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Piemonte Nord\GRPN_1_2021\Elaborazioni 2021\PN2021 - Unità locali\"/>
    </mc:Choice>
  </mc:AlternateContent>
  <xr:revisionPtr revIDLastSave="0" documentId="13_ncr:1_{29BB61BE-CEE0-4683-A573-1CFFA90D6D9C}" xr6:coauthVersionLast="47" xr6:coauthVersionMax="47" xr10:uidLastSave="{00000000-0000-0000-0000-000000000000}"/>
  <workbookProtection lockStructure="1"/>
  <bookViews>
    <workbookView xWindow="-120" yWindow="-120" windowWidth="29040" windowHeight="15840" tabRatio="813" xr2:uid="{00000000-000D-0000-FFFF-FFFF00000000}"/>
  </bookViews>
  <sheets>
    <sheet name="1. TERZIARIO" sheetId="110" r:id="rId1"/>
    <sheet name="Macrosettori" sheetId="99" r:id="rId2"/>
    <sheet name="1. Settori" sheetId="111" r:id="rId3"/>
    <sheet name="1. Tipologie" sheetId="112" r:id="rId4"/>
    <sheet name="1. Natura giuridica" sheetId="113" r:id="rId5"/>
    <sheet name="1. Specializzazione" sheetId="107" r:id="rId6"/>
    <sheet name="1. Delegazioni" sheetId="109" r:id="rId7"/>
    <sheet name="2. COMMERCIO" sheetId="118" r:id="rId8"/>
    <sheet name="2. Rete distributiva" sheetId="119" r:id="rId9"/>
    <sheet name="2. Categorie dettaglio" sheetId="120" r:id="rId10"/>
    <sheet name="2. Specializzazione" sheetId="121" r:id="rId11"/>
    <sheet name="2. Delegazioni" sheetId="122" r:id="rId12"/>
    <sheet name="3. TURISMO" sheetId="123" r:id="rId13"/>
    <sheet name="3. Servizio turistico" sheetId="128" r:id="rId14"/>
    <sheet name="3. Specializzazione" sheetId="129" r:id="rId15"/>
    <sheet name="3. Delegazioni" sheetId="130" r:id="rId16"/>
    <sheet name="4. SERVIZI" sheetId="131" r:id="rId17"/>
    <sheet name="4. Tipologia clientela" sheetId="135" r:id="rId18"/>
    <sheet name="4. Specializzazione" sheetId="136" r:id="rId19"/>
    <sheet name="4. Delegazioni" sheetId="137" r:id="rId20"/>
  </sheets>
  <externalReferences>
    <externalReference r:id="rId21"/>
  </externalReferences>
  <definedNames>
    <definedName name="_xlnm.Print_Area" localSheetId="6">'1. Delegazioni'!$B$50:$N$64</definedName>
    <definedName name="_xlnm.Print_Area" localSheetId="4">'1. Natura giuridica'!$BP$8:$CK$91</definedName>
    <definedName name="_xlnm.Print_Area" localSheetId="2">'1. Settori'!$BP$8:$CK$87</definedName>
    <definedName name="_xlnm.Print_Area" localSheetId="5">'1. Specializzazione'!$B$14:$G$48</definedName>
    <definedName name="_xlnm.Print_Area" localSheetId="3">'1. Tipologie'!$BP$8:$CK$87</definedName>
    <definedName name="_xlnm.Print_Area" localSheetId="9">'2. Categorie dettaglio'!$BP$8:$CK$94</definedName>
    <definedName name="_xlnm.Print_Area" localSheetId="11">'2. Delegazioni'!#REF!</definedName>
    <definedName name="_xlnm.Print_Area" localSheetId="8">'2. Rete distributiva'!$BP$8:$CK$87</definedName>
    <definedName name="_xlnm.Print_Area" localSheetId="10">'2. Specializzazione'!$B$14:$G$48</definedName>
    <definedName name="_xlnm.Print_Area" localSheetId="15">'3. Delegazioni'!#REF!</definedName>
    <definedName name="_xlnm.Print_Area" localSheetId="13">'3. Servizio turistico'!$BP$8:$CK$87</definedName>
    <definedName name="_xlnm.Print_Area" localSheetId="14">'3. Specializzazione'!$B$14:$G$48</definedName>
    <definedName name="_xlnm.Print_Area" localSheetId="19">'4. Delegazioni'!#REF!</definedName>
    <definedName name="_xlnm.Print_Area" localSheetId="18">'4. Specializzazione'!$B$14:$G$48</definedName>
    <definedName name="_xlnm.Print_Area" localSheetId="17">'4. Tipologia clientela'!$BP$8:$CK$87</definedName>
    <definedName name="_xlnm.Print_Area" localSheetId="1">Macrosettori!$BP$8:$CK$91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28" l="1"/>
  <c r="F54" i="128"/>
  <c r="F55" i="128"/>
  <c r="F56" i="128"/>
  <c r="E53" i="128"/>
  <c r="E54" i="128"/>
  <c r="E55" i="128"/>
  <c r="E56" i="128"/>
  <c r="G53" i="119"/>
  <c r="F53" i="119"/>
  <c r="G54" i="119"/>
  <c r="F54" i="119"/>
  <c r="G53" i="112"/>
  <c r="C53" i="112"/>
  <c r="C11" i="137"/>
  <c r="D11" i="137"/>
  <c r="E11" i="137"/>
  <c r="F11" i="137"/>
  <c r="G11" i="137"/>
  <c r="H11" i="137"/>
  <c r="I11" i="137"/>
  <c r="J11" i="137"/>
  <c r="K11" i="137"/>
  <c r="L11" i="137"/>
  <c r="M11" i="137"/>
  <c r="N11" i="137"/>
  <c r="C12" i="137"/>
  <c r="D12" i="137"/>
  <c r="E12" i="137"/>
  <c r="F12" i="137"/>
  <c r="G12" i="137"/>
  <c r="H12" i="137"/>
  <c r="I12" i="137"/>
  <c r="J12" i="137"/>
  <c r="K12" i="137"/>
  <c r="L12" i="137"/>
  <c r="M12" i="137"/>
  <c r="N12" i="137"/>
  <c r="C13" i="137"/>
  <c r="D13" i="137"/>
  <c r="E13" i="137"/>
  <c r="F13" i="137"/>
  <c r="G13" i="137"/>
  <c r="H13" i="137"/>
  <c r="I13" i="137"/>
  <c r="J13" i="137"/>
  <c r="K13" i="137"/>
  <c r="L13" i="137"/>
  <c r="M13" i="137"/>
  <c r="N13" i="137"/>
  <c r="C14" i="137"/>
  <c r="D14" i="137"/>
  <c r="E14" i="137"/>
  <c r="F14" i="137"/>
  <c r="G14" i="137"/>
  <c r="H14" i="137"/>
  <c r="I14" i="137"/>
  <c r="J14" i="137"/>
  <c r="K14" i="137"/>
  <c r="L14" i="137"/>
  <c r="M14" i="137"/>
  <c r="N14" i="137"/>
  <c r="C15" i="137"/>
  <c r="D15" i="137"/>
  <c r="E15" i="137"/>
  <c r="F15" i="137"/>
  <c r="G15" i="137"/>
  <c r="H15" i="137"/>
  <c r="I15" i="137"/>
  <c r="J15" i="137"/>
  <c r="K15" i="137"/>
  <c r="L15" i="137"/>
  <c r="M15" i="137"/>
  <c r="N15" i="137"/>
  <c r="C16" i="137"/>
  <c r="D16" i="137"/>
  <c r="E16" i="137"/>
  <c r="F16" i="137"/>
  <c r="G16" i="137"/>
  <c r="H16" i="137"/>
  <c r="I16" i="137"/>
  <c r="J16" i="137"/>
  <c r="K16" i="137"/>
  <c r="L16" i="137"/>
  <c r="M16" i="137"/>
  <c r="N16" i="137"/>
  <c r="C17" i="137"/>
  <c r="D17" i="137"/>
  <c r="E17" i="137"/>
  <c r="F17" i="137"/>
  <c r="G17" i="137"/>
  <c r="H17" i="137"/>
  <c r="I17" i="137"/>
  <c r="J17" i="137"/>
  <c r="K17" i="137"/>
  <c r="L17" i="137"/>
  <c r="M17" i="137"/>
  <c r="N17" i="137"/>
  <c r="C18" i="137"/>
  <c r="D18" i="137"/>
  <c r="E18" i="137"/>
  <c r="F18" i="137"/>
  <c r="G18" i="137"/>
  <c r="H18" i="137"/>
  <c r="I18" i="137"/>
  <c r="J18" i="137"/>
  <c r="K18" i="137"/>
  <c r="L18" i="137"/>
  <c r="M18" i="137"/>
  <c r="N18" i="137"/>
  <c r="C19" i="137"/>
  <c r="D19" i="137"/>
  <c r="E19" i="137"/>
  <c r="F19" i="137"/>
  <c r="G19" i="137"/>
  <c r="H19" i="137"/>
  <c r="I19" i="137"/>
  <c r="J19" i="137"/>
  <c r="K19" i="137"/>
  <c r="L19" i="137"/>
  <c r="M19" i="137"/>
  <c r="N19" i="137"/>
  <c r="C20" i="137"/>
  <c r="D20" i="137"/>
  <c r="E20" i="137"/>
  <c r="F20" i="137"/>
  <c r="G20" i="137"/>
  <c r="H20" i="137"/>
  <c r="I20" i="137"/>
  <c r="J20" i="137"/>
  <c r="K20" i="137"/>
  <c r="L20" i="137"/>
  <c r="M20" i="137"/>
  <c r="N20" i="137"/>
  <c r="C21" i="137"/>
  <c r="D21" i="137"/>
  <c r="E21" i="137"/>
  <c r="F21" i="137"/>
  <c r="G21" i="137"/>
  <c r="H21" i="137"/>
  <c r="I21" i="137"/>
  <c r="J21" i="137"/>
  <c r="K21" i="137"/>
  <c r="L21" i="137"/>
  <c r="M21" i="137"/>
  <c r="N21" i="137"/>
  <c r="C22" i="137"/>
  <c r="D22" i="137"/>
  <c r="E22" i="137"/>
  <c r="F22" i="137"/>
  <c r="G22" i="137"/>
  <c r="H22" i="137"/>
  <c r="I22" i="137"/>
  <c r="J22" i="137"/>
  <c r="K22" i="137"/>
  <c r="L22" i="137"/>
  <c r="M22" i="137"/>
  <c r="N22" i="137"/>
  <c r="C23" i="137"/>
  <c r="D23" i="137"/>
  <c r="E23" i="137"/>
  <c r="F23" i="137"/>
  <c r="G23" i="137"/>
  <c r="H23" i="137"/>
  <c r="I23" i="137"/>
  <c r="J23" i="137"/>
  <c r="K23" i="137"/>
  <c r="L23" i="137"/>
  <c r="M23" i="137"/>
  <c r="N23" i="137"/>
  <c r="D10" i="137"/>
  <c r="E10" i="137"/>
  <c r="F10" i="137"/>
  <c r="G10" i="137"/>
  <c r="H10" i="137"/>
  <c r="I10" i="137"/>
  <c r="J10" i="137"/>
  <c r="K10" i="137"/>
  <c r="L10" i="137"/>
  <c r="M10" i="137"/>
  <c r="N10" i="137"/>
  <c r="C10" i="137"/>
  <c r="L31" i="136"/>
  <c r="N32" i="136"/>
  <c r="N33" i="136"/>
  <c r="N34" i="136"/>
  <c r="N35" i="136"/>
  <c r="N36" i="136"/>
  <c r="N37" i="136"/>
  <c r="N38" i="136"/>
  <c r="N39" i="136"/>
  <c r="N40" i="136"/>
  <c r="N41" i="136"/>
  <c r="N42" i="136"/>
  <c r="N43" i="136"/>
  <c r="N44" i="136"/>
  <c r="N31" i="136"/>
  <c r="L32" i="136"/>
  <c r="L33" i="136"/>
  <c r="L34" i="136"/>
  <c r="L35" i="136"/>
  <c r="L36" i="136"/>
  <c r="L37" i="136"/>
  <c r="L38" i="136"/>
  <c r="L39" i="136"/>
  <c r="L40" i="136"/>
  <c r="L41" i="136"/>
  <c r="L42" i="136"/>
  <c r="L43" i="136"/>
  <c r="L44" i="136"/>
  <c r="C110" i="135"/>
  <c r="D110" i="135"/>
  <c r="E110" i="135"/>
  <c r="F110" i="135"/>
  <c r="G110" i="135"/>
  <c r="H110" i="135"/>
  <c r="C111" i="135"/>
  <c r="D111" i="135"/>
  <c r="E111" i="135"/>
  <c r="F111" i="135"/>
  <c r="G111" i="135"/>
  <c r="H111" i="135"/>
  <c r="D109" i="135"/>
  <c r="E109" i="135"/>
  <c r="F109" i="135"/>
  <c r="G109" i="135"/>
  <c r="H109" i="135"/>
  <c r="C96" i="135"/>
  <c r="D96" i="135"/>
  <c r="E96" i="135"/>
  <c r="F96" i="135"/>
  <c r="G96" i="135"/>
  <c r="H96" i="135"/>
  <c r="C97" i="135"/>
  <c r="D97" i="135"/>
  <c r="E97" i="135"/>
  <c r="F97" i="135"/>
  <c r="G97" i="135"/>
  <c r="H97" i="135"/>
  <c r="D95" i="135"/>
  <c r="E95" i="135"/>
  <c r="F95" i="135"/>
  <c r="G95" i="135"/>
  <c r="H95" i="135"/>
  <c r="C82" i="135"/>
  <c r="D82" i="135"/>
  <c r="E82" i="135"/>
  <c r="F82" i="135"/>
  <c r="G82" i="135"/>
  <c r="H82" i="135"/>
  <c r="C83" i="135"/>
  <c r="D83" i="135"/>
  <c r="E83" i="135"/>
  <c r="F83" i="135"/>
  <c r="G83" i="135"/>
  <c r="H83" i="135"/>
  <c r="D81" i="135"/>
  <c r="E81" i="135"/>
  <c r="F81" i="135"/>
  <c r="G81" i="135"/>
  <c r="H81" i="135"/>
  <c r="C68" i="135"/>
  <c r="D68" i="135"/>
  <c r="E68" i="135"/>
  <c r="F68" i="135"/>
  <c r="G68" i="135"/>
  <c r="H68" i="135"/>
  <c r="C69" i="135"/>
  <c r="D69" i="135"/>
  <c r="E69" i="135"/>
  <c r="F69" i="135"/>
  <c r="G69" i="135"/>
  <c r="H69" i="135"/>
  <c r="D67" i="135"/>
  <c r="E67" i="135"/>
  <c r="F67" i="135"/>
  <c r="G67" i="135"/>
  <c r="H67" i="135"/>
  <c r="C54" i="135"/>
  <c r="D54" i="135"/>
  <c r="E54" i="135"/>
  <c r="F54" i="135"/>
  <c r="G54" i="135"/>
  <c r="H54" i="135"/>
  <c r="C55" i="135"/>
  <c r="D55" i="135"/>
  <c r="E55" i="135"/>
  <c r="F55" i="135"/>
  <c r="G55" i="135"/>
  <c r="H55" i="135"/>
  <c r="D53" i="135"/>
  <c r="E53" i="135"/>
  <c r="F53" i="135"/>
  <c r="G53" i="135"/>
  <c r="H53" i="135"/>
  <c r="C40" i="135"/>
  <c r="D40" i="135"/>
  <c r="E40" i="135"/>
  <c r="F40" i="135"/>
  <c r="G40" i="135"/>
  <c r="H40" i="135"/>
  <c r="C41" i="135"/>
  <c r="D41" i="135"/>
  <c r="E41" i="135"/>
  <c r="F41" i="135"/>
  <c r="G41" i="135"/>
  <c r="H41" i="135"/>
  <c r="D39" i="135"/>
  <c r="E39" i="135"/>
  <c r="F39" i="135"/>
  <c r="G39" i="135"/>
  <c r="H39" i="135"/>
  <c r="C109" i="135"/>
  <c r="C95" i="135"/>
  <c r="C81" i="135"/>
  <c r="C67" i="135"/>
  <c r="C53" i="135"/>
  <c r="C39" i="135"/>
  <c r="C11" i="130"/>
  <c r="D11" i="130"/>
  <c r="E11" i="130"/>
  <c r="F11" i="130"/>
  <c r="G11" i="130"/>
  <c r="H11" i="130"/>
  <c r="I11" i="130"/>
  <c r="J11" i="130"/>
  <c r="K11" i="130"/>
  <c r="L11" i="130"/>
  <c r="M11" i="130"/>
  <c r="N11" i="130"/>
  <c r="C12" i="130"/>
  <c r="D12" i="130"/>
  <c r="E12" i="130"/>
  <c r="F12" i="130"/>
  <c r="G12" i="130"/>
  <c r="H12" i="130"/>
  <c r="I12" i="130"/>
  <c r="J12" i="130"/>
  <c r="K12" i="130"/>
  <c r="L12" i="130"/>
  <c r="M12" i="130"/>
  <c r="N12" i="130"/>
  <c r="C13" i="130"/>
  <c r="D13" i="130"/>
  <c r="E13" i="130"/>
  <c r="F13" i="130"/>
  <c r="G13" i="130"/>
  <c r="H13" i="130"/>
  <c r="I13" i="130"/>
  <c r="J13" i="130"/>
  <c r="K13" i="130"/>
  <c r="L13" i="130"/>
  <c r="M13" i="130"/>
  <c r="N13" i="130"/>
  <c r="C14" i="130"/>
  <c r="D14" i="130"/>
  <c r="E14" i="130"/>
  <c r="F14" i="130"/>
  <c r="G14" i="130"/>
  <c r="H14" i="130"/>
  <c r="I14" i="130"/>
  <c r="J14" i="130"/>
  <c r="K14" i="130"/>
  <c r="L14" i="130"/>
  <c r="M14" i="130"/>
  <c r="N14" i="130"/>
  <c r="C15" i="130"/>
  <c r="D15" i="130"/>
  <c r="E15" i="130"/>
  <c r="F15" i="130"/>
  <c r="G15" i="130"/>
  <c r="H15" i="130"/>
  <c r="I15" i="130"/>
  <c r="J15" i="130"/>
  <c r="K15" i="130"/>
  <c r="L15" i="130"/>
  <c r="M15" i="130"/>
  <c r="N15" i="130"/>
  <c r="C16" i="130"/>
  <c r="D16" i="130"/>
  <c r="E16" i="130"/>
  <c r="F16" i="130"/>
  <c r="G16" i="130"/>
  <c r="H16" i="130"/>
  <c r="I16" i="130"/>
  <c r="J16" i="130"/>
  <c r="K16" i="130"/>
  <c r="L16" i="130"/>
  <c r="M16" i="130"/>
  <c r="N16" i="130"/>
  <c r="C17" i="130"/>
  <c r="D17" i="130"/>
  <c r="E17" i="130"/>
  <c r="F17" i="130"/>
  <c r="G17" i="130"/>
  <c r="H17" i="130"/>
  <c r="I17" i="130"/>
  <c r="J17" i="130"/>
  <c r="K17" i="130"/>
  <c r="L17" i="130"/>
  <c r="M17" i="130"/>
  <c r="N17" i="130"/>
  <c r="C18" i="130"/>
  <c r="D18" i="130"/>
  <c r="E18" i="130"/>
  <c r="F18" i="130"/>
  <c r="G18" i="130"/>
  <c r="H18" i="130"/>
  <c r="I18" i="130"/>
  <c r="J18" i="130"/>
  <c r="K18" i="130"/>
  <c r="L18" i="130"/>
  <c r="M18" i="130"/>
  <c r="N18" i="130"/>
  <c r="C19" i="130"/>
  <c r="D19" i="130"/>
  <c r="E19" i="130"/>
  <c r="F19" i="130"/>
  <c r="G19" i="130"/>
  <c r="H19" i="130"/>
  <c r="I19" i="130"/>
  <c r="J19" i="130"/>
  <c r="K19" i="130"/>
  <c r="L19" i="130"/>
  <c r="M19" i="130"/>
  <c r="N19" i="130"/>
  <c r="C20" i="130"/>
  <c r="D20" i="130"/>
  <c r="E20" i="130"/>
  <c r="F20" i="130"/>
  <c r="G20" i="130"/>
  <c r="H20" i="130"/>
  <c r="I20" i="130"/>
  <c r="J20" i="130"/>
  <c r="K20" i="130"/>
  <c r="L20" i="130"/>
  <c r="M20" i="130"/>
  <c r="N20" i="130"/>
  <c r="C21" i="130"/>
  <c r="D21" i="130"/>
  <c r="E21" i="130"/>
  <c r="F21" i="130"/>
  <c r="G21" i="130"/>
  <c r="H21" i="130"/>
  <c r="I21" i="130"/>
  <c r="J21" i="130"/>
  <c r="K21" i="130"/>
  <c r="L21" i="130"/>
  <c r="M21" i="130"/>
  <c r="N21" i="130"/>
  <c r="C22" i="130"/>
  <c r="D22" i="130"/>
  <c r="E22" i="130"/>
  <c r="F22" i="130"/>
  <c r="G22" i="130"/>
  <c r="H22" i="130"/>
  <c r="I22" i="130"/>
  <c r="J22" i="130"/>
  <c r="K22" i="130"/>
  <c r="L22" i="130"/>
  <c r="M22" i="130"/>
  <c r="N22" i="130"/>
  <c r="C23" i="130"/>
  <c r="D23" i="130"/>
  <c r="E23" i="130"/>
  <c r="F23" i="130"/>
  <c r="G23" i="130"/>
  <c r="H23" i="130"/>
  <c r="I23" i="130"/>
  <c r="J23" i="130"/>
  <c r="K23" i="130"/>
  <c r="L23" i="130"/>
  <c r="M23" i="130"/>
  <c r="N23" i="130"/>
  <c r="D10" i="130"/>
  <c r="E10" i="130"/>
  <c r="F10" i="130"/>
  <c r="G10" i="130"/>
  <c r="H10" i="130"/>
  <c r="I10" i="130"/>
  <c r="J10" i="130"/>
  <c r="K10" i="130"/>
  <c r="L10" i="130"/>
  <c r="M10" i="130"/>
  <c r="N10" i="130"/>
  <c r="C10" i="130"/>
  <c r="N32" i="129"/>
  <c r="N33" i="129"/>
  <c r="N34" i="129"/>
  <c r="N35" i="129"/>
  <c r="N36" i="129"/>
  <c r="N37" i="129"/>
  <c r="N38" i="129"/>
  <c r="N39" i="129"/>
  <c r="N40" i="129"/>
  <c r="N41" i="129"/>
  <c r="N42" i="129"/>
  <c r="N43" i="129"/>
  <c r="N44" i="129"/>
  <c r="N31" i="129"/>
  <c r="L31" i="129"/>
  <c r="L32" i="129"/>
  <c r="L33" i="129"/>
  <c r="L34" i="129"/>
  <c r="L35" i="129"/>
  <c r="L36" i="129"/>
  <c r="L37" i="129"/>
  <c r="L38" i="129"/>
  <c r="L39" i="129"/>
  <c r="L40" i="129"/>
  <c r="L41" i="129"/>
  <c r="L42" i="129"/>
  <c r="L43" i="129"/>
  <c r="L44" i="129"/>
  <c r="C110" i="128"/>
  <c r="D110" i="128"/>
  <c r="E110" i="128"/>
  <c r="F110" i="128"/>
  <c r="G110" i="128"/>
  <c r="H110" i="128"/>
  <c r="C111" i="128"/>
  <c r="D111" i="128"/>
  <c r="E111" i="128"/>
  <c r="F111" i="128"/>
  <c r="G111" i="128"/>
  <c r="H111" i="128"/>
  <c r="D109" i="128"/>
  <c r="E109" i="128"/>
  <c r="F109" i="128"/>
  <c r="G109" i="128"/>
  <c r="H109" i="128"/>
  <c r="C96" i="128"/>
  <c r="D96" i="128"/>
  <c r="E96" i="128"/>
  <c r="F96" i="128"/>
  <c r="G96" i="128"/>
  <c r="H96" i="128"/>
  <c r="C97" i="128"/>
  <c r="D97" i="128"/>
  <c r="E97" i="128"/>
  <c r="F97" i="128"/>
  <c r="G97" i="128"/>
  <c r="H97" i="128"/>
  <c r="D95" i="128"/>
  <c r="E95" i="128"/>
  <c r="F95" i="128"/>
  <c r="G95" i="128"/>
  <c r="H95" i="128"/>
  <c r="C82" i="128"/>
  <c r="D82" i="128"/>
  <c r="E82" i="128"/>
  <c r="F82" i="128"/>
  <c r="G82" i="128"/>
  <c r="H82" i="128"/>
  <c r="C83" i="128"/>
  <c r="D83" i="128"/>
  <c r="E83" i="128"/>
  <c r="F83" i="128"/>
  <c r="G83" i="128"/>
  <c r="H83" i="128"/>
  <c r="D81" i="128"/>
  <c r="E81" i="128"/>
  <c r="F81" i="128"/>
  <c r="G81" i="128"/>
  <c r="H81" i="128"/>
  <c r="C68" i="128"/>
  <c r="D68" i="128"/>
  <c r="E68" i="128"/>
  <c r="F68" i="128"/>
  <c r="G68" i="128"/>
  <c r="H68" i="128"/>
  <c r="C69" i="128"/>
  <c r="D69" i="128"/>
  <c r="E69" i="128"/>
  <c r="F69" i="128"/>
  <c r="G69" i="128"/>
  <c r="H69" i="128"/>
  <c r="D67" i="128"/>
  <c r="E67" i="128"/>
  <c r="F67" i="128"/>
  <c r="G67" i="128"/>
  <c r="H67" i="128"/>
  <c r="C54" i="128"/>
  <c r="D54" i="128"/>
  <c r="G54" i="128"/>
  <c r="H54" i="128"/>
  <c r="C55" i="128"/>
  <c r="D55" i="128"/>
  <c r="G55" i="128"/>
  <c r="H55" i="128"/>
  <c r="D53" i="128"/>
  <c r="G53" i="128"/>
  <c r="H53" i="128"/>
  <c r="C40" i="128"/>
  <c r="D40" i="128"/>
  <c r="E40" i="128"/>
  <c r="F40" i="128"/>
  <c r="G40" i="128"/>
  <c r="H40" i="128"/>
  <c r="C41" i="128"/>
  <c r="D41" i="128"/>
  <c r="E41" i="128"/>
  <c r="F41" i="128"/>
  <c r="G41" i="128"/>
  <c r="H41" i="128"/>
  <c r="D39" i="128"/>
  <c r="E39" i="128"/>
  <c r="F39" i="128"/>
  <c r="G39" i="128"/>
  <c r="H39" i="128"/>
  <c r="C109" i="128"/>
  <c r="C95" i="128"/>
  <c r="C81" i="128"/>
  <c r="C67" i="128"/>
  <c r="C53" i="128"/>
  <c r="C39" i="128"/>
  <c r="C33" i="122"/>
  <c r="D33" i="122"/>
  <c r="E33" i="122"/>
  <c r="F33" i="122"/>
  <c r="G33" i="122"/>
  <c r="H33" i="122"/>
  <c r="I33" i="122"/>
  <c r="J33" i="122"/>
  <c r="K33" i="122"/>
  <c r="L33" i="122"/>
  <c r="M33" i="122"/>
  <c r="N33" i="122"/>
  <c r="O33" i="122"/>
  <c r="P33" i="122"/>
  <c r="Q33" i="122"/>
  <c r="C34" i="122"/>
  <c r="D34" i="122"/>
  <c r="E34" i="122"/>
  <c r="F34" i="122"/>
  <c r="G34" i="122"/>
  <c r="H34" i="122"/>
  <c r="I34" i="122"/>
  <c r="J34" i="122"/>
  <c r="K34" i="122"/>
  <c r="L34" i="122"/>
  <c r="M34" i="122"/>
  <c r="N34" i="122"/>
  <c r="O34" i="122"/>
  <c r="P34" i="122"/>
  <c r="Q34" i="122"/>
  <c r="C35" i="122"/>
  <c r="D35" i="122"/>
  <c r="E35" i="122"/>
  <c r="F35" i="122"/>
  <c r="G35" i="122"/>
  <c r="H35" i="122"/>
  <c r="I35" i="122"/>
  <c r="J35" i="122"/>
  <c r="K35" i="122"/>
  <c r="L35" i="122"/>
  <c r="M35" i="122"/>
  <c r="N35" i="122"/>
  <c r="O35" i="122"/>
  <c r="P35" i="122"/>
  <c r="Q35" i="122"/>
  <c r="C36" i="122"/>
  <c r="D36" i="122"/>
  <c r="E36" i="122"/>
  <c r="F36" i="122"/>
  <c r="G36" i="122"/>
  <c r="H36" i="122"/>
  <c r="I36" i="122"/>
  <c r="J36" i="122"/>
  <c r="K36" i="122"/>
  <c r="L36" i="122"/>
  <c r="M36" i="122"/>
  <c r="N36" i="122"/>
  <c r="O36" i="122"/>
  <c r="P36" i="122"/>
  <c r="Q36" i="122"/>
  <c r="C37" i="122"/>
  <c r="D37" i="122"/>
  <c r="E37" i="122"/>
  <c r="F37" i="122"/>
  <c r="G37" i="122"/>
  <c r="H37" i="122"/>
  <c r="I37" i="122"/>
  <c r="J37" i="122"/>
  <c r="K37" i="122"/>
  <c r="L37" i="122"/>
  <c r="M37" i="122"/>
  <c r="N37" i="122"/>
  <c r="O37" i="122"/>
  <c r="P37" i="122"/>
  <c r="Q37" i="122"/>
  <c r="C38" i="122"/>
  <c r="D38" i="122"/>
  <c r="E38" i="122"/>
  <c r="F38" i="122"/>
  <c r="G38" i="122"/>
  <c r="H38" i="122"/>
  <c r="I38" i="122"/>
  <c r="J38" i="122"/>
  <c r="K38" i="122"/>
  <c r="L38" i="122"/>
  <c r="M38" i="122"/>
  <c r="N38" i="122"/>
  <c r="O38" i="122"/>
  <c r="P38" i="122"/>
  <c r="Q38" i="122"/>
  <c r="C39" i="122"/>
  <c r="D39" i="122"/>
  <c r="E39" i="122"/>
  <c r="F39" i="122"/>
  <c r="G39" i="122"/>
  <c r="H39" i="122"/>
  <c r="I39" i="122"/>
  <c r="J39" i="122"/>
  <c r="K39" i="122"/>
  <c r="L39" i="122"/>
  <c r="M39" i="122"/>
  <c r="N39" i="122"/>
  <c r="O39" i="122"/>
  <c r="P39" i="122"/>
  <c r="Q39" i="122"/>
  <c r="C40" i="122"/>
  <c r="D40" i="122"/>
  <c r="E40" i="122"/>
  <c r="F40" i="122"/>
  <c r="G40" i="122"/>
  <c r="H40" i="122"/>
  <c r="I40" i="122"/>
  <c r="J40" i="122"/>
  <c r="K40" i="122"/>
  <c r="L40" i="122"/>
  <c r="M40" i="122"/>
  <c r="N40" i="122"/>
  <c r="O40" i="122"/>
  <c r="P40" i="122"/>
  <c r="Q40" i="122"/>
  <c r="C41" i="122"/>
  <c r="D41" i="122"/>
  <c r="E41" i="122"/>
  <c r="F41" i="122"/>
  <c r="G41" i="122"/>
  <c r="H41" i="122"/>
  <c r="I41" i="122"/>
  <c r="J41" i="122"/>
  <c r="K41" i="122"/>
  <c r="L41" i="122"/>
  <c r="M41" i="122"/>
  <c r="N41" i="122"/>
  <c r="O41" i="122"/>
  <c r="P41" i="122"/>
  <c r="Q41" i="122"/>
  <c r="C42" i="122"/>
  <c r="D42" i="122"/>
  <c r="E42" i="122"/>
  <c r="F42" i="122"/>
  <c r="G42" i="122"/>
  <c r="H42" i="122"/>
  <c r="I42" i="122"/>
  <c r="J42" i="122"/>
  <c r="K42" i="122"/>
  <c r="L42" i="122"/>
  <c r="M42" i="122"/>
  <c r="N42" i="122"/>
  <c r="O42" i="122"/>
  <c r="P42" i="122"/>
  <c r="Q42" i="122"/>
  <c r="C43" i="122"/>
  <c r="D43" i="122"/>
  <c r="E43" i="122"/>
  <c r="F43" i="122"/>
  <c r="G43" i="122"/>
  <c r="H43" i="122"/>
  <c r="I43" i="122"/>
  <c r="J43" i="122"/>
  <c r="K43" i="122"/>
  <c r="L43" i="122"/>
  <c r="M43" i="122"/>
  <c r="N43" i="122"/>
  <c r="O43" i="122"/>
  <c r="P43" i="122"/>
  <c r="Q43" i="122"/>
  <c r="C44" i="122"/>
  <c r="D44" i="122"/>
  <c r="E44" i="122"/>
  <c r="F44" i="122"/>
  <c r="G44" i="122"/>
  <c r="H44" i="122"/>
  <c r="I44" i="122"/>
  <c r="J44" i="122"/>
  <c r="K44" i="122"/>
  <c r="L44" i="122"/>
  <c r="M44" i="122"/>
  <c r="N44" i="122"/>
  <c r="O44" i="122"/>
  <c r="P44" i="122"/>
  <c r="Q44" i="122"/>
  <c r="C45" i="122"/>
  <c r="D45" i="122"/>
  <c r="E45" i="122"/>
  <c r="F45" i="122"/>
  <c r="G45" i="122"/>
  <c r="H45" i="122"/>
  <c r="I45" i="122"/>
  <c r="J45" i="122"/>
  <c r="K45" i="122"/>
  <c r="L45" i="122"/>
  <c r="M45" i="122"/>
  <c r="N45" i="122"/>
  <c r="O45" i="122"/>
  <c r="P45" i="122"/>
  <c r="Q45" i="122"/>
  <c r="D32" i="122"/>
  <c r="E32" i="122"/>
  <c r="F32" i="122"/>
  <c r="G32" i="122"/>
  <c r="H32" i="122"/>
  <c r="I32" i="122"/>
  <c r="J32" i="122"/>
  <c r="K32" i="122"/>
  <c r="L32" i="122"/>
  <c r="M32" i="122"/>
  <c r="N32" i="122"/>
  <c r="O32" i="122"/>
  <c r="P32" i="122"/>
  <c r="Q32" i="122"/>
  <c r="C11" i="122"/>
  <c r="D11" i="122"/>
  <c r="E11" i="122"/>
  <c r="F11" i="122"/>
  <c r="G11" i="122"/>
  <c r="H11" i="122"/>
  <c r="I11" i="122"/>
  <c r="J11" i="122"/>
  <c r="K11" i="122"/>
  <c r="L11" i="122"/>
  <c r="M11" i="122"/>
  <c r="N11" i="122"/>
  <c r="C12" i="122"/>
  <c r="D12" i="122"/>
  <c r="E12" i="122"/>
  <c r="F12" i="122"/>
  <c r="G12" i="122"/>
  <c r="H12" i="122"/>
  <c r="I12" i="122"/>
  <c r="J12" i="122"/>
  <c r="K12" i="122"/>
  <c r="L12" i="122"/>
  <c r="M12" i="122"/>
  <c r="N12" i="122"/>
  <c r="C13" i="122"/>
  <c r="D13" i="122"/>
  <c r="E13" i="122"/>
  <c r="F13" i="122"/>
  <c r="G13" i="122"/>
  <c r="H13" i="122"/>
  <c r="I13" i="122"/>
  <c r="J13" i="122"/>
  <c r="K13" i="122"/>
  <c r="L13" i="122"/>
  <c r="M13" i="122"/>
  <c r="N13" i="122"/>
  <c r="C14" i="122"/>
  <c r="D14" i="122"/>
  <c r="E14" i="122"/>
  <c r="F14" i="122"/>
  <c r="G14" i="122"/>
  <c r="H14" i="122"/>
  <c r="I14" i="122"/>
  <c r="J14" i="122"/>
  <c r="K14" i="122"/>
  <c r="L14" i="122"/>
  <c r="M14" i="122"/>
  <c r="N14" i="122"/>
  <c r="C15" i="122"/>
  <c r="D15" i="122"/>
  <c r="E15" i="122"/>
  <c r="F15" i="122"/>
  <c r="G15" i="122"/>
  <c r="H15" i="122"/>
  <c r="I15" i="122"/>
  <c r="J15" i="122"/>
  <c r="K15" i="122"/>
  <c r="L15" i="122"/>
  <c r="M15" i="122"/>
  <c r="N15" i="122"/>
  <c r="C16" i="122"/>
  <c r="D16" i="122"/>
  <c r="E16" i="122"/>
  <c r="F16" i="122"/>
  <c r="G16" i="122"/>
  <c r="H16" i="122"/>
  <c r="I16" i="122"/>
  <c r="J16" i="122"/>
  <c r="K16" i="122"/>
  <c r="L16" i="122"/>
  <c r="M16" i="122"/>
  <c r="N16" i="122"/>
  <c r="C17" i="122"/>
  <c r="D17" i="122"/>
  <c r="E17" i="122"/>
  <c r="F17" i="122"/>
  <c r="G17" i="122"/>
  <c r="H17" i="122"/>
  <c r="I17" i="122"/>
  <c r="J17" i="122"/>
  <c r="K17" i="122"/>
  <c r="L17" i="122"/>
  <c r="M17" i="122"/>
  <c r="N17" i="122"/>
  <c r="C18" i="122"/>
  <c r="D18" i="122"/>
  <c r="E18" i="122"/>
  <c r="F18" i="122"/>
  <c r="G18" i="122"/>
  <c r="H18" i="122"/>
  <c r="I18" i="122"/>
  <c r="J18" i="122"/>
  <c r="K18" i="122"/>
  <c r="L18" i="122"/>
  <c r="M18" i="122"/>
  <c r="N18" i="122"/>
  <c r="C19" i="122"/>
  <c r="D19" i="122"/>
  <c r="E19" i="122"/>
  <c r="F19" i="122"/>
  <c r="G19" i="122"/>
  <c r="H19" i="122"/>
  <c r="I19" i="122"/>
  <c r="J19" i="122"/>
  <c r="K19" i="122"/>
  <c r="L19" i="122"/>
  <c r="M19" i="122"/>
  <c r="N19" i="122"/>
  <c r="C20" i="122"/>
  <c r="D20" i="122"/>
  <c r="E20" i="122"/>
  <c r="F20" i="122"/>
  <c r="G20" i="122"/>
  <c r="H20" i="122"/>
  <c r="I20" i="122"/>
  <c r="J20" i="122"/>
  <c r="K20" i="122"/>
  <c r="L20" i="122"/>
  <c r="M20" i="122"/>
  <c r="N20" i="122"/>
  <c r="C21" i="122"/>
  <c r="D21" i="122"/>
  <c r="E21" i="122"/>
  <c r="F21" i="122"/>
  <c r="G21" i="122"/>
  <c r="H21" i="122"/>
  <c r="I21" i="122"/>
  <c r="J21" i="122"/>
  <c r="K21" i="122"/>
  <c r="L21" i="122"/>
  <c r="M21" i="122"/>
  <c r="N21" i="122"/>
  <c r="C22" i="122"/>
  <c r="D22" i="122"/>
  <c r="E22" i="122"/>
  <c r="F22" i="122"/>
  <c r="G22" i="122"/>
  <c r="H22" i="122"/>
  <c r="I22" i="122"/>
  <c r="J22" i="122"/>
  <c r="K22" i="122"/>
  <c r="L22" i="122"/>
  <c r="M22" i="122"/>
  <c r="N22" i="122"/>
  <c r="C23" i="122"/>
  <c r="D23" i="122"/>
  <c r="E23" i="122"/>
  <c r="F23" i="122"/>
  <c r="G23" i="122"/>
  <c r="H23" i="122"/>
  <c r="I23" i="122"/>
  <c r="J23" i="122"/>
  <c r="K23" i="122"/>
  <c r="L23" i="122"/>
  <c r="M23" i="122"/>
  <c r="N23" i="122"/>
  <c r="D10" i="122"/>
  <c r="E10" i="122"/>
  <c r="F10" i="122"/>
  <c r="G10" i="122"/>
  <c r="H10" i="122"/>
  <c r="I10" i="122"/>
  <c r="J10" i="122"/>
  <c r="K10" i="122"/>
  <c r="L10" i="122"/>
  <c r="M10" i="122"/>
  <c r="N10" i="122"/>
  <c r="C32" i="122"/>
  <c r="C10" i="122"/>
  <c r="N32" i="121"/>
  <c r="N33" i="121"/>
  <c r="N34" i="121"/>
  <c r="N35" i="121"/>
  <c r="N36" i="121"/>
  <c r="N37" i="121"/>
  <c r="N38" i="121"/>
  <c r="N39" i="121"/>
  <c r="N40" i="121"/>
  <c r="N41" i="121"/>
  <c r="N42" i="121"/>
  <c r="N43" i="121"/>
  <c r="N44" i="121"/>
  <c r="N31" i="121"/>
  <c r="L32" i="121"/>
  <c r="L33" i="121"/>
  <c r="L34" i="121"/>
  <c r="L35" i="121"/>
  <c r="L36" i="121"/>
  <c r="L37" i="121"/>
  <c r="L38" i="121"/>
  <c r="L39" i="121"/>
  <c r="L40" i="121"/>
  <c r="L41" i="121"/>
  <c r="L42" i="121"/>
  <c r="L43" i="121"/>
  <c r="L44" i="121"/>
  <c r="L31" i="121"/>
  <c r="C120" i="120"/>
  <c r="D120" i="120"/>
  <c r="E120" i="120"/>
  <c r="F120" i="120"/>
  <c r="G120" i="120"/>
  <c r="H120" i="120"/>
  <c r="C121" i="120"/>
  <c r="D121" i="120"/>
  <c r="E121" i="120"/>
  <c r="F121" i="120"/>
  <c r="G121" i="120"/>
  <c r="H121" i="120"/>
  <c r="C122" i="120"/>
  <c r="D122" i="120"/>
  <c r="E122" i="120"/>
  <c r="F122" i="120"/>
  <c r="G122" i="120"/>
  <c r="H122" i="120"/>
  <c r="D119" i="120"/>
  <c r="E119" i="120"/>
  <c r="F119" i="120"/>
  <c r="G119" i="120"/>
  <c r="H119" i="120"/>
  <c r="C104" i="120"/>
  <c r="D104" i="120"/>
  <c r="E104" i="120"/>
  <c r="F104" i="120"/>
  <c r="G104" i="120"/>
  <c r="H104" i="120"/>
  <c r="C105" i="120"/>
  <c r="D105" i="120"/>
  <c r="E105" i="120"/>
  <c r="F105" i="120"/>
  <c r="G105" i="120"/>
  <c r="H105" i="120"/>
  <c r="C106" i="120"/>
  <c r="D106" i="120"/>
  <c r="E106" i="120"/>
  <c r="F106" i="120"/>
  <c r="G106" i="120"/>
  <c r="H106" i="120"/>
  <c r="D103" i="120"/>
  <c r="E103" i="120"/>
  <c r="F103" i="120"/>
  <c r="G103" i="120"/>
  <c r="H103" i="120"/>
  <c r="C88" i="120"/>
  <c r="D88" i="120"/>
  <c r="E88" i="120"/>
  <c r="F88" i="120"/>
  <c r="G88" i="120"/>
  <c r="H88" i="120"/>
  <c r="C89" i="120"/>
  <c r="D89" i="120"/>
  <c r="E89" i="120"/>
  <c r="F89" i="120"/>
  <c r="G89" i="120"/>
  <c r="H89" i="120"/>
  <c r="C90" i="120"/>
  <c r="D90" i="120"/>
  <c r="E90" i="120"/>
  <c r="F90" i="120"/>
  <c r="G90" i="120"/>
  <c r="H90" i="120"/>
  <c r="D87" i="120"/>
  <c r="E87" i="120"/>
  <c r="F87" i="120"/>
  <c r="G87" i="120"/>
  <c r="H87" i="120"/>
  <c r="C72" i="120"/>
  <c r="D72" i="120"/>
  <c r="E72" i="120"/>
  <c r="F72" i="120"/>
  <c r="G72" i="120"/>
  <c r="H72" i="120"/>
  <c r="C73" i="120"/>
  <c r="D73" i="120"/>
  <c r="E73" i="120"/>
  <c r="F73" i="120"/>
  <c r="G73" i="120"/>
  <c r="H73" i="120"/>
  <c r="C74" i="120"/>
  <c r="D74" i="120"/>
  <c r="E74" i="120"/>
  <c r="F74" i="120"/>
  <c r="G74" i="120"/>
  <c r="H74" i="120"/>
  <c r="D71" i="120"/>
  <c r="E71" i="120"/>
  <c r="F71" i="120"/>
  <c r="G71" i="120"/>
  <c r="H71" i="120"/>
  <c r="C56" i="120"/>
  <c r="D56" i="120"/>
  <c r="E56" i="120"/>
  <c r="F56" i="120"/>
  <c r="G56" i="120"/>
  <c r="H56" i="120"/>
  <c r="C57" i="120"/>
  <c r="D57" i="120"/>
  <c r="E57" i="120"/>
  <c r="F57" i="120"/>
  <c r="G57" i="120"/>
  <c r="H57" i="120"/>
  <c r="C58" i="120"/>
  <c r="D58" i="120"/>
  <c r="E58" i="120"/>
  <c r="F58" i="120"/>
  <c r="G58" i="120"/>
  <c r="H58" i="120"/>
  <c r="D55" i="120"/>
  <c r="E55" i="120"/>
  <c r="F55" i="120"/>
  <c r="G55" i="120"/>
  <c r="H55" i="120"/>
  <c r="C119" i="120"/>
  <c r="C103" i="120"/>
  <c r="C87" i="120"/>
  <c r="C71" i="120"/>
  <c r="C55" i="120"/>
  <c r="C39" i="120"/>
  <c r="C40" i="120"/>
  <c r="D40" i="120"/>
  <c r="E40" i="120"/>
  <c r="F40" i="120"/>
  <c r="G40" i="120"/>
  <c r="H40" i="120"/>
  <c r="C41" i="120"/>
  <c r="D41" i="120"/>
  <c r="E41" i="120"/>
  <c r="F41" i="120"/>
  <c r="G41" i="120"/>
  <c r="H41" i="120"/>
  <c r="C42" i="120"/>
  <c r="D42" i="120"/>
  <c r="E42" i="120"/>
  <c r="F42" i="120"/>
  <c r="G42" i="120"/>
  <c r="H42" i="120"/>
  <c r="D39" i="120"/>
  <c r="E39" i="120"/>
  <c r="F39" i="120"/>
  <c r="G39" i="120"/>
  <c r="H39" i="120"/>
  <c r="C110" i="119"/>
  <c r="D110" i="119"/>
  <c r="E110" i="119"/>
  <c r="F110" i="119"/>
  <c r="G110" i="119"/>
  <c r="H110" i="119"/>
  <c r="C111" i="119"/>
  <c r="D111" i="119"/>
  <c r="E111" i="119"/>
  <c r="F111" i="119"/>
  <c r="G111" i="119"/>
  <c r="H111" i="119"/>
  <c r="D109" i="119"/>
  <c r="E109" i="119"/>
  <c r="F109" i="119"/>
  <c r="G109" i="119"/>
  <c r="H109" i="119"/>
  <c r="C109" i="119"/>
  <c r="C96" i="119"/>
  <c r="D96" i="119"/>
  <c r="E96" i="119"/>
  <c r="F96" i="119"/>
  <c r="G96" i="119"/>
  <c r="H96" i="119"/>
  <c r="C97" i="119"/>
  <c r="D97" i="119"/>
  <c r="E97" i="119"/>
  <c r="F97" i="119"/>
  <c r="G97" i="119"/>
  <c r="H97" i="119"/>
  <c r="D95" i="119"/>
  <c r="E95" i="119"/>
  <c r="F95" i="119"/>
  <c r="G95" i="119"/>
  <c r="H95" i="119"/>
  <c r="C95" i="119"/>
  <c r="C82" i="119"/>
  <c r="D82" i="119"/>
  <c r="E82" i="119"/>
  <c r="F82" i="119"/>
  <c r="G82" i="119"/>
  <c r="H82" i="119"/>
  <c r="C83" i="119"/>
  <c r="D83" i="119"/>
  <c r="E83" i="119"/>
  <c r="F83" i="119"/>
  <c r="G83" i="119"/>
  <c r="H83" i="119"/>
  <c r="D81" i="119"/>
  <c r="E81" i="119"/>
  <c r="F81" i="119"/>
  <c r="G81" i="119"/>
  <c r="H81" i="119"/>
  <c r="C81" i="119"/>
  <c r="C68" i="119"/>
  <c r="D68" i="119"/>
  <c r="E68" i="119"/>
  <c r="F68" i="119"/>
  <c r="G68" i="119"/>
  <c r="H68" i="119"/>
  <c r="C69" i="119"/>
  <c r="D69" i="119"/>
  <c r="E69" i="119"/>
  <c r="F69" i="119"/>
  <c r="G69" i="119"/>
  <c r="H69" i="119"/>
  <c r="D67" i="119"/>
  <c r="E67" i="119"/>
  <c r="F67" i="119"/>
  <c r="G67" i="119"/>
  <c r="H67" i="119"/>
  <c r="C67" i="119"/>
  <c r="C54" i="119"/>
  <c r="D54" i="119"/>
  <c r="E54" i="119"/>
  <c r="H54" i="119"/>
  <c r="C55" i="119"/>
  <c r="D55" i="119"/>
  <c r="E55" i="119"/>
  <c r="F55" i="119"/>
  <c r="G55" i="119"/>
  <c r="H55" i="119"/>
  <c r="D53" i="119"/>
  <c r="E53" i="119"/>
  <c r="H53" i="119"/>
  <c r="C53" i="119"/>
  <c r="C39" i="119"/>
  <c r="C40" i="119"/>
  <c r="D40" i="119"/>
  <c r="E40" i="119"/>
  <c r="F40" i="119"/>
  <c r="G40" i="119"/>
  <c r="H40" i="119"/>
  <c r="C41" i="119"/>
  <c r="D41" i="119"/>
  <c r="E41" i="119"/>
  <c r="F41" i="119"/>
  <c r="G41" i="119"/>
  <c r="H41" i="119"/>
  <c r="D39" i="119"/>
  <c r="E39" i="119"/>
  <c r="F39" i="119"/>
  <c r="G39" i="119"/>
  <c r="H39" i="119"/>
  <c r="C77" i="109"/>
  <c r="D77" i="109"/>
  <c r="E77" i="109"/>
  <c r="F77" i="109"/>
  <c r="G77" i="109"/>
  <c r="H77" i="109"/>
  <c r="I77" i="109"/>
  <c r="J77" i="109"/>
  <c r="K77" i="109"/>
  <c r="L77" i="109"/>
  <c r="M77" i="109"/>
  <c r="N77" i="109"/>
  <c r="O77" i="109"/>
  <c r="P77" i="109"/>
  <c r="Q77" i="109"/>
  <c r="C78" i="109"/>
  <c r="D78" i="109"/>
  <c r="E78" i="109"/>
  <c r="F78" i="109"/>
  <c r="G78" i="109"/>
  <c r="H78" i="109"/>
  <c r="I78" i="109"/>
  <c r="J78" i="109"/>
  <c r="K78" i="109"/>
  <c r="L78" i="109"/>
  <c r="M78" i="109"/>
  <c r="N78" i="109"/>
  <c r="O78" i="109"/>
  <c r="P78" i="109"/>
  <c r="Q78" i="109"/>
  <c r="C79" i="109"/>
  <c r="D79" i="109"/>
  <c r="E79" i="109"/>
  <c r="F79" i="109"/>
  <c r="G79" i="109"/>
  <c r="H79" i="109"/>
  <c r="I79" i="109"/>
  <c r="J79" i="109"/>
  <c r="K79" i="109"/>
  <c r="L79" i="109"/>
  <c r="M79" i="109"/>
  <c r="N79" i="109"/>
  <c r="O79" i="109"/>
  <c r="P79" i="109"/>
  <c r="Q79" i="109"/>
  <c r="C80" i="109"/>
  <c r="D80" i="109"/>
  <c r="E80" i="109"/>
  <c r="F80" i="109"/>
  <c r="G80" i="109"/>
  <c r="H80" i="109"/>
  <c r="I80" i="109"/>
  <c r="J80" i="109"/>
  <c r="K80" i="109"/>
  <c r="L80" i="109"/>
  <c r="M80" i="109"/>
  <c r="N80" i="109"/>
  <c r="O80" i="109"/>
  <c r="P80" i="109"/>
  <c r="Q80" i="109"/>
  <c r="C81" i="109"/>
  <c r="D81" i="109"/>
  <c r="E81" i="109"/>
  <c r="F81" i="109"/>
  <c r="G81" i="109"/>
  <c r="H81" i="109"/>
  <c r="I81" i="109"/>
  <c r="J81" i="109"/>
  <c r="K81" i="109"/>
  <c r="L81" i="109"/>
  <c r="M81" i="109"/>
  <c r="N81" i="109"/>
  <c r="O81" i="109"/>
  <c r="P81" i="109"/>
  <c r="Q81" i="109"/>
  <c r="C82" i="109"/>
  <c r="D82" i="109"/>
  <c r="E82" i="109"/>
  <c r="F82" i="109"/>
  <c r="G82" i="109"/>
  <c r="H82" i="109"/>
  <c r="I82" i="109"/>
  <c r="J82" i="109"/>
  <c r="K82" i="109"/>
  <c r="L82" i="109"/>
  <c r="M82" i="109"/>
  <c r="N82" i="109"/>
  <c r="O82" i="109"/>
  <c r="P82" i="109"/>
  <c r="Q82" i="109"/>
  <c r="C83" i="109"/>
  <c r="D83" i="109"/>
  <c r="E83" i="109"/>
  <c r="F83" i="109"/>
  <c r="G83" i="109"/>
  <c r="H83" i="109"/>
  <c r="I83" i="109"/>
  <c r="J83" i="109"/>
  <c r="K83" i="109"/>
  <c r="L83" i="109"/>
  <c r="M83" i="109"/>
  <c r="N83" i="109"/>
  <c r="O83" i="109"/>
  <c r="P83" i="109"/>
  <c r="Q83" i="109"/>
  <c r="C84" i="109"/>
  <c r="D84" i="109"/>
  <c r="E84" i="109"/>
  <c r="F84" i="109"/>
  <c r="G84" i="109"/>
  <c r="H84" i="109"/>
  <c r="I84" i="109"/>
  <c r="J84" i="109"/>
  <c r="K84" i="109"/>
  <c r="L84" i="109"/>
  <c r="M84" i="109"/>
  <c r="N84" i="109"/>
  <c r="O84" i="109"/>
  <c r="P84" i="109"/>
  <c r="Q84" i="109"/>
  <c r="C85" i="109"/>
  <c r="D85" i="109"/>
  <c r="E85" i="109"/>
  <c r="F85" i="109"/>
  <c r="G85" i="109"/>
  <c r="H85" i="109"/>
  <c r="I85" i="109"/>
  <c r="J85" i="109"/>
  <c r="K85" i="109"/>
  <c r="L85" i="109"/>
  <c r="M85" i="109"/>
  <c r="N85" i="109"/>
  <c r="O85" i="109"/>
  <c r="P85" i="109"/>
  <c r="Q85" i="109"/>
  <c r="C86" i="109"/>
  <c r="D86" i="109"/>
  <c r="E86" i="109"/>
  <c r="F86" i="109"/>
  <c r="G86" i="109"/>
  <c r="H86" i="109"/>
  <c r="I86" i="109"/>
  <c r="J86" i="109"/>
  <c r="K86" i="109"/>
  <c r="L86" i="109"/>
  <c r="M86" i="109"/>
  <c r="N86" i="109"/>
  <c r="O86" i="109"/>
  <c r="P86" i="109"/>
  <c r="Q86" i="109"/>
  <c r="C87" i="109"/>
  <c r="D87" i="109"/>
  <c r="E87" i="109"/>
  <c r="F87" i="109"/>
  <c r="G87" i="109"/>
  <c r="H87" i="109"/>
  <c r="I87" i="109"/>
  <c r="J87" i="109"/>
  <c r="K87" i="109"/>
  <c r="L87" i="109"/>
  <c r="M87" i="109"/>
  <c r="N87" i="109"/>
  <c r="O87" i="109"/>
  <c r="P87" i="109"/>
  <c r="Q87" i="109"/>
  <c r="C88" i="109"/>
  <c r="D88" i="109"/>
  <c r="E88" i="109"/>
  <c r="F88" i="109"/>
  <c r="G88" i="109"/>
  <c r="H88" i="109"/>
  <c r="I88" i="109"/>
  <c r="J88" i="109"/>
  <c r="K88" i="109"/>
  <c r="L88" i="109"/>
  <c r="M88" i="109"/>
  <c r="N88" i="109"/>
  <c r="O88" i="109"/>
  <c r="P88" i="109"/>
  <c r="Q88" i="109"/>
  <c r="C89" i="109"/>
  <c r="D89" i="109"/>
  <c r="E89" i="109"/>
  <c r="F89" i="109"/>
  <c r="G89" i="109"/>
  <c r="H89" i="109"/>
  <c r="I89" i="109"/>
  <c r="J89" i="109"/>
  <c r="K89" i="109"/>
  <c r="L89" i="109"/>
  <c r="M89" i="109"/>
  <c r="N89" i="109"/>
  <c r="O89" i="109"/>
  <c r="P89" i="109"/>
  <c r="Q89" i="109"/>
  <c r="D76" i="109"/>
  <c r="E76" i="109"/>
  <c r="F76" i="109"/>
  <c r="G76" i="109"/>
  <c r="H76" i="109"/>
  <c r="I76" i="109"/>
  <c r="J76" i="109"/>
  <c r="K76" i="109"/>
  <c r="L76" i="109"/>
  <c r="M76" i="109"/>
  <c r="N76" i="109"/>
  <c r="O76" i="109"/>
  <c r="P76" i="109"/>
  <c r="Q76" i="109"/>
  <c r="C55" i="109"/>
  <c r="D55" i="109"/>
  <c r="E55" i="109"/>
  <c r="F55" i="109"/>
  <c r="G55" i="109"/>
  <c r="H55" i="109"/>
  <c r="I55" i="109"/>
  <c r="J55" i="109"/>
  <c r="K55" i="109"/>
  <c r="L55" i="109"/>
  <c r="M55" i="109"/>
  <c r="N55" i="109"/>
  <c r="C56" i="109"/>
  <c r="D56" i="109"/>
  <c r="E56" i="109"/>
  <c r="F56" i="109"/>
  <c r="G56" i="109"/>
  <c r="H56" i="109"/>
  <c r="I56" i="109"/>
  <c r="J56" i="109"/>
  <c r="K56" i="109"/>
  <c r="L56" i="109"/>
  <c r="M56" i="109"/>
  <c r="N56" i="109"/>
  <c r="C57" i="109"/>
  <c r="D57" i="109"/>
  <c r="E57" i="109"/>
  <c r="F57" i="109"/>
  <c r="G57" i="109"/>
  <c r="H57" i="109"/>
  <c r="I57" i="109"/>
  <c r="J57" i="109"/>
  <c r="K57" i="109"/>
  <c r="L57" i="109"/>
  <c r="M57" i="109"/>
  <c r="N57" i="109"/>
  <c r="C58" i="109"/>
  <c r="D58" i="109"/>
  <c r="E58" i="109"/>
  <c r="F58" i="109"/>
  <c r="G58" i="109"/>
  <c r="H58" i="109"/>
  <c r="I58" i="109"/>
  <c r="J58" i="109"/>
  <c r="K58" i="109"/>
  <c r="L58" i="109"/>
  <c r="M58" i="109"/>
  <c r="N58" i="109"/>
  <c r="C59" i="109"/>
  <c r="D59" i="109"/>
  <c r="E59" i="109"/>
  <c r="F59" i="109"/>
  <c r="G59" i="109"/>
  <c r="H59" i="109"/>
  <c r="I59" i="109"/>
  <c r="J59" i="109"/>
  <c r="K59" i="109"/>
  <c r="L59" i="109"/>
  <c r="M59" i="109"/>
  <c r="N59" i="109"/>
  <c r="C60" i="109"/>
  <c r="D60" i="109"/>
  <c r="E60" i="109"/>
  <c r="F60" i="109"/>
  <c r="G60" i="109"/>
  <c r="H60" i="109"/>
  <c r="I60" i="109"/>
  <c r="J60" i="109"/>
  <c r="K60" i="109"/>
  <c r="L60" i="109"/>
  <c r="M60" i="109"/>
  <c r="N60" i="109"/>
  <c r="C61" i="109"/>
  <c r="D61" i="109"/>
  <c r="E61" i="109"/>
  <c r="F61" i="109"/>
  <c r="G61" i="109"/>
  <c r="H61" i="109"/>
  <c r="I61" i="109"/>
  <c r="J61" i="109"/>
  <c r="K61" i="109"/>
  <c r="L61" i="109"/>
  <c r="M61" i="109"/>
  <c r="N61" i="109"/>
  <c r="C62" i="109"/>
  <c r="D62" i="109"/>
  <c r="E62" i="109"/>
  <c r="F62" i="109"/>
  <c r="G62" i="109"/>
  <c r="H62" i="109"/>
  <c r="I62" i="109"/>
  <c r="J62" i="109"/>
  <c r="K62" i="109"/>
  <c r="L62" i="109"/>
  <c r="M62" i="109"/>
  <c r="N62" i="109"/>
  <c r="C63" i="109"/>
  <c r="D63" i="109"/>
  <c r="E63" i="109"/>
  <c r="F63" i="109"/>
  <c r="G63" i="109"/>
  <c r="H63" i="109"/>
  <c r="I63" i="109"/>
  <c r="J63" i="109"/>
  <c r="K63" i="109"/>
  <c r="L63" i="109"/>
  <c r="M63" i="109"/>
  <c r="N63" i="109"/>
  <c r="C64" i="109"/>
  <c r="D64" i="109"/>
  <c r="E64" i="109"/>
  <c r="F64" i="109"/>
  <c r="G64" i="109"/>
  <c r="H64" i="109"/>
  <c r="I64" i="109"/>
  <c r="J64" i="109"/>
  <c r="K64" i="109"/>
  <c r="L64" i="109"/>
  <c r="M64" i="109"/>
  <c r="N64" i="109"/>
  <c r="C65" i="109"/>
  <c r="D65" i="109"/>
  <c r="E65" i="109"/>
  <c r="F65" i="109"/>
  <c r="G65" i="109"/>
  <c r="H65" i="109"/>
  <c r="I65" i="109"/>
  <c r="J65" i="109"/>
  <c r="K65" i="109"/>
  <c r="L65" i="109"/>
  <c r="M65" i="109"/>
  <c r="N65" i="109"/>
  <c r="C66" i="109"/>
  <c r="D66" i="109"/>
  <c r="E66" i="109"/>
  <c r="F66" i="109"/>
  <c r="G66" i="109"/>
  <c r="H66" i="109"/>
  <c r="I66" i="109"/>
  <c r="J66" i="109"/>
  <c r="K66" i="109"/>
  <c r="L66" i="109"/>
  <c r="M66" i="109"/>
  <c r="N66" i="109"/>
  <c r="C67" i="109"/>
  <c r="D67" i="109"/>
  <c r="E67" i="109"/>
  <c r="F67" i="109"/>
  <c r="G67" i="109"/>
  <c r="H67" i="109"/>
  <c r="I67" i="109"/>
  <c r="J67" i="109"/>
  <c r="K67" i="109"/>
  <c r="L67" i="109"/>
  <c r="M67" i="109"/>
  <c r="N67" i="109"/>
  <c r="D54" i="109"/>
  <c r="E54" i="109"/>
  <c r="F54" i="109"/>
  <c r="G54" i="109"/>
  <c r="H54" i="109"/>
  <c r="I54" i="109"/>
  <c r="J54" i="109"/>
  <c r="K54" i="109"/>
  <c r="L54" i="109"/>
  <c r="M54" i="109"/>
  <c r="N54" i="109"/>
  <c r="C33" i="109"/>
  <c r="D33" i="109"/>
  <c r="E33" i="109"/>
  <c r="F33" i="109"/>
  <c r="G33" i="109"/>
  <c r="H33" i="109"/>
  <c r="I33" i="109"/>
  <c r="J33" i="109"/>
  <c r="K33" i="109"/>
  <c r="L33" i="109"/>
  <c r="M33" i="109"/>
  <c r="N33" i="109"/>
  <c r="C34" i="109"/>
  <c r="D34" i="109"/>
  <c r="E34" i="109"/>
  <c r="F34" i="109"/>
  <c r="G34" i="109"/>
  <c r="H34" i="109"/>
  <c r="I34" i="109"/>
  <c r="J34" i="109"/>
  <c r="K34" i="109"/>
  <c r="L34" i="109"/>
  <c r="M34" i="109"/>
  <c r="N34" i="109"/>
  <c r="C35" i="109"/>
  <c r="D35" i="109"/>
  <c r="E35" i="109"/>
  <c r="F35" i="109"/>
  <c r="G35" i="109"/>
  <c r="H35" i="109"/>
  <c r="I35" i="109"/>
  <c r="J35" i="109"/>
  <c r="K35" i="109"/>
  <c r="L35" i="109"/>
  <c r="M35" i="109"/>
  <c r="N35" i="109"/>
  <c r="C36" i="109"/>
  <c r="D36" i="109"/>
  <c r="E36" i="109"/>
  <c r="F36" i="109"/>
  <c r="G36" i="109"/>
  <c r="H36" i="109"/>
  <c r="I36" i="109"/>
  <c r="J36" i="109"/>
  <c r="K36" i="109"/>
  <c r="L36" i="109"/>
  <c r="M36" i="109"/>
  <c r="N36" i="109"/>
  <c r="C37" i="109"/>
  <c r="D37" i="109"/>
  <c r="E37" i="109"/>
  <c r="F37" i="109"/>
  <c r="G37" i="109"/>
  <c r="H37" i="109"/>
  <c r="I37" i="109"/>
  <c r="J37" i="109"/>
  <c r="K37" i="109"/>
  <c r="L37" i="109"/>
  <c r="M37" i="109"/>
  <c r="N37" i="109"/>
  <c r="C38" i="109"/>
  <c r="D38" i="109"/>
  <c r="E38" i="109"/>
  <c r="F38" i="109"/>
  <c r="G38" i="109"/>
  <c r="H38" i="109"/>
  <c r="I38" i="109"/>
  <c r="J38" i="109"/>
  <c r="K38" i="109"/>
  <c r="L38" i="109"/>
  <c r="M38" i="109"/>
  <c r="N38" i="109"/>
  <c r="C39" i="109"/>
  <c r="D39" i="109"/>
  <c r="E39" i="109"/>
  <c r="F39" i="109"/>
  <c r="G39" i="109"/>
  <c r="H39" i="109"/>
  <c r="I39" i="109"/>
  <c r="J39" i="109"/>
  <c r="K39" i="109"/>
  <c r="L39" i="109"/>
  <c r="M39" i="109"/>
  <c r="N39" i="109"/>
  <c r="C40" i="109"/>
  <c r="D40" i="109"/>
  <c r="E40" i="109"/>
  <c r="F40" i="109"/>
  <c r="G40" i="109"/>
  <c r="H40" i="109"/>
  <c r="I40" i="109"/>
  <c r="J40" i="109"/>
  <c r="K40" i="109"/>
  <c r="L40" i="109"/>
  <c r="M40" i="109"/>
  <c r="N40" i="109"/>
  <c r="C41" i="109"/>
  <c r="D41" i="109"/>
  <c r="E41" i="109"/>
  <c r="F41" i="109"/>
  <c r="G41" i="109"/>
  <c r="H41" i="109"/>
  <c r="I41" i="109"/>
  <c r="J41" i="109"/>
  <c r="K41" i="109"/>
  <c r="L41" i="109"/>
  <c r="M41" i="109"/>
  <c r="N41" i="109"/>
  <c r="C42" i="109"/>
  <c r="D42" i="109"/>
  <c r="E42" i="109"/>
  <c r="F42" i="109"/>
  <c r="G42" i="109"/>
  <c r="H42" i="109"/>
  <c r="I42" i="109"/>
  <c r="J42" i="109"/>
  <c r="K42" i="109"/>
  <c r="L42" i="109"/>
  <c r="M42" i="109"/>
  <c r="N42" i="109"/>
  <c r="C43" i="109"/>
  <c r="D43" i="109"/>
  <c r="E43" i="109"/>
  <c r="F43" i="109"/>
  <c r="G43" i="109"/>
  <c r="H43" i="109"/>
  <c r="I43" i="109"/>
  <c r="J43" i="109"/>
  <c r="K43" i="109"/>
  <c r="L43" i="109"/>
  <c r="M43" i="109"/>
  <c r="N43" i="109"/>
  <c r="C44" i="109"/>
  <c r="D44" i="109"/>
  <c r="E44" i="109"/>
  <c r="F44" i="109"/>
  <c r="G44" i="109"/>
  <c r="H44" i="109"/>
  <c r="I44" i="109"/>
  <c r="J44" i="109"/>
  <c r="K44" i="109"/>
  <c r="L44" i="109"/>
  <c r="M44" i="109"/>
  <c r="N44" i="109"/>
  <c r="C45" i="109"/>
  <c r="D45" i="109"/>
  <c r="E45" i="109"/>
  <c r="F45" i="109"/>
  <c r="G45" i="109"/>
  <c r="H45" i="109"/>
  <c r="I45" i="109"/>
  <c r="J45" i="109"/>
  <c r="K45" i="109"/>
  <c r="L45" i="109"/>
  <c r="M45" i="109"/>
  <c r="N45" i="109"/>
  <c r="D32" i="109"/>
  <c r="E32" i="109"/>
  <c r="F32" i="109"/>
  <c r="G32" i="109"/>
  <c r="H32" i="109"/>
  <c r="I32" i="109"/>
  <c r="J32" i="109"/>
  <c r="K32" i="109"/>
  <c r="L32" i="109"/>
  <c r="M32" i="109"/>
  <c r="N32" i="109"/>
  <c r="C76" i="109"/>
  <c r="C54" i="109"/>
  <c r="C32" i="109"/>
  <c r="C10" i="109"/>
  <c r="D10" i="109"/>
  <c r="E10" i="109"/>
  <c r="F10" i="109"/>
  <c r="G10" i="109"/>
  <c r="H10" i="109"/>
  <c r="I10" i="109"/>
  <c r="J10" i="109"/>
  <c r="K10" i="109"/>
  <c r="L10" i="109"/>
  <c r="M10" i="109"/>
  <c r="N10" i="109"/>
  <c r="O10" i="109"/>
  <c r="P10" i="109"/>
  <c r="Q10" i="109"/>
  <c r="D11" i="109"/>
  <c r="E11" i="109"/>
  <c r="F11" i="109"/>
  <c r="G11" i="109"/>
  <c r="H11" i="109"/>
  <c r="I11" i="109"/>
  <c r="J11" i="109"/>
  <c r="K11" i="109"/>
  <c r="L11" i="109"/>
  <c r="M11" i="109"/>
  <c r="N11" i="109"/>
  <c r="O11" i="109"/>
  <c r="P11" i="109"/>
  <c r="Q11" i="109"/>
  <c r="D12" i="109"/>
  <c r="E12" i="109"/>
  <c r="F12" i="109"/>
  <c r="G12" i="109"/>
  <c r="H12" i="109"/>
  <c r="I12" i="109"/>
  <c r="J12" i="109"/>
  <c r="K12" i="109"/>
  <c r="L12" i="109"/>
  <c r="M12" i="109"/>
  <c r="N12" i="109"/>
  <c r="O12" i="109"/>
  <c r="P12" i="109"/>
  <c r="Q12" i="109"/>
  <c r="D13" i="109"/>
  <c r="E13" i="109"/>
  <c r="F13" i="109"/>
  <c r="G13" i="109"/>
  <c r="H13" i="109"/>
  <c r="I13" i="109"/>
  <c r="J13" i="109"/>
  <c r="K13" i="109"/>
  <c r="L13" i="109"/>
  <c r="M13" i="109"/>
  <c r="N13" i="109"/>
  <c r="O13" i="109"/>
  <c r="P13" i="109"/>
  <c r="Q13" i="109"/>
  <c r="D14" i="109"/>
  <c r="E14" i="109"/>
  <c r="F14" i="109"/>
  <c r="G14" i="109"/>
  <c r="H14" i="109"/>
  <c r="I14" i="109"/>
  <c r="J14" i="109"/>
  <c r="K14" i="109"/>
  <c r="L14" i="109"/>
  <c r="M14" i="109"/>
  <c r="N14" i="109"/>
  <c r="O14" i="109"/>
  <c r="P14" i="109"/>
  <c r="Q14" i="109"/>
  <c r="D15" i="109"/>
  <c r="E15" i="109"/>
  <c r="F15" i="109"/>
  <c r="G15" i="109"/>
  <c r="H15" i="109"/>
  <c r="I15" i="109"/>
  <c r="J15" i="109"/>
  <c r="K15" i="109"/>
  <c r="L15" i="109"/>
  <c r="M15" i="109"/>
  <c r="N15" i="109"/>
  <c r="O15" i="109"/>
  <c r="P15" i="109"/>
  <c r="Q15" i="109"/>
  <c r="D16" i="109"/>
  <c r="E16" i="109"/>
  <c r="F16" i="109"/>
  <c r="G16" i="109"/>
  <c r="H16" i="109"/>
  <c r="I16" i="109"/>
  <c r="J16" i="109"/>
  <c r="K16" i="109"/>
  <c r="L16" i="109"/>
  <c r="M16" i="109"/>
  <c r="N16" i="109"/>
  <c r="O16" i="109"/>
  <c r="P16" i="109"/>
  <c r="Q16" i="109"/>
  <c r="D17" i="109"/>
  <c r="E17" i="109"/>
  <c r="F17" i="109"/>
  <c r="G17" i="109"/>
  <c r="H17" i="109"/>
  <c r="I17" i="109"/>
  <c r="J17" i="109"/>
  <c r="K17" i="109"/>
  <c r="L17" i="109"/>
  <c r="M17" i="109"/>
  <c r="N17" i="109"/>
  <c r="O17" i="109"/>
  <c r="P17" i="109"/>
  <c r="Q17" i="109"/>
  <c r="D18" i="109"/>
  <c r="E18" i="109"/>
  <c r="F18" i="109"/>
  <c r="G18" i="109"/>
  <c r="H18" i="109"/>
  <c r="I18" i="109"/>
  <c r="J18" i="109"/>
  <c r="K18" i="109"/>
  <c r="L18" i="109"/>
  <c r="M18" i="109"/>
  <c r="N18" i="109"/>
  <c r="O18" i="109"/>
  <c r="P18" i="109"/>
  <c r="Q18" i="109"/>
  <c r="D19" i="109"/>
  <c r="E19" i="109"/>
  <c r="F19" i="109"/>
  <c r="G19" i="109"/>
  <c r="H19" i="109"/>
  <c r="I19" i="109"/>
  <c r="J19" i="109"/>
  <c r="K19" i="109"/>
  <c r="L19" i="109"/>
  <c r="M19" i="109"/>
  <c r="N19" i="109"/>
  <c r="O19" i="109"/>
  <c r="P19" i="109"/>
  <c r="Q19" i="109"/>
  <c r="D20" i="109"/>
  <c r="E20" i="109"/>
  <c r="F20" i="109"/>
  <c r="G20" i="109"/>
  <c r="H20" i="109"/>
  <c r="I20" i="109"/>
  <c r="J20" i="109"/>
  <c r="K20" i="109"/>
  <c r="L20" i="109"/>
  <c r="M20" i="109"/>
  <c r="N20" i="109"/>
  <c r="O20" i="109"/>
  <c r="P20" i="109"/>
  <c r="Q20" i="109"/>
  <c r="D21" i="109"/>
  <c r="E21" i="109"/>
  <c r="F21" i="109"/>
  <c r="G21" i="109"/>
  <c r="H21" i="109"/>
  <c r="I21" i="109"/>
  <c r="J21" i="109"/>
  <c r="K21" i="109"/>
  <c r="L21" i="109"/>
  <c r="M21" i="109"/>
  <c r="N21" i="109"/>
  <c r="O21" i="109"/>
  <c r="P21" i="109"/>
  <c r="Q21" i="109"/>
  <c r="D22" i="109"/>
  <c r="E22" i="109"/>
  <c r="F22" i="109"/>
  <c r="G22" i="109"/>
  <c r="H22" i="109"/>
  <c r="I22" i="109"/>
  <c r="J22" i="109"/>
  <c r="K22" i="109"/>
  <c r="L22" i="109"/>
  <c r="M22" i="109"/>
  <c r="N22" i="109"/>
  <c r="O22" i="109"/>
  <c r="P22" i="109"/>
  <c r="Q22" i="109"/>
  <c r="D23" i="109"/>
  <c r="E23" i="109"/>
  <c r="F23" i="109"/>
  <c r="G23" i="109"/>
  <c r="H23" i="109"/>
  <c r="I23" i="109"/>
  <c r="J23" i="109"/>
  <c r="K23" i="109"/>
  <c r="L23" i="109"/>
  <c r="M23" i="109"/>
  <c r="N23" i="109"/>
  <c r="O23" i="109"/>
  <c r="P23" i="109"/>
  <c r="Q23" i="109"/>
  <c r="C11" i="109"/>
  <c r="C12" i="109"/>
  <c r="C13" i="109"/>
  <c r="C14" i="109"/>
  <c r="C15" i="109"/>
  <c r="C16" i="109"/>
  <c r="C17" i="109"/>
  <c r="C18" i="109"/>
  <c r="C19" i="109"/>
  <c r="C20" i="109"/>
  <c r="C21" i="109"/>
  <c r="C22" i="109"/>
  <c r="C23" i="109"/>
  <c r="N32" i="107"/>
  <c r="N33" i="107"/>
  <c r="N34" i="107"/>
  <c r="N35" i="107"/>
  <c r="N36" i="107"/>
  <c r="N37" i="107"/>
  <c r="N38" i="107"/>
  <c r="N39" i="107"/>
  <c r="N40" i="107"/>
  <c r="N41" i="107"/>
  <c r="N42" i="107"/>
  <c r="N43" i="107"/>
  <c r="N44" i="107"/>
  <c r="N31" i="107"/>
  <c r="L31" i="107"/>
  <c r="L32" i="107"/>
  <c r="L33" i="107"/>
  <c r="L34" i="107"/>
  <c r="L35" i="107"/>
  <c r="L36" i="107"/>
  <c r="L37" i="107"/>
  <c r="L38" i="107"/>
  <c r="L39" i="107"/>
  <c r="L40" i="107"/>
  <c r="L41" i="107"/>
  <c r="L42" i="107"/>
  <c r="L43" i="107"/>
  <c r="L44" i="107"/>
  <c r="C115" i="113"/>
  <c r="D115" i="113"/>
  <c r="E115" i="113"/>
  <c r="F115" i="113"/>
  <c r="G115" i="113"/>
  <c r="H115" i="113"/>
  <c r="C116" i="113"/>
  <c r="D116" i="113"/>
  <c r="E116" i="113"/>
  <c r="F116" i="113"/>
  <c r="G116" i="113"/>
  <c r="H116" i="113"/>
  <c r="C117" i="113"/>
  <c r="D117" i="113"/>
  <c r="E117" i="113"/>
  <c r="F117" i="113"/>
  <c r="G117" i="113"/>
  <c r="H117" i="113"/>
  <c r="D114" i="113"/>
  <c r="E114" i="113"/>
  <c r="F114" i="113"/>
  <c r="G114" i="113"/>
  <c r="H114" i="113"/>
  <c r="C114" i="113"/>
  <c r="C100" i="113"/>
  <c r="D100" i="113"/>
  <c r="E100" i="113"/>
  <c r="F100" i="113"/>
  <c r="G100" i="113"/>
  <c r="H100" i="113"/>
  <c r="C101" i="113"/>
  <c r="D101" i="113"/>
  <c r="E101" i="113"/>
  <c r="F101" i="113"/>
  <c r="G101" i="113"/>
  <c r="H101" i="113"/>
  <c r="C102" i="113"/>
  <c r="D102" i="113"/>
  <c r="E102" i="113"/>
  <c r="F102" i="113"/>
  <c r="G102" i="113"/>
  <c r="H102" i="113"/>
  <c r="D99" i="113"/>
  <c r="E99" i="113"/>
  <c r="F99" i="113"/>
  <c r="G99" i="113"/>
  <c r="H99" i="113"/>
  <c r="C99" i="113"/>
  <c r="C85" i="113"/>
  <c r="D85" i="113"/>
  <c r="E85" i="113"/>
  <c r="F85" i="113"/>
  <c r="G85" i="113"/>
  <c r="H85" i="113"/>
  <c r="C86" i="113"/>
  <c r="D86" i="113"/>
  <c r="E86" i="113"/>
  <c r="F86" i="113"/>
  <c r="G86" i="113"/>
  <c r="H86" i="113"/>
  <c r="C87" i="113"/>
  <c r="D87" i="113"/>
  <c r="E87" i="113"/>
  <c r="F87" i="113"/>
  <c r="G87" i="113"/>
  <c r="H87" i="113"/>
  <c r="D84" i="113"/>
  <c r="E84" i="113"/>
  <c r="F84" i="113"/>
  <c r="G84" i="113"/>
  <c r="H84" i="113"/>
  <c r="C84" i="113"/>
  <c r="C70" i="113"/>
  <c r="D70" i="113"/>
  <c r="E70" i="113"/>
  <c r="F70" i="113"/>
  <c r="G70" i="113"/>
  <c r="H70" i="113"/>
  <c r="C71" i="113"/>
  <c r="D71" i="113"/>
  <c r="E71" i="113"/>
  <c r="F71" i="113"/>
  <c r="G71" i="113"/>
  <c r="H71" i="113"/>
  <c r="C72" i="113"/>
  <c r="D72" i="113"/>
  <c r="E72" i="113"/>
  <c r="F72" i="113"/>
  <c r="G72" i="113"/>
  <c r="H72" i="113"/>
  <c r="D69" i="113"/>
  <c r="E69" i="113"/>
  <c r="F69" i="113"/>
  <c r="G69" i="113"/>
  <c r="H69" i="113"/>
  <c r="C69" i="113"/>
  <c r="C55" i="113"/>
  <c r="D55" i="113"/>
  <c r="E55" i="113"/>
  <c r="F55" i="113"/>
  <c r="G55" i="113"/>
  <c r="H55" i="113"/>
  <c r="C56" i="113"/>
  <c r="D56" i="113"/>
  <c r="E56" i="113"/>
  <c r="F56" i="113"/>
  <c r="G56" i="113"/>
  <c r="H56" i="113"/>
  <c r="C57" i="113"/>
  <c r="D57" i="113"/>
  <c r="E57" i="113"/>
  <c r="F57" i="113"/>
  <c r="G57" i="113"/>
  <c r="H57" i="113"/>
  <c r="D54" i="113"/>
  <c r="E54" i="113"/>
  <c r="F54" i="113"/>
  <c r="G54" i="113"/>
  <c r="H54" i="113"/>
  <c r="C54" i="113"/>
  <c r="C39" i="113"/>
  <c r="C40" i="113"/>
  <c r="D40" i="113"/>
  <c r="E40" i="113"/>
  <c r="F40" i="113"/>
  <c r="G40" i="113"/>
  <c r="H40" i="113"/>
  <c r="C41" i="113"/>
  <c r="D41" i="113"/>
  <c r="E41" i="113"/>
  <c r="F41" i="113"/>
  <c r="G41" i="113"/>
  <c r="H41" i="113"/>
  <c r="C42" i="113"/>
  <c r="D42" i="113"/>
  <c r="E42" i="113"/>
  <c r="F42" i="113"/>
  <c r="G42" i="113"/>
  <c r="H42" i="113"/>
  <c r="D39" i="113"/>
  <c r="E39" i="113"/>
  <c r="F39" i="113"/>
  <c r="G39" i="113"/>
  <c r="H39" i="113"/>
  <c r="C110" i="112"/>
  <c r="D110" i="112"/>
  <c r="E110" i="112"/>
  <c r="F110" i="112"/>
  <c r="G110" i="112"/>
  <c r="H110" i="112"/>
  <c r="C111" i="112"/>
  <c r="D111" i="112"/>
  <c r="E111" i="112"/>
  <c r="F111" i="112"/>
  <c r="G111" i="112"/>
  <c r="H111" i="112"/>
  <c r="D109" i="112"/>
  <c r="E109" i="112"/>
  <c r="F109" i="112"/>
  <c r="G109" i="112"/>
  <c r="H109" i="112"/>
  <c r="C109" i="112"/>
  <c r="C96" i="112"/>
  <c r="D96" i="112"/>
  <c r="E96" i="112"/>
  <c r="F96" i="112"/>
  <c r="G96" i="112"/>
  <c r="H96" i="112"/>
  <c r="C97" i="112"/>
  <c r="D97" i="112"/>
  <c r="E97" i="112"/>
  <c r="F97" i="112"/>
  <c r="G97" i="112"/>
  <c r="H97" i="112"/>
  <c r="D95" i="112"/>
  <c r="E95" i="112"/>
  <c r="F95" i="112"/>
  <c r="G95" i="112"/>
  <c r="H95" i="112"/>
  <c r="C95" i="112"/>
  <c r="C82" i="112"/>
  <c r="D82" i="112"/>
  <c r="E82" i="112"/>
  <c r="F82" i="112"/>
  <c r="G82" i="112"/>
  <c r="H82" i="112"/>
  <c r="C83" i="112"/>
  <c r="D83" i="112"/>
  <c r="E83" i="112"/>
  <c r="F83" i="112"/>
  <c r="G83" i="112"/>
  <c r="H83" i="112"/>
  <c r="D81" i="112"/>
  <c r="E81" i="112"/>
  <c r="F81" i="112"/>
  <c r="G81" i="112"/>
  <c r="H81" i="112"/>
  <c r="C81" i="112"/>
  <c r="C68" i="112"/>
  <c r="D68" i="112"/>
  <c r="E68" i="112"/>
  <c r="F68" i="112"/>
  <c r="G68" i="112"/>
  <c r="H68" i="112"/>
  <c r="C69" i="112"/>
  <c r="D69" i="112"/>
  <c r="E69" i="112"/>
  <c r="F69" i="112"/>
  <c r="G69" i="112"/>
  <c r="H69" i="112"/>
  <c r="D67" i="112"/>
  <c r="E67" i="112"/>
  <c r="F67" i="112"/>
  <c r="G67" i="112"/>
  <c r="H67" i="112"/>
  <c r="C67" i="112"/>
  <c r="C54" i="112"/>
  <c r="D54" i="112"/>
  <c r="E54" i="112"/>
  <c r="F54" i="112"/>
  <c r="G54" i="112"/>
  <c r="H54" i="112"/>
  <c r="C55" i="112"/>
  <c r="D55" i="112"/>
  <c r="E55" i="112"/>
  <c r="F55" i="112"/>
  <c r="G55" i="112"/>
  <c r="H55" i="112"/>
  <c r="D53" i="112"/>
  <c r="E53" i="112"/>
  <c r="F53" i="112"/>
  <c r="H53" i="112"/>
  <c r="C39" i="112"/>
  <c r="C40" i="112"/>
  <c r="D40" i="112"/>
  <c r="E40" i="112"/>
  <c r="F40" i="112"/>
  <c r="G40" i="112"/>
  <c r="H40" i="112"/>
  <c r="C41" i="112"/>
  <c r="D41" i="112"/>
  <c r="E41" i="112"/>
  <c r="F41" i="112"/>
  <c r="G41" i="112"/>
  <c r="H41" i="112"/>
  <c r="D39" i="112"/>
  <c r="E39" i="112"/>
  <c r="F39" i="112"/>
  <c r="G39" i="112"/>
  <c r="H39" i="112"/>
  <c r="C110" i="111"/>
  <c r="D110" i="111"/>
  <c r="E110" i="111"/>
  <c r="F110" i="111"/>
  <c r="G110" i="111"/>
  <c r="H110" i="111"/>
  <c r="C111" i="111"/>
  <c r="D111" i="111"/>
  <c r="E111" i="111"/>
  <c r="F111" i="111"/>
  <c r="G111" i="111"/>
  <c r="H111" i="111"/>
  <c r="D109" i="111"/>
  <c r="E109" i="111"/>
  <c r="F109" i="111"/>
  <c r="G109" i="111"/>
  <c r="H109" i="111"/>
  <c r="C109" i="111"/>
  <c r="C96" i="111"/>
  <c r="D96" i="111"/>
  <c r="E96" i="111"/>
  <c r="F96" i="111"/>
  <c r="G96" i="111"/>
  <c r="H96" i="111"/>
  <c r="C97" i="111"/>
  <c r="D97" i="111"/>
  <c r="E97" i="111"/>
  <c r="F97" i="111"/>
  <c r="G97" i="111"/>
  <c r="H97" i="111"/>
  <c r="D95" i="111"/>
  <c r="E95" i="111"/>
  <c r="F95" i="111"/>
  <c r="G95" i="111"/>
  <c r="H95" i="111"/>
  <c r="C95" i="111"/>
  <c r="C82" i="111"/>
  <c r="D82" i="111"/>
  <c r="E82" i="111"/>
  <c r="F82" i="111"/>
  <c r="G82" i="111"/>
  <c r="H82" i="111"/>
  <c r="C83" i="111"/>
  <c r="D83" i="111"/>
  <c r="E83" i="111"/>
  <c r="F83" i="111"/>
  <c r="G83" i="111"/>
  <c r="H83" i="111"/>
  <c r="D81" i="111"/>
  <c r="E81" i="111"/>
  <c r="F81" i="111"/>
  <c r="G81" i="111"/>
  <c r="H81" i="111"/>
  <c r="C81" i="111"/>
  <c r="C68" i="111"/>
  <c r="D68" i="111"/>
  <c r="E68" i="111"/>
  <c r="F68" i="111"/>
  <c r="G68" i="111"/>
  <c r="H68" i="111"/>
  <c r="C69" i="111"/>
  <c r="D69" i="111"/>
  <c r="E69" i="111"/>
  <c r="F69" i="111"/>
  <c r="G69" i="111"/>
  <c r="H69" i="111"/>
  <c r="D67" i="111"/>
  <c r="E67" i="111"/>
  <c r="F67" i="111"/>
  <c r="G67" i="111"/>
  <c r="H67" i="111"/>
  <c r="C67" i="111"/>
  <c r="C54" i="111"/>
  <c r="D54" i="111"/>
  <c r="E54" i="111"/>
  <c r="F54" i="111"/>
  <c r="G54" i="111"/>
  <c r="H54" i="111"/>
  <c r="C55" i="111"/>
  <c r="D55" i="111"/>
  <c r="E55" i="111"/>
  <c r="F55" i="111"/>
  <c r="G55" i="111"/>
  <c r="H55" i="111"/>
  <c r="D53" i="111"/>
  <c r="E53" i="111"/>
  <c r="F53" i="111"/>
  <c r="G53" i="111"/>
  <c r="H53" i="111"/>
  <c r="C53" i="111"/>
  <c r="C39" i="111"/>
  <c r="C40" i="111"/>
  <c r="D40" i="111"/>
  <c r="E40" i="111"/>
  <c r="F40" i="111"/>
  <c r="G40" i="111"/>
  <c r="H40" i="111"/>
  <c r="C41" i="111"/>
  <c r="D41" i="111"/>
  <c r="E41" i="111"/>
  <c r="F41" i="111"/>
  <c r="G41" i="111"/>
  <c r="H41" i="111"/>
  <c r="D39" i="111"/>
  <c r="E39" i="111"/>
  <c r="F39" i="111"/>
  <c r="G39" i="111"/>
  <c r="H39" i="111"/>
  <c r="C115" i="99"/>
  <c r="D115" i="99"/>
  <c r="E115" i="99"/>
  <c r="F115" i="99"/>
  <c r="G115" i="99"/>
  <c r="H115" i="99"/>
  <c r="C116" i="99"/>
  <c r="D116" i="99"/>
  <c r="E116" i="99"/>
  <c r="F116" i="99"/>
  <c r="G116" i="99"/>
  <c r="H116" i="99"/>
  <c r="C117" i="99"/>
  <c r="D117" i="99"/>
  <c r="E117" i="99"/>
  <c r="F117" i="99"/>
  <c r="G117" i="99"/>
  <c r="H117" i="99"/>
  <c r="D114" i="99"/>
  <c r="E114" i="99"/>
  <c r="F114" i="99"/>
  <c r="G114" i="99"/>
  <c r="H114" i="99"/>
  <c r="C114" i="99"/>
  <c r="C100" i="99"/>
  <c r="D100" i="99"/>
  <c r="E100" i="99"/>
  <c r="F100" i="99"/>
  <c r="G100" i="99"/>
  <c r="H100" i="99"/>
  <c r="C101" i="99"/>
  <c r="D101" i="99"/>
  <c r="E101" i="99"/>
  <c r="F101" i="99"/>
  <c r="G101" i="99"/>
  <c r="H101" i="99"/>
  <c r="C102" i="99"/>
  <c r="D102" i="99"/>
  <c r="E102" i="99"/>
  <c r="F102" i="99"/>
  <c r="G102" i="99"/>
  <c r="H102" i="99"/>
  <c r="D99" i="99"/>
  <c r="E99" i="99"/>
  <c r="F99" i="99"/>
  <c r="G99" i="99"/>
  <c r="H99" i="99"/>
  <c r="C99" i="99"/>
  <c r="C85" i="99"/>
  <c r="D85" i="99"/>
  <c r="E85" i="99"/>
  <c r="F85" i="99"/>
  <c r="G85" i="99"/>
  <c r="H85" i="99"/>
  <c r="C86" i="99"/>
  <c r="D86" i="99"/>
  <c r="E86" i="99"/>
  <c r="F86" i="99"/>
  <c r="G86" i="99"/>
  <c r="H86" i="99"/>
  <c r="C87" i="99"/>
  <c r="D87" i="99"/>
  <c r="E87" i="99"/>
  <c r="F87" i="99"/>
  <c r="G87" i="99"/>
  <c r="H87" i="99"/>
  <c r="D84" i="99"/>
  <c r="E84" i="99"/>
  <c r="F84" i="99"/>
  <c r="G84" i="99"/>
  <c r="H84" i="99"/>
  <c r="C84" i="99"/>
  <c r="C70" i="99"/>
  <c r="D70" i="99"/>
  <c r="E70" i="99"/>
  <c r="F70" i="99"/>
  <c r="G70" i="99"/>
  <c r="H70" i="99"/>
  <c r="C71" i="99"/>
  <c r="D71" i="99"/>
  <c r="E71" i="99"/>
  <c r="F71" i="99"/>
  <c r="G71" i="99"/>
  <c r="H71" i="99"/>
  <c r="C72" i="99"/>
  <c r="D72" i="99"/>
  <c r="E72" i="99"/>
  <c r="F72" i="99"/>
  <c r="G72" i="99"/>
  <c r="H72" i="99"/>
  <c r="D69" i="99"/>
  <c r="E69" i="99"/>
  <c r="F69" i="99"/>
  <c r="G69" i="99"/>
  <c r="H69" i="99"/>
  <c r="C69" i="99"/>
  <c r="H54" i="99"/>
  <c r="H55" i="99"/>
  <c r="H56" i="99"/>
  <c r="H57" i="99"/>
  <c r="C55" i="99"/>
  <c r="D55" i="99"/>
  <c r="E55" i="99"/>
  <c r="F55" i="99"/>
  <c r="G55" i="99"/>
  <c r="C56" i="99"/>
  <c r="D56" i="99"/>
  <c r="E56" i="99"/>
  <c r="F56" i="99"/>
  <c r="G56" i="99"/>
  <c r="C57" i="99"/>
  <c r="D57" i="99"/>
  <c r="E57" i="99"/>
  <c r="F57" i="99"/>
  <c r="G57" i="99"/>
  <c r="D54" i="99"/>
  <c r="E54" i="99"/>
  <c r="F54" i="99"/>
  <c r="G54" i="99"/>
  <c r="C54" i="99"/>
  <c r="C40" i="99"/>
  <c r="D40" i="99"/>
  <c r="E40" i="99"/>
  <c r="F40" i="99"/>
  <c r="G40" i="99"/>
  <c r="H40" i="99"/>
  <c r="C41" i="99"/>
  <c r="D41" i="99"/>
  <c r="E41" i="99"/>
  <c r="F41" i="99"/>
  <c r="G41" i="99"/>
  <c r="H41" i="99"/>
  <c r="C42" i="99"/>
  <c r="D42" i="99"/>
  <c r="E42" i="99"/>
  <c r="F42" i="99"/>
  <c r="G42" i="99"/>
  <c r="H42" i="99"/>
  <c r="D39" i="99"/>
  <c r="E39" i="99"/>
  <c r="F39" i="99"/>
  <c r="G39" i="99"/>
  <c r="H39" i="99"/>
  <c r="C39" i="99"/>
  <c r="J55" i="135"/>
  <c r="J27" i="112"/>
  <c r="K27" i="112"/>
  <c r="G27" i="112"/>
  <c r="H27" i="112"/>
  <c r="M27" i="112"/>
  <c r="N27" i="112"/>
  <c r="M23" i="136"/>
  <c r="M24" i="136"/>
  <c r="M22" i="136"/>
  <c r="M17" i="136"/>
  <c r="M18" i="136"/>
  <c r="M19" i="136"/>
  <c r="M20" i="136"/>
  <c r="M16" i="136"/>
  <c r="M9" i="136"/>
  <c r="M10" i="136"/>
  <c r="M11" i="136"/>
  <c r="M12" i="136"/>
  <c r="M13" i="136"/>
  <c r="M8" i="136"/>
  <c r="L23" i="136"/>
  <c r="L24" i="136"/>
  <c r="L22" i="136"/>
  <c r="L17" i="136"/>
  <c r="L18" i="136"/>
  <c r="L19" i="136"/>
  <c r="L20" i="136"/>
  <c r="L16" i="136"/>
  <c r="L9" i="136"/>
  <c r="L10" i="136"/>
  <c r="L11" i="136"/>
  <c r="L12" i="136"/>
  <c r="L13" i="136"/>
  <c r="L8" i="136"/>
  <c r="I16" i="135"/>
  <c r="I15" i="135"/>
  <c r="I14" i="135"/>
  <c r="I13" i="135"/>
  <c r="I11" i="135"/>
  <c r="Y10" i="135"/>
  <c r="I10" i="135"/>
  <c r="G16" i="135"/>
  <c r="G15" i="135"/>
  <c r="G14" i="135"/>
  <c r="G13" i="135"/>
  <c r="G11" i="135"/>
  <c r="X10" i="135"/>
  <c r="G10" i="135"/>
  <c r="E16" i="135"/>
  <c r="E15" i="135"/>
  <c r="E14" i="135"/>
  <c r="E13" i="135"/>
  <c r="E11" i="135"/>
  <c r="W10" i="135"/>
  <c r="E10" i="135"/>
  <c r="L30" i="135"/>
  <c r="L29" i="135"/>
  <c r="L28" i="135"/>
  <c r="L27" i="135"/>
  <c r="I30" i="135"/>
  <c r="I29" i="135"/>
  <c r="I28" i="135"/>
  <c r="I27" i="135"/>
  <c r="F30" i="135"/>
  <c r="F29" i="135"/>
  <c r="F28" i="135"/>
  <c r="F27" i="135"/>
  <c r="L25" i="135"/>
  <c r="L24" i="137"/>
  <c r="L24" i="135"/>
  <c r="I25" i="135"/>
  <c r="I24" i="137"/>
  <c r="I24" i="135"/>
  <c r="F25" i="135"/>
  <c r="F24" i="137"/>
  <c r="F24" i="135"/>
  <c r="M23" i="129"/>
  <c r="M24" i="129"/>
  <c r="M22" i="129"/>
  <c r="M17" i="129"/>
  <c r="M18" i="129"/>
  <c r="M19" i="129"/>
  <c r="M20" i="129"/>
  <c r="M16" i="129"/>
  <c r="M9" i="129"/>
  <c r="M10" i="129"/>
  <c r="M11" i="129"/>
  <c r="M12" i="129"/>
  <c r="M13" i="129"/>
  <c r="M8" i="129"/>
  <c r="L23" i="129"/>
  <c r="L24" i="129"/>
  <c r="L22" i="129"/>
  <c r="L17" i="129"/>
  <c r="L18" i="129"/>
  <c r="L19" i="129"/>
  <c r="L20" i="129"/>
  <c r="L16" i="129"/>
  <c r="L9" i="129"/>
  <c r="L10" i="129"/>
  <c r="L11" i="129"/>
  <c r="L12" i="129"/>
  <c r="L13" i="129"/>
  <c r="L8" i="129"/>
  <c r="I16" i="128"/>
  <c r="I15" i="128"/>
  <c r="I14" i="128"/>
  <c r="I13" i="128"/>
  <c r="I11" i="128"/>
  <c r="Y10" i="128"/>
  <c r="I10" i="128"/>
  <c r="G16" i="128"/>
  <c r="G15" i="128"/>
  <c r="G14" i="128"/>
  <c r="G13" i="128"/>
  <c r="G11" i="128"/>
  <c r="X10" i="128"/>
  <c r="G10" i="128"/>
  <c r="E16" i="128"/>
  <c r="E15" i="128"/>
  <c r="E14" i="128"/>
  <c r="E13" i="128"/>
  <c r="E11" i="128"/>
  <c r="W10" i="128"/>
  <c r="E10" i="128"/>
  <c r="L30" i="128"/>
  <c r="L29" i="128"/>
  <c r="L28" i="128"/>
  <c r="L27" i="128"/>
  <c r="I30" i="128"/>
  <c r="I29" i="128"/>
  <c r="I28" i="128"/>
  <c r="I27" i="128"/>
  <c r="F30" i="128"/>
  <c r="F29" i="128"/>
  <c r="F28" i="128"/>
  <c r="F27" i="128"/>
  <c r="L25" i="128"/>
  <c r="L24" i="130"/>
  <c r="L24" i="128"/>
  <c r="I25" i="128"/>
  <c r="I24" i="130"/>
  <c r="I24" i="128"/>
  <c r="F25" i="128"/>
  <c r="F24" i="130"/>
  <c r="F24" i="128"/>
  <c r="M23" i="121"/>
  <c r="M24" i="121"/>
  <c r="M22" i="121"/>
  <c r="M17" i="121"/>
  <c r="M18" i="121"/>
  <c r="M19" i="121"/>
  <c r="M20" i="121"/>
  <c r="M16" i="121"/>
  <c r="M9" i="121"/>
  <c r="M10" i="121"/>
  <c r="M11" i="121"/>
  <c r="M12" i="121"/>
  <c r="M13" i="121"/>
  <c r="M8" i="121"/>
  <c r="L23" i="121"/>
  <c r="L24" i="121"/>
  <c r="L22" i="121"/>
  <c r="L17" i="121"/>
  <c r="L18" i="121"/>
  <c r="L19" i="121"/>
  <c r="L20" i="121"/>
  <c r="L16" i="121"/>
  <c r="L9" i="121"/>
  <c r="L10" i="121"/>
  <c r="L11" i="121"/>
  <c r="L12" i="121"/>
  <c r="L13" i="121"/>
  <c r="L8" i="121"/>
  <c r="K16" i="120"/>
  <c r="K15" i="120"/>
  <c r="K14" i="120"/>
  <c r="K13" i="120"/>
  <c r="I16" i="120"/>
  <c r="I15" i="120"/>
  <c r="I14" i="120"/>
  <c r="I13" i="120"/>
  <c r="G16" i="120"/>
  <c r="G15" i="120"/>
  <c r="G14" i="120"/>
  <c r="G13" i="120"/>
  <c r="E16" i="120"/>
  <c r="E15" i="120"/>
  <c r="E14" i="120"/>
  <c r="E13" i="120"/>
  <c r="K11" i="120"/>
  <c r="Z10" i="120"/>
  <c r="K10" i="120"/>
  <c r="I11" i="120"/>
  <c r="Y10" i="120"/>
  <c r="I10" i="120"/>
  <c r="G11" i="120"/>
  <c r="G10" i="120"/>
  <c r="E11" i="120"/>
  <c r="W10" i="120"/>
  <c r="E10" i="120"/>
  <c r="O30" i="120"/>
  <c r="O29" i="120"/>
  <c r="O28" i="120"/>
  <c r="O27" i="120"/>
  <c r="L30" i="120"/>
  <c r="L29" i="120"/>
  <c r="L28" i="120"/>
  <c r="L27" i="120"/>
  <c r="I30" i="120"/>
  <c r="I29" i="120"/>
  <c r="I28" i="120"/>
  <c r="I27" i="120"/>
  <c r="F30" i="120"/>
  <c r="F29" i="120"/>
  <c r="F28" i="120"/>
  <c r="F27" i="120"/>
  <c r="O25" i="120"/>
  <c r="O46" i="122"/>
  <c r="O24" i="120"/>
  <c r="L25" i="120"/>
  <c r="L46" i="122"/>
  <c r="L24" i="120"/>
  <c r="I25" i="120"/>
  <c r="I46" i="122"/>
  <c r="I24" i="120"/>
  <c r="F25" i="120"/>
  <c r="F46" i="122"/>
  <c r="F24" i="120"/>
  <c r="X10" i="120"/>
  <c r="I16" i="119"/>
  <c r="I15" i="119"/>
  <c r="I14" i="119"/>
  <c r="I13" i="119"/>
  <c r="I11" i="119"/>
  <c r="I10" i="119"/>
  <c r="G16" i="119"/>
  <c r="G15" i="119"/>
  <c r="G14" i="119"/>
  <c r="G13" i="119"/>
  <c r="G11" i="119"/>
  <c r="X10" i="119"/>
  <c r="G10" i="119"/>
  <c r="E16" i="119"/>
  <c r="E15" i="119"/>
  <c r="E14" i="119"/>
  <c r="E13" i="119"/>
  <c r="E11" i="119"/>
  <c r="W10" i="119"/>
  <c r="E10" i="119"/>
  <c r="L30" i="119"/>
  <c r="L29" i="119"/>
  <c r="L28" i="119"/>
  <c r="L27" i="119"/>
  <c r="I30" i="119"/>
  <c r="I29" i="119"/>
  <c r="I28" i="119"/>
  <c r="I27" i="119"/>
  <c r="F30" i="119"/>
  <c r="F29" i="119"/>
  <c r="F28" i="119"/>
  <c r="F27" i="119"/>
  <c r="L25" i="119"/>
  <c r="L24" i="122"/>
  <c r="L24" i="119"/>
  <c r="I25" i="119"/>
  <c r="I24" i="122"/>
  <c r="I24" i="119"/>
  <c r="F25" i="119"/>
  <c r="F24" i="122"/>
  <c r="F24" i="119"/>
  <c r="Y10" i="119"/>
  <c r="L15" i="107"/>
  <c r="L14" i="107"/>
  <c r="M23" i="107"/>
  <c r="M24" i="107"/>
  <c r="M22" i="107"/>
  <c r="M17" i="107"/>
  <c r="M18" i="107"/>
  <c r="M19" i="107"/>
  <c r="M20" i="107"/>
  <c r="M16" i="107"/>
  <c r="M9" i="107"/>
  <c r="M10" i="107"/>
  <c r="M11" i="107"/>
  <c r="M12" i="107"/>
  <c r="M13" i="107"/>
  <c r="M8" i="107"/>
  <c r="L23" i="107"/>
  <c r="L24" i="107"/>
  <c r="L22" i="107"/>
  <c r="L17" i="107"/>
  <c r="L18" i="107"/>
  <c r="L19" i="107"/>
  <c r="L20" i="107"/>
  <c r="L16" i="107"/>
  <c r="L9" i="107"/>
  <c r="L10" i="107"/>
  <c r="L11" i="107"/>
  <c r="L12" i="107"/>
  <c r="L13" i="107"/>
  <c r="L8" i="107"/>
  <c r="N49" i="107"/>
  <c r="L49" i="107"/>
  <c r="K16" i="113"/>
  <c r="K15" i="113"/>
  <c r="K14" i="113"/>
  <c r="K13" i="113"/>
  <c r="K11" i="113"/>
  <c r="Z10" i="113"/>
  <c r="K10" i="113"/>
  <c r="I16" i="113"/>
  <c r="I15" i="113"/>
  <c r="I14" i="113"/>
  <c r="I13" i="113"/>
  <c r="I11" i="113"/>
  <c r="Y10" i="113"/>
  <c r="I10" i="113"/>
  <c r="G16" i="113"/>
  <c r="G15" i="113"/>
  <c r="G14" i="113"/>
  <c r="G13" i="113"/>
  <c r="G11" i="113"/>
  <c r="X10" i="113"/>
  <c r="G10" i="113"/>
  <c r="E16" i="113"/>
  <c r="E15" i="113"/>
  <c r="E14" i="113"/>
  <c r="E13" i="113"/>
  <c r="E11" i="113"/>
  <c r="W10" i="113"/>
  <c r="E10" i="113"/>
  <c r="O30" i="113"/>
  <c r="O29" i="113"/>
  <c r="O28" i="113"/>
  <c r="L30" i="113"/>
  <c r="L29" i="113"/>
  <c r="L28" i="113"/>
  <c r="I30" i="113"/>
  <c r="I29" i="113"/>
  <c r="I28" i="113"/>
  <c r="F30" i="113"/>
  <c r="F29" i="113"/>
  <c r="F28" i="113"/>
  <c r="O27" i="113"/>
  <c r="L27" i="113"/>
  <c r="I27" i="113"/>
  <c r="F27" i="113"/>
  <c r="O25" i="113"/>
  <c r="O90" i="109"/>
  <c r="O24" i="113"/>
  <c r="L25" i="113"/>
  <c r="L90" i="109"/>
  <c r="L24" i="113"/>
  <c r="I25" i="113"/>
  <c r="I90" i="109"/>
  <c r="I24" i="113"/>
  <c r="F25" i="113"/>
  <c r="F90" i="109"/>
  <c r="F24" i="113"/>
  <c r="I16" i="112"/>
  <c r="I15" i="112"/>
  <c r="I14" i="112"/>
  <c r="I13" i="112"/>
  <c r="I11" i="112"/>
  <c r="Y10" i="112"/>
  <c r="I10" i="112"/>
  <c r="G16" i="112"/>
  <c r="G15" i="112"/>
  <c r="G14" i="112"/>
  <c r="G13" i="112"/>
  <c r="G11" i="112"/>
  <c r="X10" i="112"/>
  <c r="G10" i="112"/>
  <c r="E16" i="112"/>
  <c r="E15" i="112"/>
  <c r="E14" i="112"/>
  <c r="E13" i="112"/>
  <c r="E11" i="112"/>
  <c r="W10" i="112"/>
  <c r="E10" i="112"/>
  <c r="L30" i="112"/>
  <c r="I29" i="112"/>
  <c r="L29" i="112"/>
  <c r="L28" i="112"/>
  <c r="L27" i="112"/>
  <c r="I30" i="112"/>
  <c r="I28" i="112"/>
  <c r="I27" i="112"/>
  <c r="L25" i="112"/>
  <c r="L68" i="109"/>
  <c r="L24" i="112"/>
  <c r="I25" i="112"/>
  <c r="I68" i="109"/>
  <c r="I24" i="112"/>
  <c r="F30" i="112"/>
  <c r="F29" i="112"/>
  <c r="F28" i="112"/>
  <c r="F27" i="112"/>
  <c r="F25" i="112"/>
  <c r="F68" i="109"/>
  <c r="F24" i="112"/>
  <c r="I16" i="111"/>
  <c r="I15" i="111"/>
  <c r="I14" i="111"/>
  <c r="I13" i="111"/>
  <c r="G16" i="111"/>
  <c r="G15" i="111"/>
  <c r="G14" i="111"/>
  <c r="G13" i="111"/>
  <c r="E16" i="111"/>
  <c r="E15" i="111"/>
  <c r="E14" i="111"/>
  <c r="E13" i="111"/>
  <c r="I11" i="111"/>
  <c r="Y10" i="111"/>
  <c r="I10" i="111"/>
  <c r="G11" i="111"/>
  <c r="X10" i="111"/>
  <c r="G10" i="111"/>
  <c r="E11" i="111"/>
  <c r="W10" i="111"/>
  <c r="E10" i="111"/>
  <c r="L30" i="111"/>
  <c r="L29" i="111"/>
  <c r="L28" i="111"/>
  <c r="L27" i="111"/>
  <c r="I30" i="111"/>
  <c r="I29" i="111"/>
  <c r="I28" i="111"/>
  <c r="I27" i="111"/>
  <c r="J27" i="111"/>
  <c r="J28" i="111"/>
  <c r="J29" i="111"/>
  <c r="J30" i="111"/>
  <c r="L25" i="111"/>
  <c r="L46" i="109"/>
  <c r="L24" i="111"/>
  <c r="I25" i="111"/>
  <c r="I46" i="109"/>
  <c r="I24" i="111"/>
  <c r="F30" i="111"/>
  <c r="F29" i="111"/>
  <c r="F28" i="111"/>
  <c r="F27" i="111"/>
  <c r="F25" i="111"/>
  <c r="F46" i="109"/>
  <c r="F24" i="111"/>
  <c r="O30" i="99"/>
  <c r="O29" i="99"/>
  <c r="O28" i="99"/>
  <c r="O27" i="99"/>
  <c r="L30" i="99"/>
  <c r="L29" i="99"/>
  <c r="L28" i="99"/>
  <c r="L27" i="99"/>
  <c r="I30" i="99"/>
  <c r="I29" i="99"/>
  <c r="I28" i="99"/>
  <c r="I27" i="99"/>
  <c r="F30" i="99"/>
  <c r="F29" i="99"/>
  <c r="F28" i="99"/>
  <c r="F27" i="99"/>
  <c r="K16" i="99"/>
  <c r="K15" i="99"/>
  <c r="K14" i="99"/>
  <c r="K13" i="99"/>
  <c r="I16" i="99"/>
  <c r="I15" i="99"/>
  <c r="I14" i="99"/>
  <c r="I13" i="99"/>
  <c r="G16" i="99"/>
  <c r="G15" i="99"/>
  <c r="G14" i="99"/>
  <c r="G13" i="99"/>
  <c r="E16" i="99"/>
  <c r="E15" i="99"/>
  <c r="E14" i="99"/>
  <c r="E13" i="99"/>
  <c r="M21" i="136"/>
  <c r="M7" i="129"/>
  <c r="M21" i="129"/>
  <c r="M21" i="121"/>
  <c r="L21" i="136"/>
  <c r="M7" i="136"/>
  <c r="L7" i="136"/>
  <c r="L21" i="129"/>
  <c r="L7" i="129"/>
  <c r="M7" i="121"/>
  <c r="L21" i="121"/>
  <c r="L7" i="121"/>
  <c r="Q7" i="107"/>
  <c r="M25" i="107"/>
  <c r="M7" i="107"/>
  <c r="P7" i="107"/>
  <c r="L25" i="107"/>
  <c r="L21" i="107"/>
  <c r="M21" i="107"/>
  <c r="L7" i="107"/>
  <c r="K11" i="99"/>
  <c r="Z10" i="99"/>
  <c r="K10" i="99"/>
  <c r="I11" i="99"/>
  <c r="Y10" i="99"/>
  <c r="I10" i="99"/>
  <c r="G11" i="99"/>
  <c r="X10" i="99"/>
  <c r="G10" i="99"/>
  <c r="E11" i="99"/>
  <c r="W10" i="99"/>
  <c r="E10" i="99"/>
  <c r="O25" i="99"/>
  <c r="O24" i="109"/>
  <c r="L25" i="99"/>
  <c r="L24" i="109"/>
  <c r="I25" i="99"/>
  <c r="I24" i="109"/>
  <c r="F25" i="99"/>
  <c r="F24" i="109"/>
  <c r="O24" i="99"/>
  <c r="L24" i="99"/>
  <c r="I24" i="99"/>
  <c r="F24" i="99"/>
  <c r="N49" i="136"/>
  <c r="L49" i="136"/>
  <c r="N24" i="136"/>
  <c r="N23" i="136"/>
  <c r="N22" i="136"/>
  <c r="N21" i="136"/>
  <c r="N20" i="136"/>
  <c r="N19" i="136"/>
  <c r="N18" i="136"/>
  <c r="N17" i="136"/>
  <c r="N16" i="136"/>
  <c r="N13" i="136"/>
  <c r="N12" i="136"/>
  <c r="N11" i="136"/>
  <c r="N10" i="136"/>
  <c r="N9" i="136"/>
  <c r="N8" i="136"/>
  <c r="N7" i="136"/>
  <c r="D62" i="135"/>
  <c r="H62" i="135"/>
  <c r="H118" i="135"/>
  <c r="G118" i="135"/>
  <c r="F118" i="135"/>
  <c r="E118" i="135"/>
  <c r="D118" i="135"/>
  <c r="C118" i="135"/>
  <c r="H117" i="135"/>
  <c r="G117" i="135"/>
  <c r="F117" i="135"/>
  <c r="E117" i="135"/>
  <c r="D117" i="135"/>
  <c r="C117" i="135"/>
  <c r="H116" i="135"/>
  <c r="G116" i="135"/>
  <c r="F116" i="135"/>
  <c r="E116" i="135"/>
  <c r="D116" i="135"/>
  <c r="C116" i="135"/>
  <c r="H112" i="135"/>
  <c r="G112" i="135"/>
  <c r="F112" i="135"/>
  <c r="E112" i="135"/>
  <c r="D112" i="135"/>
  <c r="C112" i="135"/>
  <c r="N30" i="135"/>
  <c r="M30" i="135"/>
  <c r="J111" i="135"/>
  <c r="I111" i="135"/>
  <c r="K30" i="135"/>
  <c r="J30" i="135"/>
  <c r="J110" i="135"/>
  <c r="I110" i="135"/>
  <c r="H30" i="135"/>
  <c r="G30" i="135"/>
  <c r="J109" i="135"/>
  <c r="I109" i="135"/>
  <c r="H104" i="135"/>
  <c r="G104" i="135"/>
  <c r="F104" i="135"/>
  <c r="E104" i="135"/>
  <c r="D104" i="135"/>
  <c r="C104" i="135"/>
  <c r="H103" i="135"/>
  <c r="G103" i="135"/>
  <c r="F103" i="135"/>
  <c r="E103" i="135"/>
  <c r="D103" i="135"/>
  <c r="C103" i="135"/>
  <c r="H102" i="135"/>
  <c r="G102" i="135"/>
  <c r="F102" i="135"/>
  <c r="E102" i="135"/>
  <c r="D102" i="135"/>
  <c r="C102" i="135"/>
  <c r="H98" i="135"/>
  <c r="G98" i="135"/>
  <c r="F98" i="135"/>
  <c r="E98" i="135"/>
  <c r="D98" i="135"/>
  <c r="C98" i="135"/>
  <c r="N29" i="135"/>
  <c r="M29" i="135"/>
  <c r="J97" i="135"/>
  <c r="I97" i="135"/>
  <c r="K29" i="135"/>
  <c r="J29" i="135"/>
  <c r="J96" i="135"/>
  <c r="I96" i="135"/>
  <c r="H29" i="135"/>
  <c r="G29" i="135"/>
  <c r="J95" i="135"/>
  <c r="I95" i="135"/>
  <c r="H90" i="135"/>
  <c r="G90" i="135"/>
  <c r="F90" i="135"/>
  <c r="E90" i="135"/>
  <c r="D90" i="135"/>
  <c r="C90" i="135"/>
  <c r="H89" i="135"/>
  <c r="G89" i="135"/>
  <c r="F89" i="135"/>
  <c r="E89" i="135"/>
  <c r="D89" i="135"/>
  <c r="C89" i="135"/>
  <c r="H88" i="135"/>
  <c r="G88" i="135"/>
  <c r="F88" i="135"/>
  <c r="E88" i="135"/>
  <c r="D88" i="135"/>
  <c r="C88" i="135"/>
  <c r="H84" i="135"/>
  <c r="G84" i="135"/>
  <c r="F84" i="135"/>
  <c r="E84" i="135"/>
  <c r="D84" i="135"/>
  <c r="C84" i="135"/>
  <c r="N28" i="135"/>
  <c r="M28" i="135"/>
  <c r="J83" i="135"/>
  <c r="I83" i="135"/>
  <c r="K28" i="135"/>
  <c r="J28" i="135"/>
  <c r="J82" i="135"/>
  <c r="I82" i="135"/>
  <c r="H28" i="135"/>
  <c r="G28" i="135"/>
  <c r="J81" i="135"/>
  <c r="I81" i="135"/>
  <c r="H76" i="135"/>
  <c r="G76" i="135"/>
  <c r="F76" i="135"/>
  <c r="E76" i="135"/>
  <c r="D76" i="135"/>
  <c r="C76" i="135"/>
  <c r="H75" i="135"/>
  <c r="G75" i="135"/>
  <c r="F75" i="135"/>
  <c r="E75" i="135"/>
  <c r="D75" i="135"/>
  <c r="C75" i="135"/>
  <c r="H74" i="135"/>
  <c r="G74" i="135"/>
  <c r="F74" i="135"/>
  <c r="E74" i="135"/>
  <c r="D74" i="135"/>
  <c r="C74" i="135"/>
  <c r="H70" i="135"/>
  <c r="G70" i="135"/>
  <c r="F70" i="135"/>
  <c r="E70" i="135"/>
  <c r="D70" i="135"/>
  <c r="C70" i="135"/>
  <c r="N27" i="135"/>
  <c r="M27" i="135"/>
  <c r="J69" i="135"/>
  <c r="I69" i="135"/>
  <c r="K27" i="135"/>
  <c r="J27" i="135"/>
  <c r="J68" i="135"/>
  <c r="I68" i="135"/>
  <c r="H27" i="135"/>
  <c r="G27" i="135"/>
  <c r="J67" i="135"/>
  <c r="I67" i="135"/>
  <c r="E62" i="135"/>
  <c r="H56" i="135"/>
  <c r="G56" i="135"/>
  <c r="N25" i="135"/>
  <c r="N24" i="137"/>
  <c r="M25" i="135"/>
  <c r="M24" i="137"/>
  <c r="I55" i="135"/>
  <c r="K25" i="135"/>
  <c r="K24" i="137"/>
  <c r="J25" i="135"/>
  <c r="J24" i="137"/>
  <c r="H25" i="135"/>
  <c r="H24" i="137"/>
  <c r="G25" i="135"/>
  <c r="G24" i="137"/>
  <c r="H48" i="135"/>
  <c r="G48" i="135"/>
  <c r="F48" i="135"/>
  <c r="E48" i="135"/>
  <c r="D48" i="135"/>
  <c r="C48" i="135"/>
  <c r="H47" i="135"/>
  <c r="G47" i="135"/>
  <c r="F47" i="135"/>
  <c r="E47" i="135"/>
  <c r="D47" i="135"/>
  <c r="C47" i="135"/>
  <c r="H46" i="135"/>
  <c r="G46" i="135"/>
  <c r="F46" i="135"/>
  <c r="E46" i="135"/>
  <c r="D46" i="135"/>
  <c r="C46" i="135"/>
  <c r="H42" i="135"/>
  <c r="G42" i="135"/>
  <c r="F42" i="135"/>
  <c r="E42" i="135"/>
  <c r="D42" i="135"/>
  <c r="C42" i="135"/>
  <c r="N24" i="135"/>
  <c r="M24" i="135"/>
  <c r="J41" i="135"/>
  <c r="I41" i="135"/>
  <c r="K24" i="135"/>
  <c r="J24" i="135"/>
  <c r="J40" i="135"/>
  <c r="I40" i="135"/>
  <c r="H24" i="135"/>
  <c r="G24" i="135"/>
  <c r="J39" i="135"/>
  <c r="I39" i="135"/>
  <c r="I112" i="135"/>
  <c r="D30" i="135"/>
  <c r="P7" i="136"/>
  <c r="L25" i="136"/>
  <c r="Q7" i="136"/>
  <c r="M25" i="136"/>
  <c r="C16" i="135"/>
  <c r="C30" i="135"/>
  <c r="C29" i="135"/>
  <c r="L15" i="136"/>
  <c r="C15" i="135"/>
  <c r="L14" i="136"/>
  <c r="C28" i="135"/>
  <c r="C14" i="135"/>
  <c r="C27" i="135"/>
  <c r="C13" i="135"/>
  <c r="J70" i="135"/>
  <c r="C11" i="135"/>
  <c r="C25" i="135"/>
  <c r="C24" i="137"/>
  <c r="C24" i="135"/>
  <c r="C10" i="135"/>
  <c r="J98" i="135"/>
  <c r="J84" i="135"/>
  <c r="C62" i="135"/>
  <c r="E61" i="135"/>
  <c r="G62" i="135"/>
  <c r="F62" i="135"/>
  <c r="J42" i="135"/>
  <c r="D29" i="135"/>
  <c r="J112" i="135"/>
  <c r="D24" i="135"/>
  <c r="D25" i="135"/>
  <c r="D24" i="137"/>
  <c r="D27" i="135"/>
  <c r="D28" i="135"/>
  <c r="I98" i="135"/>
  <c r="E24" i="135"/>
  <c r="E25" i="135"/>
  <c r="E24" i="137"/>
  <c r="E27" i="135"/>
  <c r="E28" i="135"/>
  <c r="E29" i="135"/>
  <c r="E30" i="135"/>
  <c r="I42" i="135"/>
  <c r="I70" i="135"/>
  <c r="I84" i="135"/>
  <c r="H13" i="135"/>
  <c r="F13" i="135"/>
  <c r="J13" i="135"/>
  <c r="R7" i="136"/>
  <c r="O18" i="136"/>
  <c r="N25" i="136"/>
  <c r="J16" i="135"/>
  <c r="H16" i="135"/>
  <c r="F16" i="135"/>
  <c r="H15" i="135"/>
  <c r="F15" i="135"/>
  <c r="J15" i="135"/>
  <c r="F14" i="135"/>
  <c r="J14" i="135"/>
  <c r="H14" i="135"/>
  <c r="F11" i="135"/>
  <c r="J11" i="135"/>
  <c r="H11" i="135"/>
  <c r="H10" i="135"/>
  <c r="J10" i="135"/>
  <c r="F10" i="135"/>
  <c r="E56" i="135"/>
  <c r="F61" i="135"/>
  <c r="H61" i="135"/>
  <c r="J54" i="135"/>
  <c r="G61" i="135"/>
  <c r="C61" i="135"/>
  <c r="E60" i="135"/>
  <c r="I54" i="135"/>
  <c r="D61" i="135"/>
  <c r="O24" i="136"/>
  <c r="O8" i="136"/>
  <c r="O22" i="136"/>
  <c r="O23" i="136"/>
  <c r="O11" i="136"/>
  <c r="O9" i="136"/>
  <c r="O13" i="136"/>
  <c r="O20" i="136"/>
  <c r="O12" i="136"/>
  <c r="O21" i="136"/>
  <c r="O19" i="136"/>
  <c r="O17" i="136"/>
  <c r="O7" i="136"/>
  <c r="O10" i="136"/>
  <c r="O16" i="136"/>
  <c r="O25" i="136"/>
  <c r="F56" i="135"/>
  <c r="F60" i="135"/>
  <c r="H60" i="135"/>
  <c r="J53" i="135"/>
  <c r="G60" i="135"/>
  <c r="C60" i="135"/>
  <c r="C56" i="135"/>
  <c r="I53" i="135"/>
  <c r="D60" i="135"/>
  <c r="D56" i="135"/>
  <c r="I56" i="135"/>
  <c r="J56" i="135"/>
  <c r="N49" i="129"/>
  <c r="L49" i="129"/>
  <c r="N24" i="129"/>
  <c r="N23" i="129"/>
  <c r="N22" i="129"/>
  <c r="N21" i="129"/>
  <c r="N20" i="129"/>
  <c r="N19" i="129"/>
  <c r="N18" i="129"/>
  <c r="N17" i="129"/>
  <c r="N16" i="129"/>
  <c r="N13" i="129"/>
  <c r="N12" i="129"/>
  <c r="N11" i="129"/>
  <c r="N10" i="129"/>
  <c r="N9" i="129"/>
  <c r="N8" i="129"/>
  <c r="N7" i="129"/>
  <c r="F62" i="128"/>
  <c r="G62" i="128"/>
  <c r="H118" i="128"/>
  <c r="G118" i="128"/>
  <c r="F118" i="128"/>
  <c r="E118" i="128"/>
  <c r="D118" i="128"/>
  <c r="C118" i="128"/>
  <c r="H117" i="128"/>
  <c r="G117" i="128"/>
  <c r="F117" i="128"/>
  <c r="E117" i="128"/>
  <c r="D117" i="128"/>
  <c r="C117" i="128"/>
  <c r="H116" i="128"/>
  <c r="G116" i="128"/>
  <c r="F116" i="128"/>
  <c r="E116" i="128"/>
  <c r="D116" i="128"/>
  <c r="C116" i="128"/>
  <c r="H112" i="128"/>
  <c r="G112" i="128"/>
  <c r="F112" i="128"/>
  <c r="E112" i="128"/>
  <c r="D112" i="128"/>
  <c r="C112" i="128"/>
  <c r="N30" i="128"/>
  <c r="M30" i="128"/>
  <c r="J111" i="128"/>
  <c r="I111" i="128"/>
  <c r="K30" i="128"/>
  <c r="J30" i="128"/>
  <c r="J110" i="128"/>
  <c r="I110" i="128"/>
  <c r="H30" i="128"/>
  <c r="G30" i="128"/>
  <c r="J109" i="128"/>
  <c r="I109" i="128"/>
  <c r="H104" i="128"/>
  <c r="G104" i="128"/>
  <c r="F104" i="128"/>
  <c r="E104" i="128"/>
  <c r="D104" i="128"/>
  <c r="C104" i="128"/>
  <c r="H103" i="128"/>
  <c r="G103" i="128"/>
  <c r="F103" i="128"/>
  <c r="E103" i="128"/>
  <c r="D103" i="128"/>
  <c r="C103" i="128"/>
  <c r="H102" i="128"/>
  <c r="G102" i="128"/>
  <c r="F102" i="128"/>
  <c r="E102" i="128"/>
  <c r="D102" i="128"/>
  <c r="C102" i="128"/>
  <c r="H98" i="128"/>
  <c r="G98" i="128"/>
  <c r="F98" i="128"/>
  <c r="E98" i="128"/>
  <c r="D98" i="128"/>
  <c r="C98" i="128"/>
  <c r="N29" i="128"/>
  <c r="M29" i="128"/>
  <c r="J97" i="128"/>
  <c r="I97" i="128"/>
  <c r="K29" i="128"/>
  <c r="J29" i="128"/>
  <c r="J96" i="128"/>
  <c r="I96" i="128"/>
  <c r="H29" i="128"/>
  <c r="G29" i="128"/>
  <c r="J95" i="128"/>
  <c r="I95" i="128"/>
  <c r="H90" i="128"/>
  <c r="G90" i="128"/>
  <c r="F90" i="128"/>
  <c r="E90" i="128"/>
  <c r="D90" i="128"/>
  <c r="C90" i="128"/>
  <c r="H89" i="128"/>
  <c r="G89" i="128"/>
  <c r="F89" i="128"/>
  <c r="E89" i="128"/>
  <c r="D89" i="128"/>
  <c r="C89" i="128"/>
  <c r="H88" i="128"/>
  <c r="G88" i="128"/>
  <c r="F88" i="128"/>
  <c r="E88" i="128"/>
  <c r="D88" i="128"/>
  <c r="C88" i="128"/>
  <c r="H84" i="128"/>
  <c r="G84" i="128"/>
  <c r="F84" i="128"/>
  <c r="E84" i="128"/>
  <c r="D84" i="128"/>
  <c r="C84" i="128"/>
  <c r="N28" i="128"/>
  <c r="M28" i="128"/>
  <c r="J83" i="128"/>
  <c r="I83" i="128"/>
  <c r="K28" i="128"/>
  <c r="J28" i="128"/>
  <c r="J82" i="128"/>
  <c r="I82" i="128"/>
  <c r="H28" i="128"/>
  <c r="G28" i="128"/>
  <c r="J81" i="128"/>
  <c r="I81" i="128"/>
  <c r="H76" i="128"/>
  <c r="G76" i="128"/>
  <c r="F76" i="128"/>
  <c r="E76" i="128"/>
  <c r="D76" i="128"/>
  <c r="C76" i="128"/>
  <c r="H75" i="128"/>
  <c r="G75" i="128"/>
  <c r="F75" i="128"/>
  <c r="E75" i="128"/>
  <c r="D75" i="128"/>
  <c r="C75" i="128"/>
  <c r="H74" i="128"/>
  <c r="G74" i="128"/>
  <c r="F74" i="128"/>
  <c r="E74" i="128"/>
  <c r="D74" i="128"/>
  <c r="C74" i="128"/>
  <c r="H70" i="128"/>
  <c r="G70" i="128"/>
  <c r="F70" i="128"/>
  <c r="E70" i="128"/>
  <c r="D70" i="128"/>
  <c r="C70" i="128"/>
  <c r="N27" i="128"/>
  <c r="M27" i="128"/>
  <c r="J69" i="128"/>
  <c r="I69" i="128"/>
  <c r="K27" i="128"/>
  <c r="J27" i="128"/>
  <c r="J68" i="128"/>
  <c r="I68" i="128"/>
  <c r="H27" i="128"/>
  <c r="G27" i="128"/>
  <c r="J67" i="128"/>
  <c r="I67" i="128"/>
  <c r="H62" i="128"/>
  <c r="E62" i="128"/>
  <c r="D62" i="128"/>
  <c r="H56" i="128"/>
  <c r="G56" i="128"/>
  <c r="N25" i="128"/>
  <c r="N24" i="130"/>
  <c r="M25" i="128"/>
  <c r="M24" i="130"/>
  <c r="I55" i="128"/>
  <c r="K25" i="128"/>
  <c r="K24" i="130"/>
  <c r="J25" i="128"/>
  <c r="J24" i="130"/>
  <c r="H25" i="128"/>
  <c r="H24" i="130"/>
  <c r="G25" i="128"/>
  <c r="G24" i="130"/>
  <c r="H48" i="128"/>
  <c r="G48" i="128"/>
  <c r="F48" i="128"/>
  <c r="E48" i="128"/>
  <c r="D48" i="128"/>
  <c r="C48" i="128"/>
  <c r="H47" i="128"/>
  <c r="G47" i="128"/>
  <c r="F47" i="128"/>
  <c r="E47" i="128"/>
  <c r="D47" i="128"/>
  <c r="C47" i="128"/>
  <c r="H46" i="128"/>
  <c r="G46" i="128"/>
  <c r="F46" i="128"/>
  <c r="E46" i="128"/>
  <c r="D46" i="128"/>
  <c r="C46" i="128"/>
  <c r="H42" i="128"/>
  <c r="G42" i="128"/>
  <c r="F42" i="128"/>
  <c r="E42" i="128"/>
  <c r="D42" i="128"/>
  <c r="C42" i="128"/>
  <c r="N24" i="128"/>
  <c r="M24" i="128"/>
  <c r="J41" i="128"/>
  <c r="I41" i="128"/>
  <c r="K24" i="128"/>
  <c r="J24" i="128"/>
  <c r="J40" i="128"/>
  <c r="I40" i="128"/>
  <c r="H24" i="128"/>
  <c r="G24" i="128"/>
  <c r="J39" i="128"/>
  <c r="I39" i="128"/>
  <c r="D27" i="128"/>
  <c r="J84" i="128"/>
  <c r="D28" i="128"/>
  <c r="D30" i="128"/>
  <c r="D24" i="128"/>
  <c r="P7" i="129"/>
  <c r="L25" i="129"/>
  <c r="Q7" i="129"/>
  <c r="M25" i="129"/>
  <c r="C30" i="128"/>
  <c r="C16" i="128"/>
  <c r="J98" i="128"/>
  <c r="D29" i="128"/>
  <c r="C15" i="128"/>
  <c r="L15" i="129"/>
  <c r="C29" i="128"/>
  <c r="C14" i="128"/>
  <c r="C28" i="128"/>
  <c r="L14" i="129"/>
  <c r="C13" i="128"/>
  <c r="C27" i="128"/>
  <c r="C11" i="128"/>
  <c r="C25" i="128"/>
  <c r="C24" i="130"/>
  <c r="D25" i="128"/>
  <c r="D24" i="130"/>
  <c r="C24" i="128"/>
  <c r="C10" i="128"/>
  <c r="J70" i="128"/>
  <c r="J112" i="128"/>
  <c r="I98" i="128"/>
  <c r="I84" i="128"/>
  <c r="J55" i="128"/>
  <c r="C62" i="128"/>
  <c r="J42" i="128"/>
  <c r="E24" i="128"/>
  <c r="E25" i="128"/>
  <c r="E24" i="130"/>
  <c r="E27" i="128"/>
  <c r="E28" i="128"/>
  <c r="E29" i="128"/>
  <c r="E30" i="128"/>
  <c r="I42" i="128"/>
  <c r="I70" i="128"/>
  <c r="I112" i="128"/>
  <c r="R7" i="129"/>
  <c r="O8" i="129"/>
  <c r="N25" i="129"/>
  <c r="F13" i="128"/>
  <c r="H13" i="128"/>
  <c r="J13" i="128"/>
  <c r="O16" i="129"/>
  <c r="O17" i="129"/>
  <c r="O12" i="129"/>
  <c r="O20" i="129"/>
  <c r="O9" i="129"/>
  <c r="O22" i="129"/>
  <c r="O25" i="129"/>
  <c r="O23" i="129"/>
  <c r="F16" i="128"/>
  <c r="J16" i="128"/>
  <c r="H16" i="128"/>
  <c r="J15" i="128"/>
  <c r="H15" i="128"/>
  <c r="F15" i="128"/>
  <c r="J14" i="128"/>
  <c r="H14" i="128"/>
  <c r="F14" i="128"/>
  <c r="J11" i="128"/>
  <c r="H11" i="128"/>
  <c r="F11" i="128"/>
  <c r="H10" i="128"/>
  <c r="J10" i="128"/>
  <c r="F10" i="128"/>
  <c r="G61" i="128"/>
  <c r="C61" i="128"/>
  <c r="I54" i="128"/>
  <c r="H61" i="128"/>
  <c r="J54" i="128"/>
  <c r="F61" i="128"/>
  <c r="E61" i="128"/>
  <c r="D61" i="128"/>
  <c r="O24" i="129"/>
  <c r="O19" i="129"/>
  <c r="O10" i="129"/>
  <c r="O13" i="129"/>
  <c r="O18" i="129"/>
  <c r="O7" i="129"/>
  <c r="O21" i="129"/>
  <c r="O11" i="129"/>
  <c r="F60" i="128"/>
  <c r="H60" i="128"/>
  <c r="G60" i="128"/>
  <c r="C60" i="128"/>
  <c r="C56" i="128"/>
  <c r="I53" i="128"/>
  <c r="J53" i="128"/>
  <c r="D60" i="128"/>
  <c r="D56" i="128"/>
  <c r="E60" i="128"/>
  <c r="I56" i="128"/>
  <c r="J56" i="128"/>
  <c r="N49" i="121"/>
  <c r="L49" i="121"/>
  <c r="N24" i="121"/>
  <c r="N23" i="121"/>
  <c r="N22" i="121"/>
  <c r="N21" i="121"/>
  <c r="N20" i="121"/>
  <c r="N19" i="121"/>
  <c r="N18" i="121"/>
  <c r="N17" i="121"/>
  <c r="N16" i="121"/>
  <c r="N13" i="121"/>
  <c r="N12" i="121"/>
  <c r="N11" i="121"/>
  <c r="N10" i="121"/>
  <c r="N9" i="121"/>
  <c r="N8" i="121"/>
  <c r="N7" i="121"/>
  <c r="D130" i="120"/>
  <c r="E130" i="120"/>
  <c r="F130" i="120"/>
  <c r="G130" i="120"/>
  <c r="H130" i="120"/>
  <c r="C130" i="120"/>
  <c r="D114" i="120"/>
  <c r="E114" i="120"/>
  <c r="F114" i="120"/>
  <c r="G114" i="120"/>
  <c r="H114" i="120"/>
  <c r="C114" i="120"/>
  <c r="D98" i="120"/>
  <c r="E98" i="120"/>
  <c r="F98" i="120"/>
  <c r="G98" i="120"/>
  <c r="H98" i="120"/>
  <c r="C98" i="120"/>
  <c r="D82" i="120"/>
  <c r="E82" i="120"/>
  <c r="F82" i="120"/>
  <c r="G82" i="120"/>
  <c r="H82" i="120"/>
  <c r="C82" i="120"/>
  <c r="D50" i="120"/>
  <c r="E50" i="120"/>
  <c r="F50" i="120"/>
  <c r="G50" i="120"/>
  <c r="H50" i="120"/>
  <c r="D66" i="120"/>
  <c r="E66" i="120"/>
  <c r="F66" i="120"/>
  <c r="G66" i="120"/>
  <c r="H66" i="120"/>
  <c r="C66" i="120"/>
  <c r="C50" i="120"/>
  <c r="H129" i="120"/>
  <c r="G129" i="120"/>
  <c r="F129" i="120"/>
  <c r="E129" i="120"/>
  <c r="D129" i="120"/>
  <c r="C129" i="120"/>
  <c r="H128" i="120"/>
  <c r="G128" i="120"/>
  <c r="F128" i="120"/>
  <c r="E128" i="120"/>
  <c r="D128" i="120"/>
  <c r="C128" i="120"/>
  <c r="H127" i="120"/>
  <c r="G127" i="120"/>
  <c r="F127" i="120"/>
  <c r="E127" i="120"/>
  <c r="D127" i="120"/>
  <c r="C127" i="120"/>
  <c r="H123" i="120"/>
  <c r="G123" i="120"/>
  <c r="F123" i="120"/>
  <c r="E123" i="120"/>
  <c r="D123" i="120"/>
  <c r="C123" i="120"/>
  <c r="Q30" i="120"/>
  <c r="P30" i="120"/>
  <c r="J122" i="120"/>
  <c r="I122" i="120"/>
  <c r="N30" i="120"/>
  <c r="M30" i="120"/>
  <c r="J121" i="120"/>
  <c r="I121" i="120"/>
  <c r="K30" i="120"/>
  <c r="J30" i="120"/>
  <c r="J120" i="120"/>
  <c r="I120" i="120"/>
  <c r="H30" i="120"/>
  <c r="G30" i="120"/>
  <c r="J119" i="120"/>
  <c r="I119" i="120"/>
  <c r="H113" i="120"/>
  <c r="G113" i="120"/>
  <c r="F113" i="120"/>
  <c r="E113" i="120"/>
  <c r="D113" i="120"/>
  <c r="C113" i="120"/>
  <c r="H112" i="120"/>
  <c r="G112" i="120"/>
  <c r="F112" i="120"/>
  <c r="E112" i="120"/>
  <c r="D112" i="120"/>
  <c r="C112" i="120"/>
  <c r="H111" i="120"/>
  <c r="G111" i="120"/>
  <c r="F111" i="120"/>
  <c r="E111" i="120"/>
  <c r="D111" i="120"/>
  <c r="C111" i="120"/>
  <c r="H107" i="120"/>
  <c r="G107" i="120"/>
  <c r="F107" i="120"/>
  <c r="E107" i="120"/>
  <c r="D107" i="120"/>
  <c r="C107" i="120"/>
  <c r="Q29" i="120"/>
  <c r="P29" i="120"/>
  <c r="J106" i="120"/>
  <c r="I106" i="120"/>
  <c r="N29" i="120"/>
  <c r="M29" i="120"/>
  <c r="J105" i="120"/>
  <c r="I105" i="120"/>
  <c r="K29" i="120"/>
  <c r="J29" i="120"/>
  <c r="J104" i="120"/>
  <c r="I104" i="120"/>
  <c r="H29" i="120"/>
  <c r="G29" i="120"/>
  <c r="J103" i="120"/>
  <c r="I103" i="120"/>
  <c r="H97" i="120"/>
  <c r="G97" i="120"/>
  <c r="F97" i="120"/>
  <c r="E97" i="120"/>
  <c r="D97" i="120"/>
  <c r="C97" i="120"/>
  <c r="H96" i="120"/>
  <c r="G96" i="120"/>
  <c r="F96" i="120"/>
  <c r="E96" i="120"/>
  <c r="D96" i="120"/>
  <c r="C96" i="120"/>
  <c r="H95" i="120"/>
  <c r="G95" i="120"/>
  <c r="F95" i="120"/>
  <c r="E95" i="120"/>
  <c r="D95" i="120"/>
  <c r="C95" i="120"/>
  <c r="H91" i="120"/>
  <c r="G91" i="120"/>
  <c r="F91" i="120"/>
  <c r="E91" i="120"/>
  <c r="D91" i="120"/>
  <c r="C91" i="120"/>
  <c r="Q28" i="120"/>
  <c r="P28" i="120"/>
  <c r="J90" i="120"/>
  <c r="I90" i="120"/>
  <c r="N28" i="120"/>
  <c r="M28" i="120"/>
  <c r="J89" i="120"/>
  <c r="I89" i="120"/>
  <c r="K28" i="120"/>
  <c r="J28" i="120"/>
  <c r="J88" i="120"/>
  <c r="I88" i="120"/>
  <c r="H28" i="120"/>
  <c r="G28" i="120"/>
  <c r="J87" i="120"/>
  <c r="I87" i="120"/>
  <c r="H81" i="120"/>
  <c r="G81" i="120"/>
  <c r="F81" i="120"/>
  <c r="E81" i="120"/>
  <c r="D81" i="120"/>
  <c r="C81" i="120"/>
  <c r="H80" i="120"/>
  <c r="G80" i="120"/>
  <c r="F80" i="120"/>
  <c r="E80" i="120"/>
  <c r="D80" i="120"/>
  <c r="C80" i="120"/>
  <c r="H79" i="120"/>
  <c r="G79" i="120"/>
  <c r="F79" i="120"/>
  <c r="E79" i="120"/>
  <c r="D79" i="120"/>
  <c r="C79" i="120"/>
  <c r="H75" i="120"/>
  <c r="G75" i="120"/>
  <c r="F75" i="120"/>
  <c r="E75" i="120"/>
  <c r="D75" i="120"/>
  <c r="C75" i="120"/>
  <c r="Q27" i="120"/>
  <c r="P27" i="120"/>
  <c r="J74" i="120"/>
  <c r="I74" i="120"/>
  <c r="N27" i="120"/>
  <c r="M27" i="120"/>
  <c r="J73" i="120"/>
  <c r="I73" i="120"/>
  <c r="K27" i="120"/>
  <c r="J27" i="120"/>
  <c r="J72" i="120"/>
  <c r="I72" i="120"/>
  <c r="H27" i="120"/>
  <c r="G27" i="120"/>
  <c r="J71" i="120"/>
  <c r="I71" i="120"/>
  <c r="H65" i="120"/>
  <c r="G65" i="120"/>
  <c r="F65" i="120"/>
  <c r="E65" i="120"/>
  <c r="D65" i="120"/>
  <c r="C65" i="120"/>
  <c r="H64" i="120"/>
  <c r="G64" i="120"/>
  <c r="F64" i="120"/>
  <c r="E64" i="120"/>
  <c r="D64" i="120"/>
  <c r="C64" i="120"/>
  <c r="H63" i="120"/>
  <c r="G63" i="120"/>
  <c r="F63" i="120"/>
  <c r="E63" i="120"/>
  <c r="D63" i="120"/>
  <c r="C63" i="120"/>
  <c r="H59" i="120"/>
  <c r="G59" i="120"/>
  <c r="F59" i="120"/>
  <c r="E59" i="120"/>
  <c r="D59" i="120"/>
  <c r="C59" i="120"/>
  <c r="Q25" i="120"/>
  <c r="Q46" i="122"/>
  <c r="P25" i="120"/>
  <c r="P46" i="122"/>
  <c r="J58" i="120"/>
  <c r="I58" i="120"/>
  <c r="N25" i="120"/>
  <c r="N46" i="122"/>
  <c r="M25" i="120"/>
  <c r="M46" i="122"/>
  <c r="J57" i="120"/>
  <c r="I57" i="120"/>
  <c r="K25" i="120"/>
  <c r="K46" i="122"/>
  <c r="J25" i="120"/>
  <c r="J46" i="122"/>
  <c r="J56" i="120"/>
  <c r="I56" i="120"/>
  <c r="H25" i="120"/>
  <c r="H46" i="122"/>
  <c r="G25" i="120"/>
  <c r="G46" i="122"/>
  <c r="J55" i="120"/>
  <c r="I55" i="120"/>
  <c r="H49" i="120"/>
  <c r="G49" i="120"/>
  <c r="F49" i="120"/>
  <c r="E49" i="120"/>
  <c r="D49" i="120"/>
  <c r="C49" i="120"/>
  <c r="H48" i="120"/>
  <c r="G48" i="120"/>
  <c r="F48" i="120"/>
  <c r="E48" i="120"/>
  <c r="D48" i="120"/>
  <c r="C48" i="120"/>
  <c r="H47" i="120"/>
  <c r="G47" i="120"/>
  <c r="F47" i="120"/>
  <c r="E47" i="120"/>
  <c r="D47" i="120"/>
  <c r="C47" i="120"/>
  <c r="H43" i="120"/>
  <c r="G43" i="120"/>
  <c r="F43" i="120"/>
  <c r="E43" i="120"/>
  <c r="D43" i="120"/>
  <c r="C43" i="120"/>
  <c r="Q24" i="120"/>
  <c r="P24" i="120"/>
  <c r="J42" i="120"/>
  <c r="I42" i="120"/>
  <c r="N24" i="120"/>
  <c r="M24" i="120"/>
  <c r="J41" i="120"/>
  <c r="I41" i="120"/>
  <c r="K24" i="120"/>
  <c r="J24" i="120"/>
  <c r="J40" i="120"/>
  <c r="I40" i="120"/>
  <c r="H24" i="120"/>
  <c r="G24" i="120"/>
  <c r="J39" i="120"/>
  <c r="I39" i="120"/>
  <c r="H62" i="119"/>
  <c r="H118" i="119"/>
  <c r="G118" i="119"/>
  <c r="F118" i="119"/>
  <c r="E118" i="119"/>
  <c r="D118" i="119"/>
  <c r="C118" i="119"/>
  <c r="H117" i="119"/>
  <c r="G117" i="119"/>
  <c r="F117" i="119"/>
  <c r="E117" i="119"/>
  <c r="D117" i="119"/>
  <c r="C117" i="119"/>
  <c r="H116" i="119"/>
  <c r="G116" i="119"/>
  <c r="F116" i="119"/>
  <c r="E116" i="119"/>
  <c r="D116" i="119"/>
  <c r="C116" i="119"/>
  <c r="H112" i="119"/>
  <c r="G112" i="119"/>
  <c r="F112" i="119"/>
  <c r="E112" i="119"/>
  <c r="D112" i="119"/>
  <c r="C112" i="119"/>
  <c r="N30" i="119"/>
  <c r="M30" i="119"/>
  <c r="J111" i="119"/>
  <c r="I111" i="119"/>
  <c r="K30" i="119"/>
  <c r="J30" i="119"/>
  <c r="J110" i="119"/>
  <c r="I110" i="119"/>
  <c r="H30" i="119"/>
  <c r="G30" i="119"/>
  <c r="J109" i="119"/>
  <c r="I109" i="119"/>
  <c r="H104" i="119"/>
  <c r="G104" i="119"/>
  <c r="F104" i="119"/>
  <c r="E104" i="119"/>
  <c r="D104" i="119"/>
  <c r="C104" i="119"/>
  <c r="H103" i="119"/>
  <c r="G103" i="119"/>
  <c r="F103" i="119"/>
  <c r="E103" i="119"/>
  <c r="D103" i="119"/>
  <c r="C103" i="119"/>
  <c r="H102" i="119"/>
  <c r="G102" i="119"/>
  <c r="F102" i="119"/>
  <c r="E102" i="119"/>
  <c r="D102" i="119"/>
  <c r="C102" i="119"/>
  <c r="H98" i="119"/>
  <c r="G98" i="119"/>
  <c r="F98" i="119"/>
  <c r="E98" i="119"/>
  <c r="D98" i="119"/>
  <c r="C98" i="119"/>
  <c r="N29" i="119"/>
  <c r="M29" i="119"/>
  <c r="J97" i="119"/>
  <c r="I97" i="119"/>
  <c r="K29" i="119"/>
  <c r="J29" i="119"/>
  <c r="J96" i="119"/>
  <c r="I96" i="119"/>
  <c r="H29" i="119"/>
  <c r="G29" i="119"/>
  <c r="J95" i="119"/>
  <c r="I95" i="119"/>
  <c r="H90" i="119"/>
  <c r="G90" i="119"/>
  <c r="F90" i="119"/>
  <c r="E90" i="119"/>
  <c r="D90" i="119"/>
  <c r="C90" i="119"/>
  <c r="H89" i="119"/>
  <c r="G89" i="119"/>
  <c r="F89" i="119"/>
  <c r="E89" i="119"/>
  <c r="D89" i="119"/>
  <c r="C89" i="119"/>
  <c r="H88" i="119"/>
  <c r="G88" i="119"/>
  <c r="F88" i="119"/>
  <c r="E88" i="119"/>
  <c r="D88" i="119"/>
  <c r="C88" i="119"/>
  <c r="H84" i="119"/>
  <c r="G84" i="119"/>
  <c r="F84" i="119"/>
  <c r="E84" i="119"/>
  <c r="D84" i="119"/>
  <c r="C84" i="119"/>
  <c r="N28" i="119"/>
  <c r="M28" i="119"/>
  <c r="J83" i="119"/>
  <c r="I83" i="119"/>
  <c r="K28" i="119"/>
  <c r="J28" i="119"/>
  <c r="J82" i="119"/>
  <c r="I82" i="119"/>
  <c r="H28" i="119"/>
  <c r="G28" i="119"/>
  <c r="J81" i="119"/>
  <c r="I81" i="119"/>
  <c r="H76" i="119"/>
  <c r="G76" i="119"/>
  <c r="F76" i="119"/>
  <c r="E76" i="119"/>
  <c r="D76" i="119"/>
  <c r="C76" i="119"/>
  <c r="H75" i="119"/>
  <c r="G75" i="119"/>
  <c r="F75" i="119"/>
  <c r="E75" i="119"/>
  <c r="D75" i="119"/>
  <c r="C75" i="119"/>
  <c r="H74" i="119"/>
  <c r="G74" i="119"/>
  <c r="F74" i="119"/>
  <c r="E74" i="119"/>
  <c r="D74" i="119"/>
  <c r="C74" i="119"/>
  <c r="H70" i="119"/>
  <c r="G70" i="119"/>
  <c r="F70" i="119"/>
  <c r="E70" i="119"/>
  <c r="D70" i="119"/>
  <c r="C70" i="119"/>
  <c r="N27" i="119"/>
  <c r="M27" i="119"/>
  <c r="J69" i="119"/>
  <c r="I69" i="119"/>
  <c r="K27" i="119"/>
  <c r="J27" i="119"/>
  <c r="J68" i="119"/>
  <c r="I68" i="119"/>
  <c r="H27" i="119"/>
  <c r="G27" i="119"/>
  <c r="J67" i="119"/>
  <c r="I67" i="119"/>
  <c r="E62" i="119"/>
  <c r="H56" i="119"/>
  <c r="G56" i="119"/>
  <c r="N25" i="119"/>
  <c r="N24" i="122"/>
  <c r="M25" i="119"/>
  <c r="M24" i="122"/>
  <c r="I55" i="119"/>
  <c r="K25" i="119"/>
  <c r="K24" i="122"/>
  <c r="J25" i="119"/>
  <c r="J24" i="122"/>
  <c r="H25" i="119"/>
  <c r="H24" i="122"/>
  <c r="G25" i="119"/>
  <c r="G24" i="122"/>
  <c r="H48" i="119"/>
  <c r="G48" i="119"/>
  <c r="F48" i="119"/>
  <c r="E48" i="119"/>
  <c r="D48" i="119"/>
  <c r="C48" i="119"/>
  <c r="H47" i="119"/>
  <c r="G47" i="119"/>
  <c r="F47" i="119"/>
  <c r="E47" i="119"/>
  <c r="D47" i="119"/>
  <c r="C47" i="119"/>
  <c r="H46" i="119"/>
  <c r="G46" i="119"/>
  <c r="F46" i="119"/>
  <c r="E46" i="119"/>
  <c r="D46" i="119"/>
  <c r="C46" i="119"/>
  <c r="H42" i="119"/>
  <c r="G42" i="119"/>
  <c r="F42" i="119"/>
  <c r="E42" i="119"/>
  <c r="D42" i="119"/>
  <c r="C42" i="119"/>
  <c r="N24" i="119"/>
  <c r="M24" i="119"/>
  <c r="J41" i="119"/>
  <c r="I41" i="119"/>
  <c r="K24" i="119"/>
  <c r="J24" i="119"/>
  <c r="J40" i="119"/>
  <c r="I40" i="119"/>
  <c r="H24" i="119"/>
  <c r="G24" i="119"/>
  <c r="J39" i="119"/>
  <c r="I39" i="119"/>
  <c r="J70" i="119"/>
  <c r="D27" i="119"/>
  <c r="J84" i="119"/>
  <c r="D28" i="119"/>
  <c r="J98" i="119"/>
  <c r="D30" i="119"/>
  <c r="P7" i="121"/>
  <c r="L25" i="121"/>
  <c r="Q7" i="121"/>
  <c r="M25" i="121"/>
  <c r="C30" i="120"/>
  <c r="C16" i="120"/>
  <c r="J123" i="120"/>
  <c r="C15" i="120"/>
  <c r="C29" i="120"/>
  <c r="J107" i="120"/>
  <c r="C28" i="120"/>
  <c r="C14" i="120"/>
  <c r="J91" i="120"/>
  <c r="C13" i="120"/>
  <c r="C27" i="120"/>
  <c r="J75" i="120"/>
  <c r="C11" i="120"/>
  <c r="C25" i="120"/>
  <c r="C46" i="122"/>
  <c r="J59" i="120"/>
  <c r="C10" i="120"/>
  <c r="C24" i="120"/>
  <c r="J43" i="120"/>
  <c r="C30" i="119"/>
  <c r="C16" i="119"/>
  <c r="C29" i="119"/>
  <c r="C15" i="119"/>
  <c r="L15" i="121"/>
  <c r="C14" i="119"/>
  <c r="L14" i="121"/>
  <c r="C28" i="119"/>
  <c r="C13" i="119"/>
  <c r="C27" i="119"/>
  <c r="C11" i="119"/>
  <c r="C25" i="119"/>
  <c r="C24" i="122"/>
  <c r="C24" i="119"/>
  <c r="C10" i="119"/>
  <c r="J42" i="119"/>
  <c r="D24" i="119"/>
  <c r="D24" i="120"/>
  <c r="D25" i="120"/>
  <c r="D46" i="122"/>
  <c r="D27" i="120"/>
  <c r="D28" i="120"/>
  <c r="D29" i="120"/>
  <c r="D30" i="120"/>
  <c r="D29" i="119"/>
  <c r="D25" i="119"/>
  <c r="D24" i="122"/>
  <c r="I70" i="119"/>
  <c r="I84" i="119"/>
  <c r="J112" i="119"/>
  <c r="E24" i="120"/>
  <c r="E25" i="120"/>
  <c r="E46" i="122"/>
  <c r="E27" i="120"/>
  <c r="E28" i="120"/>
  <c r="E29" i="120"/>
  <c r="E30" i="120"/>
  <c r="I43" i="120"/>
  <c r="I59" i="120"/>
  <c r="I75" i="120"/>
  <c r="I91" i="120"/>
  <c r="I107" i="120"/>
  <c r="I123" i="120"/>
  <c r="I98" i="119"/>
  <c r="J55" i="119"/>
  <c r="F62" i="119"/>
  <c r="F61" i="119"/>
  <c r="C62" i="119"/>
  <c r="G62" i="119"/>
  <c r="D62" i="119"/>
  <c r="I42" i="119"/>
  <c r="E24" i="119"/>
  <c r="E25" i="119"/>
  <c r="E24" i="122"/>
  <c r="E27" i="119"/>
  <c r="E28" i="119"/>
  <c r="E29" i="119"/>
  <c r="E30" i="119"/>
  <c r="I112" i="119"/>
  <c r="F13" i="120"/>
  <c r="J13" i="120"/>
  <c r="L13" i="120"/>
  <c r="H13" i="120"/>
  <c r="F13" i="119"/>
  <c r="H13" i="119"/>
  <c r="J13" i="119"/>
  <c r="R7" i="121"/>
  <c r="O18" i="121"/>
  <c r="N25" i="121"/>
  <c r="H16" i="120"/>
  <c r="F16" i="120"/>
  <c r="L16" i="120"/>
  <c r="J16" i="120"/>
  <c r="H15" i="120"/>
  <c r="L15" i="120"/>
  <c r="F15" i="120"/>
  <c r="J15" i="120"/>
  <c r="H14" i="120"/>
  <c r="J14" i="120"/>
  <c r="F14" i="120"/>
  <c r="L14" i="120"/>
  <c r="H11" i="120"/>
  <c r="F11" i="120"/>
  <c r="L11" i="120"/>
  <c r="J11" i="120"/>
  <c r="H10" i="120"/>
  <c r="F10" i="120"/>
  <c r="L10" i="120"/>
  <c r="J10" i="120"/>
  <c r="J16" i="119"/>
  <c r="F16" i="119"/>
  <c r="H16" i="119"/>
  <c r="J15" i="119"/>
  <c r="H15" i="119"/>
  <c r="F15" i="119"/>
  <c r="H14" i="119"/>
  <c r="F14" i="119"/>
  <c r="J14" i="119"/>
  <c r="J11" i="119"/>
  <c r="H11" i="119"/>
  <c r="F11" i="119"/>
  <c r="J10" i="119"/>
  <c r="H10" i="119"/>
  <c r="F10" i="119"/>
  <c r="D61" i="119"/>
  <c r="F56" i="119"/>
  <c r="C61" i="119"/>
  <c r="F60" i="119"/>
  <c r="I54" i="119"/>
  <c r="H61" i="119"/>
  <c r="J54" i="119"/>
  <c r="G61" i="119"/>
  <c r="E61" i="119"/>
  <c r="O16" i="121"/>
  <c r="O10" i="121"/>
  <c r="O8" i="121"/>
  <c r="O17" i="121"/>
  <c r="O19" i="121"/>
  <c r="O20" i="121"/>
  <c r="O12" i="121"/>
  <c r="O21" i="121"/>
  <c r="O13" i="121"/>
  <c r="O23" i="121"/>
  <c r="O9" i="121"/>
  <c r="O7" i="121"/>
  <c r="O25" i="121"/>
  <c r="O11" i="121"/>
  <c r="O24" i="121"/>
  <c r="O22" i="121"/>
  <c r="E60" i="119"/>
  <c r="E56" i="119"/>
  <c r="H60" i="119"/>
  <c r="C56" i="119"/>
  <c r="I53" i="119"/>
  <c r="G60" i="119"/>
  <c r="C60" i="119"/>
  <c r="J53" i="119"/>
  <c r="D60" i="119"/>
  <c r="D56" i="119"/>
  <c r="J56" i="119"/>
  <c r="I56" i="119"/>
  <c r="N8" i="107"/>
  <c r="N9" i="107"/>
  <c r="N10" i="107"/>
  <c r="N11" i="107"/>
  <c r="N12" i="107"/>
  <c r="N13" i="107"/>
  <c r="N7" i="107"/>
  <c r="J57" i="113"/>
  <c r="H64" i="113"/>
  <c r="H124" i="113"/>
  <c r="G124" i="113"/>
  <c r="F124" i="113"/>
  <c r="E124" i="113"/>
  <c r="D124" i="113"/>
  <c r="C124" i="113"/>
  <c r="H123" i="113"/>
  <c r="G123" i="113"/>
  <c r="F123" i="113"/>
  <c r="E123" i="113"/>
  <c r="D123" i="113"/>
  <c r="C123" i="113"/>
  <c r="H122" i="113"/>
  <c r="G122" i="113"/>
  <c r="F122" i="113"/>
  <c r="E122" i="113"/>
  <c r="D122" i="113"/>
  <c r="C122" i="113"/>
  <c r="H118" i="113"/>
  <c r="G118" i="113"/>
  <c r="F118" i="113"/>
  <c r="E118" i="113"/>
  <c r="D118" i="113"/>
  <c r="C118" i="113"/>
  <c r="Q30" i="113"/>
  <c r="P30" i="113"/>
  <c r="J117" i="113"/>
  <c r="I117" i="113"/>
  <c r="N30" i="113"/>
  <c r="M30" i="113"/>
  <c r="J116" i="113"/>
  <c r="I116" i="113"/>
  <c r="K30" i="113"/>
  <c r="J30" i="113"/>
  <c r="J115" i="113"/>
  <c r="I115" i="113"/>
  <c r="H30" i="113"/>
  <c r="G30" i="113"/>
  <c r="J114" i="113"/>
  <c r="I114" i="113"/>
  <c r="H109" i="113"/>
  <c r="G109" i="113"/>
  <c r="F109" i="113"/>
  <c r="E109" i="113"/>
  <c r="D109" i="113"/>
  <c r="C109" i="113"/>
  <c r="H108" i="113"/>
  <c r="G108" i="113"/>
  <c r="F108" i="113"/>
  <c r="E108" i="113"/>
  <c r="D108" i="113"/>
  <c r="C108" i="113"/>
  <c r="H107" i="113"/>
  <c r="G107" i="113"/>
  <c r="F107" i="113"/>
  <c r="E107" i="113"/>
  <c r="D107" i="113"/>
  <c r="C107" i="113"/>
  <c r="H103" i="113"/>
  <c r="G103" i="113"/>
  <c r="F103" i="113"/>
  <c r="E103" i="113"/>
  <c r="D103" i="113"/>
  <c r="C103" i="113"/>
  <c r="Q29" i="113"/>
  <c r="P29" i="113"/>
  <c r="J102" i="113"/>
  <c r="I102" i="113"/>
  <c r="N29" i="113"/>
  <c r="M29" i="113"/>
  <c r="J101" i="113"/>
  <c r="I101" i="113"/>
  <c r="K29" i="113"/>
  <c r="J29" i="113"/>
  <c r="J100" i="113"/>
  <c r="I100" i="113"/>
  <c r="H29" i="113"/>
  <c r="G29" i="113"/>
  <c r="J99" i="113"/>
  <c r="I99" i="113"/>
  <c r="H94" i="113"/>
  <c r="G94" i="113"/>
  <c r="F94" i="113"/>
  <c r="E94" i="113"/>
  <c r="D94" i="113"/>
  <c r="C94" i="113"/>
  <c r="H93" i="113"/>
  <c r="G93" i="113"/>
  <c r="F93" i="113"/>
  <c r="E93" i="113"/>
  <c r="D93" i="113"/>
  <c r="C93" i="113"/>
  <c r="H92" i="113"/>
  <c r="G92" i="113"/>
  <c r="F92" i="113"/>
  <c r="E92" i="113"/>
  <c r="D92" i="113"/>
  <c r="C92" i="113"/>
  <c r="H88" i="113"/>
  <c r="G88" i="113"/>
  <c r="F88" i="113"/>
  <c r="E88" i="113"/>
  <c r="D88" i="113"/>
  <c r="C88" i="113"/>
  <c r="Q28" i="113"/>
  <c r="P28" i="113"/>
  <c r="J87" i="113"/>
  <c r="I87" i="113"/>
  <c r="N28" i="113"/>
  <c r="M28" i="113"/>
  <c r="J86" i="113"/>
  <c r="I86" i="113"/>
  <c r="K28" i="113"/>
  <c r="J28" i="113"/>
  <c r="J85" i="113"/>
  <c r="I85" i="113"/>
  <c r="H28" i="113"/>
  <c r="G28" i="113"/>
  <c r="J84" i="113"/>
  <c r="I84" i="113"/>
  <c r="H79" i="113"/>
  <c r="G79" i="113"/>
  <c r="F79" i="113"/>
  <c r="E79" i="113"/>
  <c r="D79" i="113"/>
  <c r="C79" i="113"/>
  <c r="H78" i="113"/>
  <c r="G78" i="113"/>
  <c r="F78" i="113"/>
  <c r="E78" i="113"/>
  <c r="D78" i="113"/>
  <c r="C78" i="113"/>
  <c r="H77" i="113"/>
  <c r="G77" i="113"/>
  <c r="F77" i="113"/>
  <c r="E77" i="113"/>
  <c r="D77" i="113"/>
  <c r="C77" i="113"/>
  <c r="H73" i="113"/>
  <c r="G73" i="113"/>
  <c r="F73" i="113"/>
  <c r="E73" i="113"/>
  <c r="D73" i="113"/>
  <c r="C73" i="113"/>
  <c r="Q27" i="113"/>
  <c r="P27" i="113"/>
  <c r="J72" i="113"/>
  <c r="I72" i="113"/>
  <c r="N27" i="113"/>
  <c r="M27" i="113"/>
  <c r="J71" i="113"/>
  <c r="I71" i="113"/>
  <c r="K27" i="113"/>
  <c r="J27" i="113"/>
  <c r="J70" i="113"/>
  <c r="I70" i="113"/>
  <c r="H27" i="113"/>
  <c r="G27" i="113"/>
  <c r="J69" i="113"/>
  <c r="I69" i="113"/>
  <c r="C64" i="113"/>
  <c r="H58" i="113"/>
  <c r="G58" i="113"/>
  <c r="Q25" i="113"/>
  <c r="Q90" i="109"/>
  <c r="P25" i="113"/>
  <c r="P90" i="109"/>
  <c r="N25" i="113"/>
  <c r="N90" i="109"/>
  <c r="M25" i="113"/>
  <c r="M90" i="109"/>
  <c r="E64" i="113"/>
  <c r="K25" i="113"/>
  <c r="K90" i="109"/>
  <c r="J25" i="113"/>
  <c r="J90" i="109"/>
  <c r="H25" i="113"/>
  <c r="H90" i="109"/>
  <c r="G25" i="113"/>
  <c r="G90" i="109"/>
  <c r="H49" i="113"/>
  <c r="G49" i="113"/>
  <c r="F49" i="113"/>
  <c r="E49" i="113"/>
  <c r="D49" i="113"/>
  <c r="C49" i="113"/>
  <c r="H48" i="113"/>
  <c r="G48" i="113"/>
  <c r="F48" i="113"/>
  <c r="E48" i="113"/>
  <c r="D48" i="113"/>
  <c r="C48" i="113"/>
  <c r="H47" i="113"/>
  <c r="G47" i="113"/>
  <c r="F47" i="113"/>
  <c r="E47" i="113"/>
  <c r="D47" i="113"/>
  <c r="C47" i="113"/>
  <c r="H43" i="113"/>
  <c r="G43" i="113"/>
  <c r="F43" i="113"/>
  <c r="E43" i="113"/>
  <c r="D43" i="113"/>
  <c r="C43" i="113"/>
  <c r="Q24" i="113"/>
  <c r="P24" i="113"/>
  <c r="J42" i="113"/>
  <c r="I42" i="113"/>
  <c r="N24" i="113"/>
  <c r="M24" i="113"/>
  <c r="J41" i="113"/>
  <c r="I41" i="113"/>
  <c r="K24" i="113"/>
  <c r="J24" i="113"/>
  <c r="J40" i="113"/>
  <c r="I40" i="113"/>
  <c r="H24" i="113"/>
  <c r="G24" i="113"/>
  <c r="J39" i="113"/>
  <c r="I39" i="113"/>
  <c r="F62" i="112"/>
  <c r="F61" i="112"/>
  <c r="E62" i="112"/>
  <c r="E61" i="112"/>
  <c r="H118" i="112"/>
  <c r="G118" i="112"/>
  <c r="F118" i="112"/>
  <c r="E118" i="112"/>
  <c r="D118" i="112"/>
  <c r="C118" i="112"/>
  <c r="H117" i="112"/>
  <c r="G117" i="112"/>
  <c r="F117" i="112"/>
  <c r="E117" i="112"/>
  <c r="D117" i="112"/>
  <c r="C117" i="112"/>
  <c r="H116" i="112"/>
  <c r="G116" i="112"/>
  <c r="F116" i="112"/>
  <c r="E116" i="112"/>
  <c r="D116" i="112"/>
  <c r="C116" i="112"/>
  <c r="H112" i="112"/>
  <c r="G112" i="112"/>
  <c r="F112" i="112"/>
  <c r="E112" i="112"/>
  <c r="D112" i="112"/>
  <c r="C112" i="112"/>
  <c r="N30" i="112"/>
  <c r="M30" i="112"/>
  <c r="J111" i="112"/>
  <c r="I111" i="112"/>
  <c r="K30" i="112"/>
  <c r="J30" i="112"/>
  <c r="J110" i="112"/>
  <c r="I110" i="112"/>
  <c r="H30" i="112"/>
  <c r="G30" i="112"/>
  <c r="J109" i="112"/>
  <c r="I109" i="112"/>
  <c r="H104" i="112"/>
  <c r="G104" i="112"/>
  <c r="F104" i="112"/>
  <c r="E104" i="112"/>
  <c r="D104" i="112"/>
  <c r="C104" i="112"/>
  <c r="H103" i="112"/>
  <c r="G103" i="112"/>
  <c r="F103" i="112"/>
  <c r="E103" i="112"/>
  <c r="D103" i="112"/>
  <c r="C103" i="112"/>
  <c r="H102" i="112"/>
  <c r="G102" i="112"/>
  <c r="F102" i="112"/>
  <c r="E102" i="112"/>
  <c r="D102" i="112"/>
  <c r="C102" i="112"/>
  <c r="H98" i="112"/>
  <c r="G98" i="112"/>
  <c r="F98" i="112"/>
  <c r="E98" i="112"/>
  <c r="D98" i="112"/>
  <c r="C98" i="112"/>
  <c r="N29" i="112"/>
  <c r="M29" i="112"/>
  <c r="J97" i="112"/>
  <c r="I97" i="112"/>
  <c r="K29" i="112"/>
  <c r="J29" i="112"/>
  <c r="J96" i="112"/>
  <c r="I96" i="112"/>
  <c r="H29" i="112"/>
  <c r="G29" i="112"/>
  <c r="J95" i="112"/>
  <c r="I95" i="112"/>
  <c r="H90" i="112"/>
  <c r="G90" i="112"/>
  <c r="F90" i="112"/>
  <c r="E90" i="112"/>
  <c r="D90" i="112"/>
  <c r="C90" i="112"/>
  <c r="H89" i="112"/>
  <c r="G89" i="112"/>
  <c r="F89" i="112"/>
  <c r="E89" i="112"/>
  <c r="D89" i="112"/>
  <c r="C89" i="112"/>
  <c r="H88" i="112"/>
  <c r="G88" i="112"/>
  <c r="F88" i="112"/>
  <c r="E88" i="112"/>
  <c r="D88" i="112"/>
  <c r="C88" i="112"/>
  <c r="H84" i="112"/>
  <c r="G84" i="112"/>
  <c r="F84" i="112"/>
  <c r="E84" i="112"/>
  <c r="D84" i="112"/>
  <c r="C84" i="112"/>
  <c r="N28" i="112"/>
  <c r="M28" i="112"/>
  <c r="J83" i="112"/>
  <c r="I83" i="112"/>
  <c r="K28" i="112"/>
  <c r="J28" i="112"/>
  <c r="J82" i="112"/>
  <c r="I82" i="112"/>
  <c r="H28" i="112"/>
  <c r="G28" i="112"/>
  <c r="J81" i="112"/>
  <c r="I81" i="112"/>
  <c r="H76" i="112"/>
  <c r="G76" i="112"/>
  <c r="F76" i="112"/>
  <c r="E76" i="112"/>
  <c r="D76" i="112"/>
  <c r="C76" i="112"/>
  <c r="H75" i="112"/>
  <c r="G75" i="112"/>
  <c r="F75" i="112"/>
  <c r="E75" i="112"/>
  <c r="D75" i="112"/>
  <c r="C75" i="112"/>
  <c r="H74" i="112"/>
  <c r="G74" i="112"/>
  <c r="F74" i="112"/>
  <c r="E74" i="112"/>
  <c r="D74" i="112"/>
  <c r="C74" i="112"/>
  <c r="H70" i="112"/>
  <c r="G70" i="112"/>
  <c r="F70" i="112"/>
  <c r="E70" i="112"/>
  <c r="D70" i="112"/>
  <c r="C70" i="112"/>
  <c r="J69" i="112"/>
  <c r="I69" i="112"/>
  <c r="J68" i="112"/>
  <c r="I68" i="112"/>
  <c r="J67" i="112"/>
  <c r="I67" i="112"/>
  <c r="H62" i="112"/>
  <c r="G62" i="112"/>
  <c r="D62" i="112"/>
  <c r="C62" i="112"/>
  <c r="H56" i="112"/>
  <c r="G56" i="112"/>
  <c r="N25" i="112"/>
  <c r="N68" i="109"/>
  <c r="M25" i="112"/>
  <c r="M68" i="109"/>
  <c r="J55" i="112"/>
  <c r="I55" i="112"/>
  <c r="K25" i="112"/>
  <c r="K68" i="109"/>
  <c r="J25" i="112"/>
  <c r="J68" i="109"/>
  <c r="H25" i="112"/>
  <c r="H68" i="109"/>
  <c r="G25" i="112"/>
  <c r="G68" i="109"/>
  <c r="H48" i="112"/>
  <c r="G48" i="112"/>
  <c r="F48" i="112"/>
  <c r="E48" i="112"/>
  <c r="D48" i="112"/>
  <c r="C48" i="112"/>
  <c r="H47" i="112"/>
  <c r="G47" i="112"/>
  <c r="F47" i="112"/>
  <c r="E47" i="112"/>
  <c r="D47" i="112"/>
  <c r="C47" i="112"/>
  <c r="H46" i="112"/>
  <c r="G46" i="112"/>
  <c r="F46" i="112"/>
  <c r="E46" i="112"/>
  <c r="D46" i="112"/>
  <c r="C46" i="112"/>
  <c r="H42" i="112"/>
  <c r="G42" i="112"/>
  <c r="F42" i="112"/>
  <c r="E42" i="112"/>
  <c r="D42" i="112"/>
  <c r="C42" i="112"/>
  <c r="N24" i="112"/>
  <c r="M24" i="112"/>
  <c r="J41" i="112"/>
  <c r="I41" i="112"/>
  <c r="K24" i="112"/>
  <c r="J24" i="112"/>
  <c r="J40" i="112"/>
  <c r="I40" i="112"/>
  <c r="H24" i="112"/>
  <c r="G24" i="112"/>
  <c r="J39" i="112"/>
  <c r="I39" i="112"/>
  <c r="H118" i="111"/>
  <c r="G118" i="111"/>
  <c r="F118" i="111"/>
  <c r="E118" i="111"/>
  <c r="D118" i="111"/>
  <c r="C118" i="111"/>
  <c r="H117" i="111"/>
  <c r="G117" i="111"/>
  <c r="F117" i="111"/>
  <c r="E117" i="111"/>
  <c r="D117" i="111"/>
  <c r="C117" i="111"/>
  <c r="H116" i="111"/>
  <c r="G116" i="111"/>
  <c r="F116" i="111"/>
  <c r="E116" i="111"/>
  <c r="D116" i="111"/>
  <c r="C116" i="111"/>
  <c r="H112" i="111"/>
  <c r="G112" i="111"/>
  <c r="F112" i="111"/>
  <c r="E112" i="111"/>
  <c r="D112" i="111"/>
  <c r="C112" i="111"/>
  <c r="N30" i="111"/>
  <c r="M30" i="111"/>
  <c r="J111" i="111"/>
  <c r="I111" i="111"/>
  <c r="K30" i="111"/>
  <c r="J110" i="111"/>
  <c r="I110" i="111"/>
  <c r="H30" i="111"/>
  <c r="G30" i="111"/>
  <c r="J109" i="111"/>
  <c r="I109" i="111"/>
  <c r="H104" i="111"/>
  <c r="G104" i="111"/>
  <c r="F104" i="111"/>
  <c r="E104" i="111"/>
  <c r="D104" i="111"/>
  <c r="C104" i="111"/>
  <c r="H103" i="111"/>
  <c r="G103" i="111"/>
  <c r="F103" i="111"/>
  <c r="E103" i="111"/>
  <c r="D103" i="111"/>
  <c r="C103" i="111"/>
  <c r="H102" i="111"/>
  <c r="G102" i="111"/>
  <c r="F102" i="111"/>
  <c r="E102" i="111"/>
  <c r="D102" i="111"/>
  <c r="C102" i="111"/>
  <c r="H98" i="111"/>
  <c r="G98" i="111"/>
  <c r="F98" i="111"/>
  <c r="E98" i="111"/>
  <c r="D98" i="111"/>
  <c r="C98" i="111"/>
  <c r="N29" i="111"/>
  <c r="M29" i="111"/>
  <c r="J97" i="111"/>
  <c r="I97" i="111"/>
  <c r="K29" i="111"/>
  <c r="J96" i="111"/>
  <c r="I96" i="111"/>
  <c r="H29" i="111"/>
  <c r="G29" i="111"/>
  <c r="J95" i="111"/>
  <c r="I95" i="111"/>
  <c r="H90" i="111"/>
  <c r="G90" i="111"/>
  <c r="F90" i="111"/>
  <c r="E90" i="111"/>
  <c r="D90" i="111"/>
  <c r="C90" i="111"/>
  <c r="H89" i="111"/>
  <c r="G89" i="111"/>
  <c r="F89" i="111"/>
  <c r="E89" i="111"/>
  <c r="D89" i="111"/>
  <c r="C89" i="111"/>
  <c r="H88" i="111"/>
  <c r="G88" i="111"/>
  <c r="F88" i="111"/>
  <c r="E88" i="111"/>
  <c r="D88" i="111"/>
  <c r="C88" i="111"/>
  <c r="H84" i="111"/>
  <c r="G84" i="111"/>
  <c r="F84" i="111"/>
  <c r="E84" i="111"/>
  <c r="D84" i="111"/>
  <c r="C84" i="111"/>
  <c r="N28" i="111"/>
  <c r="M28" i="111"/>
  <c r="J83" i="111"/>
  <c r="I83" i="111"/>
  <c r="K28" i="111"/>
  <c r="J82" i="111"/>
  <c r="I82" i="111"/>
  <c r="H28" i="111"/>
  <c r="G28" i="111"/>
  <c r="J81" i="111"/>
  <c r="I81" i="111"/>
  <c r="H76" i="111"/>
  <c r="G76" i="111"/>
  <c r="F76" i="111"/>
  <c r="E76" i="111"/>
  <c r="D76" i="111"/>
  <c r="C76" i="111"/>
  <c r="H75" i="111"/>
  <c r="G75" i="111"/>
  <c r="F75" i="111"/>
  <c r="E75" i="111"/>
  <c r="D75" i="111"/>
  <c r="C75" i="111"/>
  <c r="H74" i="111"/>
  <c r="G74" i="111"/>
  <c r="F74" i="111"/>
  <c r="E74" i="111"/>
  <c r="D74" i="111"/>
  <c r="C74" i="111"/>
  <c r="H70" i="111"/>
  <c r="G70" i="111"/>
  <c r="F70" i="111"/>
  <c r="E70" i="111"/>
  <c r="D70" i="111"/>
  <c r="C70" i="111"/>
  <c r="N27" i="111"/>
  <c r="M27" i="111"/>
  <c r="J69" i="111"/>
  <c r="I69" i="111"/>
  <c r="K27" i="111"/>
  <c r="J68" i="111"/>
  <c r="I68" i="111"/>
  <c r="H27" i="111"/>
  <c r="G27" i="111"/>
  <c r="J67" i="111"/>
  <c r="I67" i="111"/>
  <c r="H56" i="111"/>
  <c r="G56" i="111"/>
  <c r="N25" i="111"/>
  <c r="N46" i="109"/>
  <c r="M25" i="111"/>
  <c r="M46" i="109"/>
  <c r="H62" i="111"/>
  <c r="K25" i="111"/>
  <c r="K46" i="109"/>
  <c r="J25" i="111"/>
  <c r="J46" i="109"/>
  <c r="H25" i="111"/>
  <c r="H46" i="109"/>
  <c r="G25" i="111"/>
  <c r="G46" i="109"/>
  <c r="H48" i="111"/>
  <c r="G48" i="111"/>
  <c r="F48" i="111"/>
  <c r="E48" i="111"/>
  <c r="D48" i="111"/>
  <c r="C48" i="111"/>
  <c r="H47" i="111"/>
  <c r="G47" i="111"/>
  <c r="F47" i="111"/>
  <c r="E47" i="111"/>
  <c r="D47" i="111"/>
  <c r="C47" i="111"/>
  <c r="H46" i="111"/>
  <c r="G46" i="111"/>
  <c r="F46" i="111"/>
  <c r="E46" i="111"/>
  <c r="D46" i="111"/>
  <c r="C46" i="111"/>
  <c r="H42" i="111"/>
  <c r="G42" i="111"/>
  <c r="F42" i="111"/>
  <c r="E42" i="111"/>
  <c r="D42" i="111"/>
  <c r="C42" i="111"/>
  <c r="N24" i="111"/>
  <c r="M24" i="111"/>
  <c r="J41" i="111"/>
  <c r="I41" i="111"/>
  <c r="K24" i="111"/>
  <c r="J24" i="111"/>
  <c r="J40" i="111"/>
  <c r="I40" i="111"/>
  <c r="H24" i="111"/>
  <c r="G24" i="111"/>
  <c r="J39" i="111"/>
  <c r="I39" i="111"/>
  <c r="D122" i="99"/>
  <c r="E122" i="99"/>
  <c r="F122" i="99"/>
  <c r="G122" i="99"/>
  <c r="H122" i="99"/>
  <c r="D123" i="99"/>
  <c r="E123" i="99"/>
  <c r="F123" i="99"/>
  <c r="G123" i="99"/>
  <c r="H123" i="99"/>
  <c r="D124" i="99"/>
  <c r="E124" i="99"/>
  <c r="F124" i="99"/>
  <c r="G124" i="99"/>
  <c r="H124" i="99"/>
  <c r="C124" i="99"/>
  <c r="C123" i="99"/>
  <c r="C122" i="99"/>
  <c r="D107" i="99"/>
  <c r="E107" i="99"/>
  <c r="F107" i="99"/>
  <c r="G107" i="99"/>
  <c r="H107" i="99"/>
  <c r="D108" i="99"/>
  <c r="E108" i="99"/>
  <c r="F108" i="99"/>
  <c r="G108" i="99"/>
  <c r="H108" i="99"/>
  <c r="D109" i="99"/>
  <c r="E109" i="99"/>
  <c r="F109" i="99"/>
  <c r="G109" i="99"/>
  <c r="H109" i="99"/>
  <c r="C109" i="99"/>
  <c r="C108" i="99"/>
  <c r="C107" i="99"/>
  <c r="D92" i="99"/>
  <c r="E92" i="99"/>
  <c r="F92" i="99"/>
  <c r="G92" i="99"/>
  <c r="H92" i="99"/>
  <c r="D93" i="99"/>
  <c r="E93" i="99"/>
  <c r="F93" i="99"/>
  <c r="G93" i="99"/>
  <c r="H93" i="99"/>
  <c r="D94" i="99"/>
  <c r="E94" i="99"/>
  <c r="F94" i="99"/>
  <c r="G94" i="99"/>
  <c r="H94" i="99"/>
  <c r="C94" i="99"/>
  <c r="C93" i="99"/>
  <c r="C92" i="99"/>
  <c r="D77" i="99"/>
  <c r="E77" i="99"/>
  <c r="F77" i="99"/>
  <c r="G77" i="99"/>
  <c r="H77" i="99"/>
  <c r="D78" i="99"/>
  <c r="E78" i="99"/>
  <c r="F78" i="99"/>
  <c r="G78" i="99"/>
  <c r="H78" i="99"/>
  <c r="D79" i="99"/>
  <c r="E79" i="99"/>
  <c r="F79" i="99"/>
  <c r="G79" i="99"/>
  <c r="H79" i="99"/>
  <c r="D49" i="99"/>
  <c r="E49" i="99"/>
  <c r="F49" i="99"/>
  <c r="G49" i="99"/>
  <c r="H49" i="99"/>
  <c r="C49" i="99"/>
  <c r="C79" i="99"/>
  <c r="C78" i="99"/>
  <c r="C77" i="99"/>
  <c r="D48" i="99"/>
  <c r="E48" i="99"/>
  <c r="F48" i="99"/>
  <c r="G48" i="99"/>
  <c r="H48" i="99"/>
  <c r="D47" i="99"/>
  <c r="E47" i="99"/>
  <c r="F47" i="99"/>
  <c r="G47" i="99"/>
  <c r="H47" i="99"/>
  <c r="C48" i="99"/>
  <c r="C47" i="99"/>
  <c r="G64" i="99"/>
  <c r="C63" i="99"/>
  <c r="G62" i="99"/>
  <c r="H73" i="99"/>
  <c r="G73" i="99"/>
  <c r="F73" i="99"/>
  <c r="E73" i="99"/>
  <c r="D73" i="99"/>
  <c r="C73" i="99"/>
  <c r="Q27" i="99"/>
  <c r="P27" i="99"/>
  <c r="J72" i="99"/>
  <c r="I72" i="99"/>
  <c r="N27" i="99"/>
  <c r="M27" i="99"/>
  <c r="J71" i="99"/>
  <c r="I71" i="99"/>
  <c r="K27" i="99"/>
  <c r="J27" i="99"/>
  <c r="J70" i="99"/>
  <c r="I70" i="99"/>
  <c r="H27" i="99"/>
  <c r="G27" i="99"/>
  <c r="J69" i="99"/>
  <c r="I69" i="99"/>
  <c r="D27" i="112"/>
  <c r="E27" i="112"/>
  <c r="J42" i="112"/>
  <c r="D24" i="112"/>
  <c r="J73" i="113"/>
  <c r="D25" i="112"/>
  <c r="D68" i="109"/>
  <c r="E30" i="113"/>
  <c r="C16" i="113"/>
  <c r="C30" i="113"/>
  <c r="E29" i="113"/>
  <c r="C29" i="113"/>
  <c r="C15" i="113"/>
  <c r="E28" i="113"/>
  <c r="C14" i="113"/>
  <c r="C28" i="113"/>
  <c r="E27" i="113"/>
  <c r="C27" i="113"/>
  <c r="C13" i="113"/>
  <c r="C11" i="113"/>
  <c r="C25" i="113"/>
  <c r="C90" i="109"/>
  <c r="E24" i="113"/>
  <c r="C24" i="113"/>
  <c r="C10" i="113"/>
  <c r="E30" i="112"/>
  <c r="C30" i="112"/>
  <c r="C16" i="112"/>
  <c r="E29" i="112"/>
  <c r="C29" i="112"/>
  <c r="C15" i="112"/>
  <c r="E28" i="112"/>
  <c r="C14" i="112"/>
  <c r="C28" i="112"/>
  <c r="C13" i="112"/>
  <c r="C27" i="112"/>
  <c r="C25" i="112"/>
  <c r="C68" i="109"/>
  <c r="C11" i="112"/>
  <c r="C10" i="112"/>
  <c r="C24" i="112"/>
  <c r="C30" i="111"/>
  <c r="C16" i="111"/>
  <c r="C15" i="111"/>
  <c r="C29" i="111"/>
  <c r="C28" i="111"/>
  <c r="C14" i="111"/>
  <c r="C27" i="111"/>
  <c r="C13" i="111"/>
  <c r="C25" i="111"/>
  <c r="C46" i="109"/>
  <c r="C11" i="111"/>
  <c r="C10" i="111"/>
  <c r="C24" i="111"/>
  <c r="C13" i="99"/>
  <c r="C27" i="99"/>
  <c r="I43" i="113"/>
  <c r="E25" i="113"/>
  <c r="E90" i="109"/>
  <c r="I73" i="113"/>
  <c r="J88" i="113"/>
  <c r="J103" i="113"/>
  <c r="J118" i="113"/>
  <c r="E24" i="112"/>
  <c r="E25" i="112"/>
  <c r="E68" i="109"/>
  <c r="J70" i="112"/>
  <c r="J84" i="112"/>
  <c r="D28" i="112"/>
  <c r="J98" i="112"/>
  <c r="D29" i="112"/>
  <c r="J112" i="112"/>
  <c r="D30" i="112"/>
  <c r="J84" i="111"/>
  <c r="J98" i="111"/>
  <c r="I118" i="113"/>
  <c r="I103" i="113"/>
  <c r="I88" i="113"/>
  <c r="E63" i="113"/>
  <c r="E58" i="113"/>
  <c r="H63" i="113"/>
  <c r="J55" i="113"/>
  <c r="G63" i="113"/>
  <c r="F64" i="113"/>
  <c r="F63" i="113"/>
  <c r="F58" i="113"/>
  <c r="I57" i="113"/>
  <c r="D64" i="113"/>
  <c r="D63" i="113"/>
  <c r="J56" i="113"/>
  <c r="G64" i="113"/>
  <c r="I56" i="113"/>
  <c r="J43" i="113"/>
  <c r="D24" i="113"/>
  <c r="I55" i="113"/>
  <c r="D25" i="113"/>
  <c r="D90" i="109"/>
  <c r="C63" i="113"/>
  <c r="D27" i="113"/>
  <c r="D28" i="113"/>
  <c r="D29" i="113"/>
  <c r="D30" i="113"/>
  <c r="F62" i="113"/>
  <c r="E56" i="112"/>
  <c r="H61" i="112"/>
  <c r="J54" i="112"/>
  <c r="G61" i="112"/>
  <c r="C61" i="112"/>
  <c r="I54" i="112"/>
  <c r="D61" i="112"/>
  <c r="F56" i="112"/>
  <c r="F60" i="112"/>
  <c r="I42" i="112"/>
  <c r="I70" i="112"/>
  <c r="I84" i="112"/>
  <c r="I98" i="112"/>
  <c r="I112" i="112"/>
  <c r="D62" i="111"/>
  <c r="D61" i="111"/>
  <c r="E62" i="111"/>
  <c r="J42" i="111"/>
  <c r="F62" i="111"/>
  <c r="F61" i="111"/>
  <c r="J70" i="111"/>
  <c r="I84" i="111"/>
  <c r="I98" i="111"/>
  <c r="E61" i="111"/>
  <c r="E56" i="111"/>
  <c r="J112" i="111"/>
  <c r="D24" i="111"/>
  <c r="I54" i="111"/>
  <c r="I55" i="111"/>
  <c r="D25" i="111"/>
  <c r="D46" i="109"/>
  <c r="C61" i="111"/>
  <c r="H60" i="111"/>
  <c r="D27" i="111"/>
  <c r="D28" i="111"/>
  <c r="D29" i="111"/>
  <c r="D30" i="111"/>
  <c r="E24" i="111"/>
  <c r="J54" i="111"/>
  <c r="J55" i="111"/>
  <c r="E25" i="111"/>
  <c r="E46" i="109"/>
  <c r="E27" i="111"/>
  <c r="E28" i="111"/>
  <c r="E29" i="111"/>
  <c r="E30" i="111"/>
  <c r="I42" i="111"/>
  <c r="G60" i="111"/>
  <c r="C62" i="111"/>
  <c r="H61" i="111"/>
  <c r="G62" i="111"/>
  <c r="I70" i="111"/>
  <c r="I112" i="111"/>
  <c r="H62" i="99"/>
  <c r="D63" i="99"/>
  <c r="E62" i="99"/>
  <c r="E63" i="99"/>
  <c r="E64" i="99"/>
  <c r="H64" i="99"/>
  <c r="D62" i="99"/>
  <c r="D64" i="99"/>
  <c r="F62" i="99"/>
  <c r="F63" i="99"/>
  <c r="F64" i="99"/>
  <c r="H63" i="99"/>
  <c r="C64" i="99"/>
  <c r="G63" i="99"/>
  <c r="C62" i="99"/>
  <c r="D27" i="99"/>
  <c r="E27" i="99"/>
  <c r="I73" i="99"/>
  <c r="J73" i="99"/>
  <c r="N20" i="107"/>
  <c r="I84" i="99"/>
  <c r="J84" i="99"/>
  <c r="J55" i="99"/>
  <c r="N25" i="99"/>
  <c r="N24" i="109"/>
  <c r="J56" i="99"/>
  <c r="E58" i="99"/>
  <c r="D43" i="99"/>
  <c r="E43" i="99"/>
  <c r="F43" i="99"/>
  <c r="G43" i="99"/>
  <c r="H43" i="99"/>
  <c r="C43" i="99"/>
  <c r="H118" i="99"/>
  <c r="G118" i="99"/>
  <c r="Q30" i="99"/>
  <c r="N30" i="99"/>
  <c r="K30" i="99"/>
  <c r="H30" i="99"/>
  <c r="C118" i="99"/>
  <c r="J117" i="99"/>
  <c r="J116" i="99"/>
  <c r="J115" i="99"/>
  <c r="J114" i="99"/>
  <c r="Q24" i="99"/>
  <c r="N24" i="99"/>
  <c r="K24" i="99"/>
  <c r="H24" i="99"/>
  <c r="J42" i="99"/>
  <c r="J41" i="99"/>
  <c r="J40" i="99"/>
  <c r="J39" i="99"/>
  <c r="M25" i="99"/>
  <c r="M24" i="109"/>
  <c r="I86" i="99"/>
  <c r="J86" i="99"/>
  <c r="M28" i="99"/>
  <c r="N28" i="99"/>
  <c r="N29" i="99"/>
  <c r="M29" i="99"/>
  <c r="J101" i="99"/>
  <c r="I101" i="99"/>
  <c r="M30" i="99"/>
  <c r="I116" i="99"/>
  <c r="F118" i="99"/>
  <c r="E118" i="99"/>
  <c r="D118" i="99"/>
  <c r="P30" i="99"/>
  <c r="I117" i="99"/>
  <c r="J30" i="99"/>
  <c r="I115" i="99"/>
  <c r="G30" i="99"/>
  <c r="I114" i="99"/>
  <c r="H103" i="99"/>
  <c r="G103" i="99"/>
  <c r="C103" i="99"/>
  <c r="F103" i="99"/>
  <c r="E103" i="99"/>
  <c r="D103" i="99"/>
  <c r="Q29" i="99"/>
  <c r="P29" i="99"/>
  <c r="J102" i="99"/>
  <c r="I102" i="99"/>
  <c r="K29" i="99"/>
  <c r="J29" i="99"/>
  <c r="J100" i="99"/>
  <c r="I100" i="99"/>
  <c r="H29" i="99"/>
  <c r="G29" i="99"/>
  <c r="J99" i="99"/>
  <c r="I99" i="99"/>
  <c r="H88" i="99"/>
  <c r="G88" i="99"/>
  <c r="C88" i="99"/>
  <c r="F88" i="99"/>
  <c r="E88" i="99"/>
  <c r="D88" i="99"/>
  <c r="Q28" i="99"/>
  <c r="P28" i="99"/>
  <c r="J87" i="99"/>
  <c r="I87" i="99"/>
  <c r="K28" i="99"/>
  <c r="J28" i="99"/>
  <c r="J85" i="99"/>
  <c r="I85" i="99"/>
  <c r="H28" i="99"/>
  <c r="G28" i="99"/>
  <c r="C58" i="99"/>
  <c r="D58" i="99"/>
  <c r="I55" i="99"/>
  <c r="I40" i="99"/>
  <c r="J24" i="99"/>
  <c r="I41" i="99"/>
  <c r="M24" i="99"/>
  <c r="I42" i="99"/>
  <c r="P24" i="99"/>
  <c r="G24" i="99"/>
  <c r="I39" i="99"/>
  <c r="R7" i="107"/>
  <c r="N19" i="107"/>
  <c r="N17" i="107"/>
  <c r="N18" i="107"/>
  <c r="N21" i="107"/>
  <c r="N23" i="107"/>
  <c r="N24" i="107"/>
  <c r="N22" i="107"/>
  <c r="N25" i="107"/>
  <c r="N16" i="107"/>
  <c r="Q25" i="99"/>
  <c r="Q24" i="109"/>
  <c r="K25" i="99"/>
  <c r="K24" i="109"/>
  <c r="I57" i="99"/>
  <c r="G58" i="99"/>
  <c r="J25" i="99"/>
  <c r="J24" i="109"/>
  <c r="P25" i="99"/>
  <c r="P24" i="109"/>
  <c r="H13" i="99"/>
  <c r="L13" i="99"/>
  <c r="J13" i="99"/>
  <c r="F13" i="99"/>
  <c r="H13" i="111"/>
  <c r="F13" i="111"/>
  <c r="J13" i="111"/>
  <c r="J13" i="112"/>
  <c r="H13" i="112"/>
  <c r="F13" i="112"/>
  <c r="J16" i="113"/>
  <c r="H16" i="113"/>
  <c r="L16" i="113"/>
  <c r="F16" i="113"/>
  <c r="J15" i="113"/>
  <c r="L15" i="113"/>
  <c r="H15" i="113"/>
  <c r="F15" i="113"/>
  <c r="J14" i="113"/>
  <c r="J13" i="113"/>
  <c r="F13" i="113"/>
  <c r="L14" i="113"/>
  <c r="L13" i="113"/>
  <c r="H14" i="113"/>
  <c r="H13" i="113"/>
  <c r="F14" i="113"/>
  <c r="L11" i="113"/>
  <c r="J11" i="113"/>
  <c r="H11" i="113"/>
  <c r="F11" i="113"/>
  <c r="H10" i="113"/>
  <c r="F10" i="113"/>
  <c r="L10" i="113"/>
  <c r="J10" i="113"/>
  <c r="J16" i="112"/>
  <c r="H16" i="112"/>
  <c r="F16" i="112"/>
  <c r="H15" i="112"/>
  <c r="F15" i="112"/>
  <c r="J15" i="112"/>
  <c r="F14" i="112"/>
  <c r="H14" i="112"/>
  <c r="J14" i="112"/>
  <c r="J11" i="112"/>
  <c r="H11" i="112"/>
  <c r="F11" i="112"/>
  <c r="H10" i="112"/>
  <c r="F10" i="112"/>
  <c r="J10" i="112"/>
  <c r="H16" i="111"/>
  <c r="F16" i="111"/>
  <c r="J16" i="111"/>
  <c r="F15" i="111"/>
  <c r="J15" i="111"/>
  <c r="H15" i="111"/>
  <c r="F14" i="111"/>
  <c r="J14" i="111"/>
  <c r="H14" i="111"/>
  <c r="H11" i="111"/>
  <c r="F11" i="111"/>
  <c r="J11" i="111"/>
  <c r="F10" i="111"/>
  <c r="J10" i="111"/>
  <c r="H10" i="111"/>
  <c r="M15" i="136"/>
  <c r="N15" i="136"/>
  <c r="O15" i="136"/>
  <c r="M15" i="129"/>
  <c r="N15" i="129"/>
  <c r="O15" i="129"/>
  <c r="M15" i="121"/>
  <c r="N15" i="121"/>
  <c r="O15" i="121"/>
  <c r="C29" i="99"/>
  <c r="C15" i="99"/>
  <c r="M15" i="107"/>
  <c r="N15" i="107"/>
  <c r="O15" i="107"/>
  <c r="C14" i="99"/>
  <c r="M14" i="136"/>
  <c r="N14" i="136"/>
  <c r="O14" i="136"/>
  <c r="C28" i="99"/>
  <c r="M14" i="107"/>
  <c r="N14" i="107"/>
  <c r="M14" i="129"/>
  <c r="N14" i="129"/>
  <c r="O14" i="129"/>
  <c r="M14" i="121"/>
  <c r="N14" i="121"/>
  <c r="O14" i="121"/>
  <c r="C10" i="99"/>
  <c r="C24" i="99"/>
  <c r="C30" i="99"/>
  <c r="C16" i="99"/>
  <c r="D24" i="99"/>
  <c r="O18" i="107"/>
  <c r="O7" i="107"/>
  <c r="O13" i="107"/>
  <c r="O9" i="107"/>
  <c r="O12" i="107"/>
  <c r="O8" i="107"/>
  <c r="O11" i="107"/>
  <c r="O10" i="107"/>
  <c r="O25" i="107"/>
  <c r="O17" i="107"/>
  <c r="O22" i="107"/>
  <c r="O24" i="107"/>
  <c r="O19" i="107"/>
  <c r="O23" i="107"/>
  <c r="O16" i="107"/>
  <c r="O21" i="107"/>
  <c r="O14" i="107"/>
  <c r="O20" i="107"/>
  <c r="C62" i="113"/>
  <c r="H62" i="113"/>
  <c r="G62" i="113"/>
  <c r="J54" i="113"/>
  <c r="C58" i="113"/>
  <c r="I54" i="113"/>
  <c r="D58" i="113"/>
  <c r="D62" i="113"/>
  <c r="E62" i="113"/>
  <c r="D60" i="112"/>
  <c r="D56" i="112"/>
  <c r="H60" i="112"/>
  <c r="G60" i="112"/>
  <c r="C60" i="112"/>
  <c r="J53" i="112"/>
  <c r="C56" i="112"/>
  <c r="I53" i="112"/>
  <c r="E60" i="112"/>
  <c r="F60" i="111"/>
  <c r="F56" i="111"/>
  <c r="D56" i="111"/>
  <c r="D60" i="111"/>
  <c r="I53" i="111"/>
  <c r="C60" i="111"/>
  <c r="J53" i="111"/>
  <c r="E60" i="111"/>
  <c r="G61" i="111"/>
  <c r="C56" i="111"/>
  <c r="J118" i="99"/>
  <c r="E29" i="99"/>
  <c r="I88" i="99"/>
  <c r="D30" i="99"/>
  <c r="I43" i="99"/>
  <c r="E30" i="99"/>
  <c r="D29" i="99"/>
  <c r="D28" i="99"/>
  <c r="I118" i="99"/>
  <c r="J43" i="99"/>
  <c r="J88" i="99"/>
  <c r="I103" i="99"/>
  <c r="F58" i="99"/>
  <c r="G25" i="99"/>
  <c r="G24" i="109"/>
  <c r="J57" i="99"/>
  <c r="I56" i="99"/>
  <c r="I54" i="99"/>
  <c r="E28" i="99"/>
  <c r="H25" i="99"/>
  <c r="H24" i="109"/>
  <c r="J103" i="99"/>
  <c r="E24" i="99"/>
  <c r="H58" i="99"/>
  <c r="J54" i="99"/>
  <c r="J15" i="99"/>
  <c r="H15" i="99"/>
  <c r="F15" i="99"/>
  <c r="L15" i="99"/>
  <c r="J14" i="99"/>
  <c r="L14" i="99"/>
  <c r="H14" i="99"/>
  <c r="F14" i="99"/>
  <c r="C11" i="99"/>
  <c r="C25" i="99"/>
  <c r="C24" i="109"/>
  <c r="F10" i="99"/>
  <c r="L10" i="99"/>
  <c r="J10" i="99"/>
  <c r="H10" i="99"/>
  <c r="F16" i="99"/>
  <c r="L16" i="99"/>
  <c r="J16" i="99"/>
  <c r="H16" i="99"/>
  <c r="I58" i="113"/>
  <c r="J58" i="113"/>
  <c r="J56" i="112"/>
  <c r="I56" i="112"/>
  <c r="J56" i="111"/>
  <c r="I56" i="111"/>
  <c r="I58" i="99"/>
  <c r="E25" i="99"/>
  <c r="E24" i="109"/>
  <c r="D25" i="99"/>
  <c r="D24" i="109"/>
  <c r="J58" i="99"/>
  <c r="F11" i="99"/>
  <c r="L11" i="99"/>
  <c r="H11" i="99"/>
  <c r="J11" i="9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617447-C618-48EF-8014-FE0C2968160D}" keepAlive="1" name="Query - Macrosettori" description="Connessione alla query 'Macrosettori' nella cartella di lavoro." type="5" refreshedVersion="6" background="1">
    <dbPr connection="Provider=Microsoft.Mashup.OleDb.1;Data Source=$Workbook$;Location=Macrosettori;Extended Properties=&quot;&quot;" command="SELECT * FROM [Macrosettori]"/>
  </connection>
</connections>
</file>

<file path=xl/sharedStrings.xml><?xml version="1.0" encoding="utf-8"?>
<sst xmlns="http://schemas.openxmlformats.org/spreadsheetml/2006/main" count="2009" uniqueCount="282">
  <si>
    <t>Commercio</t>
  </si>
  <si>
    <t>Turismo</t>
  </si>
  <si>
    <t>Servizi</t>
  </si>
  <si>
    <t>TOTALE ECONOMIA</t>
  </si>
  <si>
    <t>INDICE valori</t>
  </si>
  <si>
    <t>INDICE formula</t>
  </si>
  <si>
    <t>Altro</t>
  </si>
  <si>
    <t>Agricoltura</t>
  </si>
  <si>
    <t>Industria</t>
  </si>
  <si>
    <t>Comp. %</t>
  </si>
  <si>
    <t>Totale economia</t>
  </si>
  <si>
    <t>CLASSIFICA</t>
  </si>
  <si>
    <t>Sede principale</t>
  </si>
  <si>
    <t>UNITA' LOCALI COMUNI</t>
  </si>
  <si>
    <t>TOTALE ECONOMIA COMUNI</t>
  </si>
  <si>
    <t>UL COMUNE/TOT EC COMUNE</t>
  </si>
  <si>
    <t>di cui</t>
  </si>
  <si>
    <t>Regione</t>
  </si>
  <si>
    <t>Piemonte Nord</t>
  </si>
  <si>
    <t>Novara</t>
  </si>
  <si>
    <t>Verbano Cusio Ossola</t>
  </si>
  <si>
    <t>Vercelli</t>
  </si>
  <si>
    <t xml:space="preserve"> </t>
  </si>
  <si>
    <t>Verbania</t>
  </si>
  <si>
    <t>REGIONE</t>
  </si>
  <si>
    <t>NOVARA</t>
  </si>
  <si>
    <t>VERBANO CUSIO OSSOLA</t>
  </si>
  <si>
    <t>VERCELLI</t>
  </si>
  <si>
    <t>PROVINCE</t>
  </si>
  <si>
    <t>DELEGAZIONI</t>
  </si>
  <si>
    <t>PIEMONTE NORD</t>
  </si>
  <si>
    <t>Totale terziario</t>
  </si>
  <si>
    <t>TOTALE TERZIARIO</t>
  </si>
  <si>
    <t>Consistenza</t>
  </si>
  <si>
    <t>Totale unità locali</t>
  </si>
  <si>
    <t>Imprese individuali</t>
  </si>
  <si>
    <t>Società di persone</t>
  </si>
  <si>
    <t>Altre forme</t>
  </si>
  <si>
    <t>VCO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</si>
  <si>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</si>
  <si>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</si>
  <si>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</si>
  <si>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</si>
  <si>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</si>
  <si>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</si>
  <si>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</si>
  <si>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</si>
  <si>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</si>
  <si>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Unità locale con sede in provincia</t>
  </si>
  <si>
    <t>Unità locale con sede fuori provincia</t>
  </si>
  <si>
    <t>Bassa vercellese</t>
  </si>
  <si>
    <t>Ossola</t>
  </si>
  <si>
    <t>Laghi</t>
  </si>
  <si>
    <t>Valsesia</t>
  </si>
  <si>
    <t>TERZIARIO</t>
  </si>
  <si>
    <t>Fonte: elaborazioni EconLab Research Network su dati Infocamere</t>
  </si>
  <si>
    <t>NB: NON SI POSSONO CONFRONTARE I VALORI DEL PIEMONTE NORD CON I REPORT PRECEDENTI</t>
  </si>
  <si>
    <t xml:space="preserve">   </t>
  </si>
  <si>
    <t xml:space="preserve">           </t>
  </si>
  <si>
    <t xml:space="preserve">  </t>
  </si>
  <si>
    <t>BIELLA</t>
  </si>
  <si>
    <t>Biella</t>
  </si>
  <si>
    <t>UL secondarie con
 sede in provincia</t>
  </si>
  <si>
    <t>UL secondarie con
 sede fuori provincia</t>
  </si>
  <si>
    <t>UL secondarie con sede IP</t>
  </si>
  <si>
    <t>UL secondarie con sede FP</t>
  </si>
  <si>
    <t>UL secondarie con
sede fuori provincia</t>
  </si>
  <si>
    <t>UL secondarie con sede in provincia</t>
  </si>
  <si>
    <t>UL secondarie con sede fuori provincia</t>
  </si>
  <si>
    <t>Sedi principali</t>
  </si>
  <si>
    <t>Società di capitali</t>
  </si>
  <si>
    <t>LEGENDA</t>
  </si>
  <si>
    <t>VALORE DELL'INDICE</t>
  </si>
  <si>
    <t>Biella, Valle Oropa</t>
  </si>
  <si>
    <t>Valle Elvo</t>
  </si>
  <si>
    <t>Valle Cervo</t>
  </si>
  <si>
    <t>Val Sessera, Valle Mosso e Prealpi Biellesi</t>
  </si>
  <si>
    <t>Area Nord Occidentale (pianura)</t>
  </si>
  <si>
    <t>Area Nord Orientale (pianura)</t>
  </si>
  <si>
    <t>UL PIEMONTE NORD/TOT EC PIEMONTE NORD</t>
  </si>
  <si>
    <t>COMMERCIO</t>
  </si>
  <si>
    <t>Ingrosso</t>
  </si>
  <si>
    <t>Dettaglio</t>
  </si>
  <si>
    <t>Altre attività commerciali</t>
  </si>
  <si>
    <t>Totale commercio</t>
  </si>
  <si>
    <t>Alimentare</t>
  </si>
  <si>
    <t>Moda-Fashion</t>
  </si>
  <si>
    <t>Casa e arredo</t>
  </si>
  <si>
    <t>Altre attività al dettaglio</t>
  </si>
  <si>
    <t>Totale dettaglio</t>
  </si>
  <si>
    <t>TOTALE COMMERCIO</t>
  </si>
  <si>
    <t>COMMERCIO
AL DETTAGLIO</t>
  </si>
  <si>
    <t>Altre attività
al dettaglio</t>
  </si>
  <si>
    <t>TURISMO</t>
  </si>
  <si>
    <t>Alberghi e strutture ricettive</t>
  </si>
  <si>
    <t>Bar e attività di ristorazione</t>
  </si>
  <si>
    <t>Altre attività turistiche</t>
  </si>
  <si>
    <t>Bar ed esercizi senza cucina</t>
  </si>
  <si>
    <t>Totale turismo</t>
  </si>
  <si>
    <t>TOTALE TURISMO</t>
  </si>
  <si>
    <t>Alberghi e
strutture ricettive</t>
  </si>
  <si>
    <t>SERVIZI</t>
  </si>
  <si>
    <t>Servizi alle imprese</t>
  </si>
  <si>
    <t>Servizi alla persona</t>
  </si>
  <si>
    <t>Altre attività di servizi</t>
  </si>
  <si>
    <t>Totale servizi</t>
  </si>
  <si>
    <t>TOTALE SERVIZI</t>
  </si>
  <si>
    <t>Altre attività
di servizi</t>
  </si>
  <si>
    <t>Servizi
alle imprese</t>
  </si>
  <si>
    <t>Servizi
alla persona</t>
  </si>
  <si>
    <t>1) TERZIARIO</t>
  </si>
  <si>
    <t>2) COMMERCIO</t>
  </si>
  <si>
    <t xml:space="preserve"> Suddivisione per:</t>
  </si>
  <si>
    <t>3) TURISMO</t>
  </si>
  <si>
    <t>4) SERVIZI</t>
  </si>
  <si>
    <t>Unità locali terziarie dell'area Piemonte Nord (Biella, Novara, Verbano Cusio Ossola, Vercelli)</t>
  </si>
  <si>
    <t>SETTORE DEL COMMERCIO [codici 45, 46, 47]</t>
  </si>
  <si>
    <t>Classificazione per modalità di distribuzione:</t>
  </si>
  <si>
    <t>• Ingrosso [codice 46]</t>
  </si>
  <si>
    <t>• Dettaglio [codice 47]</t>
  </si>
  <si>
    <t>• Altre attività commerciali [codice 45]</t>
  </si>
  <si>
    <t>Classificazione per categoria merceologica:</t>
  </si>
  <si>
    <t>• Alimentare [codici 47.11, 47.2, 47.81]</t>
  </si>
  <si>
    <t>• Moda-Fashion [codici 47.51, 47.71, 47.72, 47.77, 47.82]</t>
  </si>
  <si>
    <t>• Casa e arredo [codici 47.52, 47.53, 47.54, 47.59]</t>
  </si>
  <si>
    <t>• Altre attività al dettaglio [codice 47 esclusi i codici nei precedenti punti]</t>
  </si>
  <si>
    <t>Classificazione ATECO</t>
  </si>
  <si>
    <t>Indice</t>
  </si>
  <si>
    <t>Definizione territoriale</t>
  </si>
  <si>
    <t>1) PIEMONTE NORD</t>
  </si>
  <si>
    <t>2) DELEGAZIONI</t>
  </si>
  <si>
    <t>Suddivisione per:</t>
  </si>
  <si>
    <t>ALTO PIEMONTE (NOVARA E VERBANO CUSIO OSSOLA)</t>
  </si>
  <si>
    <t>SETTORE DEL TURISMO [codici 55, 56, 79, 82.3, 90, 91, 92, 93, 96.04]</t>
  </si>
  <si>
    <t>• Alberghi e strutture ricettive [codice 55]</t>
  </si>
  <si>
    <t>• Bar e attività di ristorazione [codice 56]</t>
  </si>
  <si>
    <t>• Altre attività turistiche [codici 79, 82.3, 90, 91, 92, 93, 96.04]</t>
  </si>
  <si>
    <t>Classificazione per tipologia di servizio turistico:</t>
  </si>
  <si>
    <t>• Biella</t>
  </si>
  <si>
    <t>• Novara</t>
  </si>
  <si>
    <t>• Verbano Cusio Ossola</t>
  </si>
  <si>
    <t>• Vercelli</t>
  </si>
  <si>
    <t>• Biella, Valle Oropa</t>
  </si>
  <si>
    <t>• Valle Elvo</t>
  </si>
  <si>
    <t>• Valle Cervo</t>
  </si>
  <si>
    <t>• Val Sessera, Valle Mosso e Prealpi Biellesi</t>
  </si>
  <si>
    <t>• Area Nord Occidentale (pianura)</t>
  </si>
  <si>
    <t>• Area Nord Orientale (pianura)</t>
  </si>
  <si>
    <t>• Ossola</t>
  </si>
  <si>
    <t>• Verbania</t>
  </si>
  <si>
    <t>• Laghi</t>
  </si>
  <si>
    <t>• Altro</t>
  </si>
  <si>
    <t>• Valsesia</t>
  </si>
  <si>
    <t>• Bassa vercellese</t>
  </si>
  <si>
    <t>• Macrosettori</t>
  </si>
  <si>
    <t>• Settori</t>
  </si>
  <si>
    <t>• Tipologia</t>
  </si>
  <si>
    <t>• Natura giuridica</t>
  </si>
  <si>
    <t>• Indice di specilizzazione</t>
  </si>
  <si>
    <t>• Delegazioni</t>
  </si>
  <si>
    <t>• Rete distributiva</t>
  </si>
  <si>
    <t>• Categoria di commercio al dettaglio</t>
  </si>
  <si>
    <t>• Servizio turistico</t>
  </si>
  <si>
    <t>• Tipologia clientela</t>
  </si>
  <si>
    <t>Disaggregazione per:</t>
  </si>
  <si>
    <t>SETTORE DEI SERVIZI [codici da 49 a 81 (-55, 56, 79), 82 (-82.3), da 84 a 88, da 94 a 96 (-96.04)]</t>
  </si>
  <si>
    <t>Classificazione per tipologia di clientela:</t>
  </si>
  <si>
    <t>• Servizi alla persona [codici 49.1, 49.3, 50.1, 50.3, 51.1, 77.2, 84, 85, 86, 87, 88, 94.9, 95, 96 (-96.04)]</t>
  </si>
  <si>
    <t xml:space="preserve">• Servizi alle imprese [codici 49.2, 49.41, 49.5, 50.2, 50.4, 51.2, 52, 58, 59, 62, 63, 64.11, 64.2, 70, 71.2, 72, 73, 74.1, </t>
  </si>
  <si>
    <t>74.9, 77.12, 77.31, 77.32, 77.33, 77.34, 77.4, 78, 82 (-82.3), 94.1, 94.2, 99]</t>
  </si>
  <si>
    <t xml:space="preserve"> 77.39, 80, 81]</t>
  </si>
  <si>
    <t>• Altre attività di servizi [codici 49.42, 53, 60, 61, 64.19, 64.3, 64.9, 65, 66, 68, 69, 71.1, 74.2, 74.3, 75, 77.11, 77.35,</t>
  </si>
  <si>
    <t>A MANO</t>
  </si>
  <si>
    <t>TOTALE PIEMONTE NORD</t>
  </si>
  <si>
    <t>UNITÀ LOCALI DEL TOTALE ECONOMIA PER MACROSETTORE - CONSISTENZA AL 1° SEM. 2021</t>
  </si>
  <si>
    <t>Piemonte Nord. Unità locali totali per macrosettore economico, composizione al 1° sem. 2021</t>
  </si>
  <si>
    <t>1° sem.
2021</t>
  </si>
  <si>
    <t>Var. ass.
20-21</t>
  </si>
  <si>
    <t>Var. %
20-21</t>
  </si>
  <si>
    <t>1_2021</t>
  </si>
  <si>
    <t>Var. ass. 16-21</t>
  </si>
  <si>
    <t>Var. %
16-21</t>
  </si>
  <si>
    <t>UNITÀ LOCALI DEL TERZIARIO PER SETTORE - CONSISTENZA AL 1° SEM. 2021</t>
  </si>
  <si>
    <t>Piemonte Nord. Unità locali del terziario per settore economico, composizione al 1° sem. 2021</t>
  </si>
  <si>
    <t>UNITÀ LOCALI DEL TERZIARIO PER SETTORE - DINAMICA ANNO 2016 - 1° SEM. 2021</t>
  </si>
  <si>
    <t>UNITÀ LOCALI DEL TOTALE ECONOMIA PER MACROSETTORE - DINAMICA ANNO 2016 - 1° SEM. 2021</t>
  </si>
  <si>
    <t>UNITÀ LOCALI DEL TERZIARIO PER TIPOLOGIA - CONSISTENZA AL 1° SEM. 2021</t>
  </si>
  <si>
    <t>Piemonte Nord. Unità locali del terziario per tipologia, composizione al 1° sem. 2021</t>
  </si>
  <si>
    <t>UNITÀ LOCALI DEL TERZIARIO PER TIPOLOGIA - DINAMICA ANNO 2016 - 1° SEM. 2021</t>
  </si>
  <si>
    <t>UNITÀ LOCALI DEL TERZIARIO PER NATURA GIURIDICA - CONSISTENZA AL 1° SEM. 2021</t>
  </si>
  <si>
    <t>Piemonte Nord. Unità locali del terziario per natura giuridica, composizione al 1° sem. 2021</t>
  </si>
  <si>
    <t>UNITÀ LOCALI DEL TERZIARIO PER NATURA GIURIDICA - DINAMICA ANNO 2016 - 1° SEM. 2021</t>
  </si>
  <si>
    <t>INDICE DI SPECIALIZZAZIONE DEL TERZIARIO AL 1° SEM. 2021</t>
  </si>
  <si>
    <t>Piemonte Nord. Unità locali totali per macrosettore economico, variazione anno 2020 - 1° sem. 2021</t>
  </si>
  <si>
    <t>Regione. Unità locali totali per macrosettore economico, variazione anno 2016 - 1° sem. 2021</t>
  </si>
  <si>
    <t>Piemonte Nord. Unità locali totali per macrosettore economico, variazione anno 2016 - 1° sem. 2021</t>
  </si>
  <si>
    <t>Biella. Unità locali totali per macrosettore economico, variazione anno 2016 - 1° sem. 2021</t>
  </si>
  <si>
    <t>Novara. Unità locali totali per macrosettore economico, variazione anno 2016 - 1° sem. 2021</t>
  </si>
  <si>
    <t>Verbano Cusio Ossola. Unità locali totali per macrosettore economico, variazione anno 2016 - 1° sem. 2021</t>
  </si>
  <si>
    <t>Vercelli. Unità locali totali per macrosettore economico, variazione anno 2016 - 1° sem. 2021</t>
  </si>
  <si>
    <t>Vercelli. Unità locali del terziario per settore economico, variazione anno 2016 - 1° sem. 2021</t>
  </si>
  <si>
    <t>Verbano Cusio Ossola. Unità locali del terziario per settore economico, variazione anno 2016 - 1° sem. 2021</t>
  </si>
  <si>
    <t>Novara. Unità locali del terziario per settore economico, variazione anno 2016 - 1° sem. 2021</t>
  </si>
  <si>
    <t>Biella. Unità locali del terziario per settore economico, variazione anno 2016 - 1° sem. 2021</t>
  </si>
  <si>
    <t>Piemonte Nord. Unità locali del terziario per settore economico, variazione anno 2016 - 1° sem. 2021</t>
  </si>
  <si>
    <t>Regione. Unità locali del terziario per settore economico, variazione anno 2016 - 1° sem. 2021</t>
  </si>
  <si>
    <t>Piemonte Nord. Unità locali del terizario per settore economico, variazione anno 2020 - 1° sem. 2021</t>
  </si>
  <si>
    <t>Piemonte Nord. Unità locali del terizario per tipologia, variazione anno 2020 - 1° sem. 2021</t>
  </si>
  <si>
    <t>Regione. Unità locali del terziario per tipologia, variazione anno 2016 - 1° sem. 2021</t>
  </si>
  <si>
    <t>Piemonte Nord. Unità locali del terziario per tipologia, variazione anno 2016 - 1° sem. 2021</t>
  </si>
  <si>
    <t>Biella. Unità locali del terziario per tipologia, variazione anno 2016 - 1° sem. 2021</t>
  </si>
  <si>
    <t>Novara. Unità locali del terziario per tipologia, variazione anno 2016 - 1° sem. 2021</t>
  </si>
  <si>
    <t>Verbano Cusio Ossola. Unità locali del terziario per tipologia, variazione anno 2016 - 1° sem. 2021</t>
  </si>
  <si>
    <t>Vercelli. Unità locali del terziario per tipologia, variazione anno 2016 - 1° sem. 2021</t>
  </si>
  <si>
    <t>Piemonte Nord. Unità locali del terziario per natura giuridica, variazione anno 2020 - 1° sem. 2021</t>
  </si>
  <si>
    <t>Regione. Unità locali del terziario per natura giuridica, variazione anno 2016 - 1° sem. 2021</t>
  </si>
  <si>
    <t>Piemonte Nord. Unità locali del terziario per natura giuridica, variazione anno 2016 - 1° sem. 2021</t>
  </si>
  <si>
    <t>Biella. Unità locali del terziario per natura giuridica, variazione anno 2016 - 1° sem. 2021</t>
  </si>
  <si>
    <t>Novara. Unità locali del terziario per natura giuridica, variazione anno 2016 - 1° sem. 2021</t>
  </si>
  <si>
    <t>Verbano Cusio Ossola. Unità locali del terziario per natura giuridica, variazione anno 2016 - 1° sem. 2021</t>
  </si>
  <si>
    <t>Vercelli. Unità locali del terziario per natura giuridica, variazione anno 2016 - 1° sem. 2021</t>
  </si>
  <si>
    <t>UNITÀ LOCALI DEL TERZIARIO PER DELEGAZIONE - CONSISTENZA AL 1° SEM. 2021</t>
  </si>
  <si>
    <t>Piemonte Nord. Unità locali totali per delegazione e macrosettore economico, variazione anno 2020 - 1° sem. 2021</t>
  </si>
  <si>
    <t>Piemonte Nord. Unità locali del terziario per delegazione e settore economico, variazione anno 2020 - 1° sem. 2021</t>
  </si>
  <si>
    <t>Piemonte Nord. Unità locali del terziario per  delegazione e tipologia, variazione anno 2020 - 1° sem. 2021</t>
  </si>
  <si>
    <t>Piemonte Nord. Unità locali del terziario per  natura giuridica, variazione anno 2020 - 1° sem. 2021</t>
  </si>
  <si>
    <t>UNITÀ LOCALI DEL COMMERCIO PER MODALITÀ DI DISTRIBUZIONE - CONSISTENZA AL 1° SEM. 2021</t>
  </si>
  <si>
    <t>UNITÀ LOCALI DEL COMMERCIO PER MODALITÀ DI DISTRIBUZIONE - CONSISTENZA AL 1° SEM. 2021+V2:AB19</t>
  </si>
  <si>
    <t>Piemonte Nord. Unità locali del commercio per modalità di distribuzione, composizione al 1° sem. 2021</t>
  </si>
  <si>
    <t>Piemonte Nord. Unità locali del commercio per modalità di distribuzione, variazione anno 2020 - 1° sem. 2021</t>
  </si>
  <si>
    <t>UNITÀ LOCALI DEL COMMERCIO PER MODALITÀ DI DISTRIBUZIONE - DINAMICA ANNO 2016 - 1° SEM. 2021</t>
  </si>
  <si>
    <t>Regione. Unità locali del commercio per modalità di distribuzione, variazione anno 2016 - 1° sem. 2021</t>
  </si>
  <si>
    <t>Piemonte Nord. Unità locali del commercio per modalità di distribuzione, vvariazione anno 2016 - 1° sem. 2021</t>
  </si>
  <si>
    <t>Biella. Unità locali del commercio per modalità di distribuzione, variazione anno 2016 - 1° sem. 2021</t>
  </si>
  <si>
    <t>Novara. Unità locali del commercio per modalità di distribuzione, variazione anno 2016 - 1° sem. 2021</t>
  </si>
  <si>
    <t>Verbano Cusio Ossola. Unità locali del commercio per modalità di distribuzione, variazione anno 2016 - 1° sem. 2021</t>
  </si>
  <si>
    <t>Vercelli. Unità locali del commercio per modalità di distribuzione, variazione anno 2016 - 1° sem. 2021</t>
  </si>
  <si>
    <t>UNITÀ LOCALI DEL COMMERCIO AL DETTAGLIO PER CATEGORIA MERCEOLOGICA - CONSISTENZA AL 1° SEM. 2021</t>
  </si>
  <si>
    <t>Piemonte Nord. Unità locali del commercio al dettaglio per categoria merceologica, composizione al 1° sem. 2021</t>
  </si>
  <si>
    <t>Piemonte Nord. Unità locali del commercio al dettaglio per categoria merceologica, variazione anno 2020 - 1° sem. 2021</t>
  </si>
  <si>
    <t>Regione. Unità locali del commercio al dettaglio per categoria merceologica, variazione anno 2016 - 1° sem. 2021</t>
  </si>
  <si>
    <t>Piemonte Nord. Unità locali del commercio al dettaglio per categoria merceologica, variazione anno 2016 - 1° sem. 2021</t>
  </si>
  <si>
    <t>Biella. Unità locali del commercio al dettaglio per categoria merceologica, variazione anno 2016 - 1° sem. 2021</t>
  </si>
  <si>
    <t>Novara. Unità locali del commercio al dettaglio per categoria merceologica, variazione anno 2016 - 1° sem. 2021</t>
  </si>
  <si>
    <t>Verbano Cusio Ossola. Unità locali del commercio al dettaglio per categoria merceologica, variazione anno 2016 - 1° sem. 2021</t>
  </si>
  <si>
    <t>Vercelli. Unità locali del commercio al dettaglio per categoria merceologica, variazione anno 2016 - 1° sem. 2021</t>
  </si>
  <si>
    <t>UNITÀ LOCALI DEL COMMERCIO AL DETTAGLIO PER CATEGORIA MERCEOLOGICA - DINAMICA ANNO 2016 - 1° SEM. 2021</t>
  </si>
  <si>
    <t>INDICE DI SPECIALIZZAZIONE DEL COMMERCIO AL 1° SEM. 2021</t>
  </si>
  <si>
    <t>Piemonte Nord. Indice di specializzazione del commercio per area territoriale, 1° sem. 2021</t>
  </si>
  <si>
    <t>Piemonte Nord. Indice di specializzazione del terziario per area territoriale, 1° sem. 2021</t>
  </si>
  <si>
    <t>UNITÀ LOCALI DEL COMMERCIO PER DELEGAZIONE - CONSISTENZA AL 1° SEM. 2021</t>
  </si>
  <si>
    <t>Piemonte Nord. Unità locali del commercio per delegazione e modalità di distribuzione, variazione anno 2020 - 1° sem. 2021</t>
  </si>
  <si>
    <t>Piemonte Nord. Unità locali del commercio al dettaglio per delegazione e categoria merceologica, variazione anno 2020 - 1° sem. 2021</t>
  </si>
  <si>
    <t>UNITÀ LOCALI DEL TURISMO PER TIPOLOGIA DI SERVIZIO TURISTICO - CONSISTENZA AL 1° SEM. 2021</t>
  </si>
  <si>
    <t>Piemonte Nord. Unità locali del turismo per tipologia di servizio turistico, composizione al 1° sem. 2021</t>
  </si>
  <si>
    <t>Piemonte Nord. Unità locali del turismo per tipologia di servizio turistico, variazione anno 2020 - 1° sem. 2021</t>
  </si>
  <si>
    <t>UNITÀ LOCALI DEL TURISMO PER TIPOLOGIA DI SERVIZIO TURISTICO - DINAMICA ANNO 2016 - 1° SEM. 2021</t>
  </si>
  <si>
    <t>Regione. Unità locali del turismo per tipologia di servizio turistico, variazione anno 2016 - 1° sem. 2021</t>
  </si>
  <si>
    <t>Piemonte Nord. Unità locali del turismo per tipologia di servizio turistico, variazione anno 2016 - 1° sem. 2021</t>
  </si>
  <si>
    <t>Biella. Unità locali del turismo per tipologia di servizio turistico, variazione anno 2016 - 1° sem. 2021</t>
  </si>
  <si>
    <t>Novara. Unità locali del turismo per tipologia di servizio turistico, variazione anno 2016 - 1° sem. 2021</t>
  </si>
  <si>
    <t>Verbano Cusio Ossola. Unità locali del turismo per tipologia di servizio turistico, variazione anno 2016 - 1° sem. 2021</t>
  </si>
  <si>
    <t>Vercelli. Unità locali del turismo per tipologia di servizio turistico, variazione anno 2016 - 1° sem. 2021</t>
  </si>
  <si>
    <t>INDICE DI SPECIALIZZAZIONE DEL TURISMO AL 1° SEM. 2021</t>
  </si>
  <si>
    <t>Piemonte Nord. Indice di specializzazione del turismo per area territoriale, 1° sem. 2021</t>
  </si>
  <si>
    <t>UNITÀ LOCALI DEL TURISMO PER DELEGAZIONE - CONSISTENZA AL 1° SEM. 2021</t>
  </si>
  <si>
    <t>Piemonte Nord. Unità locali del turismo per delegazione e tipologia di servizio turistico, variazione anno 2020 - 1° sem. 2021</t>
  </si>
  <si>
    <t>UNITÀ LOCALI DEI SERVIZI PER TIPOLOGIA DI CLIENTELA - CONSISTENZA AL 1° SEM. 2021</t>
  </si>
  <si>
    <t>Piemonte Nord. Unità locali dei servizi per tipologia di clientela, composizione al 1° sem. 2021</t>
  </si>
  <si>
    <t>Piemonte Nord. Unità locali dei servizi per tipologia di clientela, variazione anno 2020 - 1° sem. 2021</t>
  </si>
  <si>
    <t>UNITÀ LOCALI UNITÀ LOCALI DEI SERVIZI PER TIPOLOGIA DI CLIENTELA - DINAMICA ANNO 2016 - 1° SEM. 2021</t>
  </si>
  <si>
    <t>Regione. Unità locali dei servizi per tipologia di clientela, variazione anno 2016 - 1° sem. 2021</t>
  </si>
  <si>
    <t>Piemonte Nord. Unità locali dei servizi per tipologia di clientela, variazione anno 2016 - 1° sem. 2021</t>
  </si>
  <si>
    <t>Biella. Unità locali dei servizi per tipologia di clientela, variazione anno 2016 - 1° sem. 2021</t>
  </si>
  <si>
    <t>Novara. Unità locali dei servizi per tipologia di clientela, variazione anno 2016 - 1° sem. 2021</t>
  </si>
  <si>
    <t>Verbano Cusio Ossola. Unità locali dei servizi per tipologia di clientela, variazione anno 2016 - 1° sem. 2021</t>
  </si>
  <si>
    <t>Vercelli. Unità locali dei servizi per tipologia di clientela, variazione anno 2016 - 1° sem. 2021</t>
  </si>
  <si>
    <t>INDICE DI SPECIALIZZAZIONE DEI SERVIZI AL 1° SEM. 2021</t>
  </si>
  <si>
    <t>Piemonte Nord. Indice di specializzazione dei servizi per area territoriale, 1° sem. 2021</t>
  </si>
  <si>
    <t>UNITÀ LOCALI DEI SERVIZI PER DELEGAZIONE - CONSISTENZA AL 1° SEM. 2021</t>
  </si>
  <si>
    <t>Piemonte Nord. Unità locali dei servizi per delegazione e tipologia di clientela, variazione anno 2020 - 1° sem. 2021</t>
  </si>
  <si>
    <t>Alcune percentuali all'interno delle tabelle della composizione al 1° sem. 2021 potrebbero non sommare esattamente a 100%, a causa degli arrotondamenti del foglio di calcolo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</si>
</sst>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b/>
      <sz val="11"/>
      <name val="Cambria"/>
      <family val="1"/>
      <scheme val="minor"/>
    </font>
    <font>
      <b/>
      <sz val="18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sz val="10"/>
      <color theme="0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8"/>
      <color theme="4"/>
      <name val="Cambria"/>
      <family val="1"/>
      <scheme val="minor"/>
    </font>
    <font>
      <b/>
      <sz val="14"/>
      <color theme="1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0"/>
      <name val="Cambria"/>
      <family val="1"/>
      <scheme val="minor"/>
    </font>
    <font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rgb="FFEC1212"/>
        <bgColor indexed="64"/>
      </patternFill>
    </fill>
    <fill>
      <patternFill patternType="solid">
        <fgColor rgb="FF599E26"/>
        <bgColor indexed="64"/>
      </patternFill>
    </fill>
    <fill>
      <patternFill patternType="solid">
        <fgColor rgb="FF87E0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5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8" fillId="2" borderId="0" xfId="8" applyFont="1" applyFill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9" fontId="10" fillId="2" borderId="0" xfId="1" applyNumberFormat="1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9" fontId="10" fillId="2" borderId="5" xfId="1" applyNumberFormat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11" fillId="2" borderId="6" xfId="0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4" fontId="14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7" fillId="2" borderId="0" xfId="0" applyFont="1" applyFill="1"/>
    <xf numFmtId="3" fontId="13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164" fontId="10" fillId="2" borderId="0" xfId="1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7" fillId="2" borderId="0" xfId="8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14" fillId="2" borderId="0" xfId="8" applyFont="1" applyFill="1" applyAlignment="1">
      <alignment vertical="top"/>
    </xf>
    <xf numFmtId="0" fontId="7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4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/>
    <xf numFmtId="3" fontId="10" fillId="2" borderId="5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 vertical="center" indent="1"/>
    </xf>
    <xf numFmtId="0" fontId="17" fillId="9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left" vertical="center" indent="1"/>
    </xf>
    <xf numFmtId="49" fontId="17" fillId="9" borderId="0" xfId="0" applyNumberFormat="1" applyFont="1" applyFill="1" applyBorder="1" applyAlignment="1">
      <alignment horizontal="left" vertical="center" indent="1"/>
    </xf>
    <xf numFmtId="49" fontId="17" fillId="9" borderId="0" xfId="0" applyNumberFormat="1" applyFont="1" applyFill="1" applyBorder="1" applyAlignment="1">
      <alignment vertical="center"/>
    </xf>
    <xf numFmtId="0" fontId="23" fillId="9" borderId="0" xfId="0" applyFont="1" applyFill="1" applyBorder="1" applyAlignment="1">
      <alignment horizontal="left" vertical="center" indent="1"/>
    </xf>
    <xf numFmtId="0" fontId="22" fillId="9" borderId="0" xfId="0" applyFont="1" applyFill="1" applyBorder="1" applyAlignment="1">
      <alignment horizontal="left" vertical="center" indent="1"/>
    </xf>
    <xf numFmtId="49" fontId="15" fillId="9" borderId="0" xfId="0" applyNumberFormat="1" applyFont="1" applyFill="1" applyBorder="1" applyAlignment="1">
      <alignment horizontal="left" vertical="center" indent="1"/>
    </xf>
    <xf numFmtId="0" fontId="0" fillId="9" borderId="0" xfId="0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 indent="1"/>
    </xf>
    <xf numFmtId="0" fontId="19" fillId="9" borderId="0" xfId="0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2"/>
    </xf>
    <xf numFmtId="9" fontId="7" fillId="2" borderId="0" xfId="1" applyNumberFormat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9" fontId="7" fillId="2" borderId="5" xfId="1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1" fontId="14" fillId="2" borderId="0" xfId="0" applyNumberFormat="1" applyFont="1" applyFill="1" applyAlignment="1">
      <alignment vertical="top"/>
    </xf>
    <xf numFmtId="0" fontId="9" fillId="2" borderId="6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2" fontId="7" fillId="2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8" applyFont="1" applyFill="1" applyAlignment="1">
      <alignment vertical="center"/>
    </xf>
    <xf numFmtId="0" fontId="20" fillId="2" borderId="0" xfId="8" applyFont="1" applyFill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26" fillId="2" borderId="6" xfId="0" applyFont="1" applyFill="1" applyBorder="1" applyAlignment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164" fontId="13" fillId="2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9" fontId="14" fillId="2" borderId="0" xfId="1" applyNumberFormat="1" applyFont="1" applyFill="1" applyBorder="1" applyAlignment="1">
      <alignment vertical="center"/>
    </xf>
    <xf numFmtId="9" fontId="7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2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/>
    <xf numFmtId="164" fontId="21" fillId="2" borderId="0" xfId="1" applyNumberFormat="1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2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/>
    </xf>
    <xf numFmtId="0" fontId="29" fillId="9" borderId="12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top"/>
    </xf>
    <xf numFmtId="0" fontId="30" fillId="9" borderId="18" xfId="0" applyFont="1" applyFill="1" applyBorder="1" applyAlignment="1">
      <alignment horizontal="center" vertical="top"/>
    </xf>
    <xf numFmtId="0" fontId="30" fillId="9" borderId="19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0" fillId="2" borderId="6" xfId="8" applyFont="1" applyFill="1" applyBorder="1" applyAlignment="1">
      <alignment horizontal="center" vertical="center"/>
    </xf>
    <xf numFmtId="0" fontId="20" fillId="2" borderId="5" xfId="8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14" fillId="2" borderId="0" xfId="8" applyFont="1" applyFill="1" applyAlignment="1">
      <alignment horizontal="left" vertical="top"/>
    </xf>
    <xf numFmtId="0" fontId="14" fillId="2" borderId="5" xfId="8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 indent="1"/>
    </xf>
    <xf numFmtId="0" fontId="0" fillId="9" borderId="0" xfId="0" applyFill="1" applyBorder="1" applyAlignment="1">
      <alignment horizontal="left" vertical="center" indent="1"/>
    </xf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529DC2"/>
      <color rgb="FF87E044"/>
      <color rgb="FF599E26"/>
      <color rgb="FFEC1212"/>
      <color rgb="FFA80000"/>
      <color rgb="FF66CCFF"/>
      <color rgb="FF99CCFF"/>
      <color rgb="FF0000CC"/>
      <color rgb="FFFCE01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Macrosettori!$V$10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C-4DDF-8963-62709BD163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0-4F87-A61A-A75E487136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0-4F87-A61A-A75E487136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DC-4DDF-8963-62709BD163F6}"/>
              </c:ext>
            </c:extLst>
          </c:dPt>
          <c:dLbls>
            <c:dLbl>
              <c:idx val="0"/>
              <c:layout>
                <c:manualLayout>
                  <c:x val="1.8787736639302961E-2"/>
                  <c:y val="5.4176509186351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C-4DDF-8963-62709BD163F6}"/>
                </c:ext>
              </c:extLst>
            </c:dLbl>
            <c:dLbl>
              <c:idx val="1"/>
              <c:layout>
                <c:manualLayout>
                  <c:x val="1.490925336460602E-2"/>
                  <c:y val="4.3879183070866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F0-4F87-A61A-A75E48713608}"/>
                </c:ext>
              </c:extLst>
            </c:dLbl>
            <c:dLbl>
              <c:idx val="2"/>
              <c:layout>
                <c:manualLayout>
                  <c:x val="-3.0683808865693173E-2"/>
                  <c:y val="-5.06982824865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F0-4F87-A61A-A75E48713608}"/>
                </c:ext>
              </c:extLst>
            </c:dLbl>
            <c:dLbl>
              <c:idx val="3"/>
              <c:layout>
                <c:manualLayout>
                  <c:x val="-2.5499301948958508E-2"/>
                  <c:y val="-3.9130987532808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C-4DDF-8963-62709BD163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Macrosettori!$W$9:$Z$9</c:f>
              <c:strCache>
                <c:ptCount val="4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  <c:pt idx="3">
                  <c:v>Altro</c:v>
                </c:pt>
              </c:strCache>
            </c:strRef>
          </c:cat>
          <c:val>
            <c:numRef>
              <c:f>Macrosettori!$W$10:$Z$10</c:f>
              <c:numCache>
                <c:formatCode>#,##0</c:formatCode>
                <c:ptCount val="4"/>
                <c:pt idx="0">
                  <c:v>6985</c:v>
                </c:pt>
                <c:pt idx="1">
                  <c:v>23588</c:v>
                </c:pt>
                <c:pt idx="2">
                  <c:v>54726</c:v>
                </c:pt>
                <c:pt idx="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C-4DDF-8963-62709BD1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Settori'!$C$88:$H$88</c:f>
              <c:numCache>
                <c:formatCode>#,##0</c:formatCode>
                <c:ptCount val="6"/>
                <c:pt idx="0">
                  <c:v>100</c:v>
                </c:pt>
                <c:pt idx="1">
                  <c:v>100.12977181788689</c:v>
                </c:pt>
                <c:pt idx="2">
                  <c:v>97.826322050394722</c:v>
                </c:pt>
                <c:pt idx="3">
                  <c:v>94.744241375581268</c:v>
                </c:pt>
                <c:pt idx="4">
                  <c:v>93.954796150102737</c:v>
                </c:pt>
                <c:pt idx="5">
                  <c:v>94.268411376662698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B2-4138-A932-640404F6CA26}"/>
            </c:ext>
          </c:extLst>
        </c:ser>
        <c:ser>
          <c:idx val="1"/>
          <c:order val="1"/>
          <c:tx>
            <c:strRef>
              <c:f>'1. Settori'!$B$89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Settori'!$C$89:$H$89</c:f>
              <c:numCache>
                <c:formatCode>#,##0</c:formatCode>
                <c:ptCount val="6"/>
                <c:pt idx="0">
                  <c:v>100</c:v>
                </c:pt>
                <c:pt idx="1">
                  <c:v>100.99812850904554</c:v>
                </c:pt>
                <c:pt idx="2">
                  <c:v>102.99438552713663</c:v>
                </c:pt>
                <c:pt idx="3">
                  <c:v>102.05864004990643</c:v>
                </c:pt>
                <c:pt idx="4">
                  <c:v>102.43293824079851</c:v>
                </c:pt>
                <c:pt idx="5">
                  <c:v>103.55583281347474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B2-4138-A932-640404F6CA26}"/>
            </c:ext>
          </c:extLst>
        </c:ser>
        <c:ser>
          <c:idx val="2"/>
          <c:order val="2"/>
          <c:tx>
            <c:strRef>
              <c:f>'1. Settori'!$B$90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Settori'!$C$90:$H$90</c:f>
              <c:numCache>
                <c:formatCode>#,##0</c:formatCode>
                <c:ptCount val="6"/>
                <c:pt idx="0">
                  <c:v>100</c:v>
                </c:pt>
                <c:pt idx="1">
                  <c:v>100.80113578744549</c:v>
                </c:pt>
                <c:pt idx="2">
                  <c:v>101.11550552682284</c:v>
                </c:pt>
                <c:pt idx="3">
                  <c:v>101.58198965622147</c:v>
                </c:pt>
                <c:pt idx="4">
                  <c:v>102.45411215901024</c:v>
                </c:pt>
                <c:pt idx="5">
                  <c:v>103.84342358787141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B2-4138-A932-640404F6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Settori'!$B$102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Settori'!$C$102:$H$102</c:f>
              <c:numCache>
                <c:formatCode>#,##0</c:formatCode>
                <c:ptCount val="6"/>
                <c:pt idx="0">
                  <c:v>100</c:v>
                </c:pt>
                <c:pt idx="1">
                  <c:v>98.961352657004824</c:v>
                </c:pt>
                <c:pt idx="2">
                  <c:v>98.526570048309182</c:v>
                </c:pt>
                <c:pt idx="3">
                  <c:v>96.449275362318843</c:v>
                </c:pt>
                <c:pt idx="4">
                  <c:v>94.903381642512073</c:v>
                </c:pt>
                <c:pt idx="5">
                  <c:v>95.724637681159422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24-4B87-9F1C-557C346F7DD9}"/>
            </c:ext>
          </c:extLst>
        </c:ser>
        <c:ser>
          <c:idx val="1"/>
          <c:order val="1"/>
          <c:tx>
            <c:strRef>
              <c:f>'1. Settori'!$B$103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Settori'!$C$103:$H$103</c:f>
              <c:numCache>
                <c:formatCode>#,##0</c:formatCode>
                <c:ptCount val="6"/>
                <c:pt idx="0">
                  <c:v>100</c:v>
                </c:pt>
                <c:pt idx="1">
                  <c:v>101.73041894353369</c:v>
                </c:pt>
                <c:pt idx="2">
                  <c:v>103.23315118397085</c:v>
                </c:pt>
                <c:pt idx="3">
                  <c:v>106.28415300546447</c:v>
                </c:pt>
                <c:pt idx="4">
                  <c:v>106.55737704918033</c:v>
                </c:pt>
                <c:pt idx="5">
                  <c:v>108.69763205828779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24-4B87-9F1C-557C346F7DD9}"/>
            </c:ext>
          </c:extLst>
        </c:ser>
        <c:ser>
          <c:idx val="2"/>
          <c:order val="2"/>
          <c:tx>
            <c:strRef>
              <c:f>'1. Settori'!$B$104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Settori'!$C$104:$H$104</c:f>
              <c:numCache>
                <c:formatCode>#,##0</c:formatCode>
                <c:ptCount val="6"/>
                <c:pt idx="0">
                  <c:v>100</c:v>
                </c:pt>
                <c:pt idx="1">
                  <c:v>100.39570378745053</c:v>
                </c:pt>
                <c:pt idx="2">
                  <c:v>101.75240248728095</c:v>
                </c:pt>
                <c:pt idx="3">
                  <c:v>102.06331260599208</c:v>
                </c:pt>
                <c:pt idx="4">
                  <c:v>102.68513284341437</c:v>
                </c:pt>
                <c:pt idx="5">
                  <c:v>104.21141888072358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24-4B87-9F1C-557C346F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0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Settori'!$B$116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Settori'!$C$116:$H$116</c:f>
              <c:numCache>
                <c:formatCode>#,##0</c:formatCode>
                <c:ptCount val="6"/>
                <c:pt idx="0">
                  <c:v>100</c:v>
                </c:pt>
                <c:pt idx="1">
                  <c:v>99.306106264869157</c:v>
                </c:pt>
                <c:pt idx="2">
                  <c:v>97.9381443298969</c:v>
                </c:pt>
                <c:pt idx="3">
                  <c:v>96.094369547977792</c:v>
                </c:pt>
                <c:pt idx="4">
                  <c:v>95.14274385408406</c:v>
                </c:pt>
                <c:pt idx="5">
                  <c:v>94.964314036478982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E8-48DD-8F8A-B9904175F9CC}"/>
            </c:ext>
          </c:extLst>
        </c:ser>
        <c:ser>
          <c:idx val="1"/>
          <c:order val="1"/>
          <c:tx>
            <c:strRef>
              <c:f>'1. Settori'!$B$117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Settori'!$C$117:$H$117</c:f>
              <c:numCache>
                <c:formatCode>#,##0</c:formatCode>
                <c:ptCount val="6"/>
                <c:pt idx="0">
                  <c:v>100</c:v>
                </c:pt>
                <c:pt idx="1">
                  <c:v>101.75</c:v>
                </c:pt>
                <c:pt idx="2">
                  <c:v>102.18750000000001</c:v>
                </c:pt>
                <c:pt idx="3">
                  <c:v>103.49999999999999</c:v>
                </c:pt>
                <c:pt idx="4">
                  <c:v>103.62499999999999</c:v>
                </c:pt>
                <c:pt idx="5">
                  <c:v>103.6875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E8-48DD-8F8A-B9904175F9CC}"/>
            </c:ext>
          </c:extLst>
        </c:ser>
        <c:ser>
          <c:idx val="2"/>
          <c:order val="2"/>
          <c:tx>
            <c:strRef>
              <c:f>'1. Settori'!$B$118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Settori'!$C$118:$H$118</c:f>
              <c:numCache>
                <c:formatCode>#,##0</c:formatCode>
                <c:ptCount val="6"/>
                <c:pt idx="0">
                  <c:v>100</c:v>
                </c:pt>
                <c:pt idx="1">
                  <c:v>100.65756196256955</c:v>
                </c:pt>
                <c:pt idx="2">
                  <c:v>101.54274152756702</c:v>
                </c:pt>
                <c:pt idx="3">
                  <c:v>102.93373798684875</c:v>
                </c:pt>
                <c:pt idx="4">
                  <c:v>102.52908447142136</c:v>
                </c:pt>
                <c:pt idx="5">
                  <c:v>103.56600910470411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E8-48DD-8F8A-B990417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Settori'!$B$60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Settori'!$C$60:$H$60</c:f>
              <c:numCache>
                <c:formatCode>#,##0</c:formatCode>
                <c:ptCount val="6"/>
                <c:pt idx="0">
                  <c:v>100</c:v>
                </c:pt>
                <c:pt idx="1">
                  <c:v>99.462159047253181</c:v>
                </c:pt>
                <c:pt idx="2">
                  <c:v>97.963887821744152</c:v>
                </c:pt>
                <c:pt idx="3">
                  <c:v>95.37712895377129</c:v>
                </c:pt>
                <c:pt idx="4">
                  <c:v>94.190463994536216</c:v>
                </c:pt>
                <c:pt idx="5">
                  <c:v>94.369744312118499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C4-4FBD-B18D-A3117CFBF7CE}"/>
            </c:ext>
          </c:extLst>
        </c:ser>
        <c:ser>
          <c:idx val="1"/>
          <c:order val="1"/>
          <c:tx>
            <c:strRef>
              <c:f>'1. Settori'!$B$61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Settori'!$C$61:$H$61</c:f>
              <c:numCache>
                <c:formatCode>#,##0</c:formatCode>
                <c:ptCount val="6"/>
                <c:pt idx="0">
                  <c:v>100</c:v>
                </c:pt>
                <c:pt idx="1">
                  <c:v>101.48235294117647</c:v>
                </c:pt>
                <c:pt idx="2">
                  <c:v>102.78823529411764</c:v>
                </c:pt>
                <c:pt idx="3">
                  <c:v>103.63529411764706</c:v>
                </c:pt>
                <c:pt idx="4">
                  <c:v>104</c:v>
                </c:pt>
                <c:pt idx="5">
                  <c:v>105.23529411764704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C4-4FBD-B18D-A3117CFBF7CE}"/>
            </c:ext>
          </c:extLst>
        </c:ser>
        <c:ser>
          <c:idx val="2"/>
          <c:order val="2"/>
          <c:tx>
            <c:strRef>
              <c:f>'1. Settori'!$B$62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Settori'!$C$62:$H$62</c:f>
              <c:numCache>
                <c:formatCode>#,##0</c:formatCode>
                <c:ptCount val="6"/>
                <c:pt idx="0">
                  <c:v>100</c:v>
                </c:pt>
                <c:pt idx="1">
                  <c:v>100.53880246806293</c:v>
                </c:pt>
                <c:pt idx="2">
                  <c:v>100.90814286955766</c:v>
                </c:pt>
                <c:pt idx="3">
                  <c:v>101.30355435821674</c:v>
                </c:pt>
                <c:pt idx="4">
                  <c:v>101.56861041105414</c:v>
                </c:pt>
                <c:pt idx="5">
                  <c:v>102.86347440688277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C4-4FBD-B18D-A3117CFB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Settori'!$B$74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Settori'!$C$74:$H$74</c:f>
              <c:numCache>
                <c:formatCode>#,##0</c:formatCode>
                <c:ptCount val="6"/>
                <c:pt idx="0">
                  <c:v>100</c:v>
                </c:pt>
                <c:pt idx="1">
                  <c:v>98.799039231385109</c:v>
                </c:pt>
                <c:pt idx="2">
                  <c:v>97.77822257806244</c:v>
                </c:pt>
                <c:pt idx="3">
                  <c:v>94.935948759007204</c:v>
                </c:pt>
                <c:pt idx="4">
                  <c:v>93.074459567654117</c:v>
                </c:pt>
                <c:pt idx="5">
                  <c:v>92.834267413931144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C8-43FC-9A64-5D0DF1BDC305}"/>
            </c:ext>
          </c:extLst>
        </c:ser>
        <c:ser>
          <c:idx val="1"/>
          <c:order val="1"/>
          <c:tx>
            <c:strRef>
              <c:f>'1. Settori'!$B$75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Settori'!$C$75:$H$75</c:f>
              <c:numCache>
                <c:formatCode>#,##0</c:formatCode>
                <c:ptCount val="6"/>
                <c:pt idx="0">
                  <c:v>100</c:v>
                </c:pt>
                <c:pt idx="1">
                  <c:v>101.86915887850468</c:v>
                </c:pt>
                <c:pt idx="2">
                  <c:v>102.33644859813084</c:v>
                </c:pt>
                <c:pt idx="3">
                  <c:v>103.27102803738318</c:v>
                </c:pt>
                <c:pt idx="4">
                  <c:v>104.00534045393859</c:v>
                </c:pt>
                <c:pt idx="5">
                  <c:v>105.40720961281708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C8-43FC-9A64-5D0DF1BDC305}"/>
            </c:ext>
          </c:extLst>
        </c:ser>
        <c:ser>
          <c:idx val="2"/>
          <c:order val="2"/>
          <c:tx>
            <c:strRef>
              <c:f>'1. Settori'!$B$76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Settori'!$C$76:$H$76</c:f>
              <c:numCache>
                <c:formatCode>#,##0</c:formatCode>
                <c:ptCount val="6"/>
                <c:pt idx="0">
                  <c:v>100</c:v>
                </c:pt>
                <c:pt idx="1">
                  <c:v>100.08832361773538</c:v>
                </c:pt>
                <c:pt idx="2">
                  <c:v>99.576046634870167</c:v>
                </c:pt>
                <c:pt idx="3">
                  <c:v>99.205087440381561</c:v>
                </c:pt>
                <c:pt idx="4">
                  <c:v>98.657481010422188</c:v>
                </c:pt>
                <c:pt idx="5">
                  <c:v>99.823352764529233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C8-43FC-9A64-5D0DF1BD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6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Tipologie'!$V$10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4D-4B58-8F31-1842A6E6F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D-4B58-8F31-1842A6E6FA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D-4B58-8F31-1842A6E6F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4D-4B58-8F31-1842A6E6FAEE}"/>
              </c:ext>
            </c:extLst>
          </c:dPt>
          <c:dLbls>
            <c:dLbl>
              <c:idx val="0"/>
              <c:layout>
                <c:manualLayout>
                  <c:x val="-9.5810576869380694E-3"/>
                  <c:y val="-3.2478222830841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D-4B58-8F31-1842A6E6FAEE}"/>
                </c:ext>
              </c:extLst>
            </c:dLbl>
            <c:dLbl>
              <c:idx val="1"/>
              <c:layout>
                <c:manualLayout>
                  <c:x val="-1.6296420394259228E-2"/>
                  <c:y val="1.044010802997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D-4B58-8F31-1842A6E6FAEE}"/>
                </c:ext>
              </c:extLst>
            </c:dLbl>
            <c:dLbl>
              <c:idx val="2"/>
              <c:layout>
                <c:manualLayout>
                  <c:x val="5.2180711453611085E-4"/>
                  <c:y val="7.27262353075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D-4B58-8F31-1842A6E6FAEE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D-4B58-8F31-1842A6E6FA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Tipologie'!$W$9:$Z$9</c:f>
              <c:strCache>
                <c:ptCount val="3"/>
                <c:pt idx="0">
                  <c:v>Sedi principali</c:v>
                </c:pt>
                <c:pt idx="1">
                  <c:v>UL secondarie con sede IP</c:v>
                </c:pt>
                <c:pt idx="2">
                  <c:v>UL secondarie con sede FP</c:v>
                </c:pt>
              </c:strCache>
            </c:strRef>
          </c:cat>
          <c:val>
            <c:numRef>
              <c:f>'1. Tipologie'!$W$10:$Z$10</c:f>
              <c:numCache>
                <c:formatCode>#,##0</c:formatCode>
                <c:ptCount val="4"/>
                <c:pt idx="0">
                  <c:v>41522</c:v>
                </c:pt>
                <c:pt idx="1">
                  <c:v>6341</c:v>
                </c:pt>
                <c:pt idx="2">
                  <c:v>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4D-4B58-8F31-1842A6E6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Tipologie'!$B$46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Tipologie'!$C$46:$H$46</c:f>
              <c:numCache>
                <c:formatCode>#,##0</c:formatCode>
                <c:ptCount val="6"/>
                <c:pt idx="0">
                  <c:v>100</c:v>
                </c:pt>
                <c:pt idx="1">
                  <c:v>100.01153072511177</c:v>
                </c:pt>
                <c:pt idx="2">
                  <c:v>99.733512130749887</c:v>
                </c:pt>
                <c:pt idx="3">
                  <c:v>99.314135387795361</c:v>
                </c:pt>
                <c:pt idx="4">
                  <c:v>99.282105595818194</c:v>
                </c:pt>
                <c:pt idx="5">
                  <c:v>100.21524020208663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5A-44C2-A725-BAC772629ABE}"/>
            </c:ext>
          </c:extLst>
        </c:ser>
        <c:ser>
          <c:idx val="1"/>
          <c:order val="1"/>
          <c:tx>
            <c:strRef>
              <c:f>'1. Tipologie'!$B$47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Tipologie'!$C$47:$H$47</c:f>
              <c:numCache>
                <c:formatCode>#,##0</c:formatCode>
                <c:ptCount val="6"/>
                <c:pt idx="0">
                  <c:v>100</c:v>
                </c:pt>
                <c:pt idx="1">
                  <c:v>101.86455100610672</c:v>
                </c:pt>
                <c:pt idx="2">
                  <c:v>103.33116428070879</c:v>
                </c:pt>
                <c:pt idx="3">
                  <c:v>104.00941035138653</c:v>
                </c:pt>
                <c:pt idx="4">
                  <c:v>104.88036840524578</c:v>
                </c:pt>
                <c:pt idx="5">
                  <c:v>105.84893382720992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5A-44C2-A725-BAC772629ABE}"/>
            </c:ext>
          </c:extLst>
        </c:ser>
        <c:ser>
          <c:idx val="2"/>
          <c:order val="2"/>
          <c:tx>
            <c:strRef>
              <c:f>'1. Tipologie'!$B$48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Tipologie'!$C$48:$H$48</c:f>
              <c:numCache>
                <c:formatCode>#,##0</c:formatCode>
                <c:ptCount val="6"/>
                <c:pt idx="0">
                  <c:v>100</c:v>
                </c:pt>
                <c:pt idx="1">
                  <c:v>103.04631777949645</c:v>
                </c:pt>
                <c:pt idx="2">
                  <c:v>104.8251267508808</c:v>
                </c:pt>
                <c:pt idx="3">
                  <c:v>107.32577124688494</c:v>
                </c:pt>
                <c:pt idx="4">
                  <c:v>108.30970181318209</c:v>
                </c:pt>
                <c:pt idx="5">
                  <c:v>109.40104838016671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5A-44C2-A725-BAC772629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Tipologie'!$B$88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Tipologie'!$C$88:$H$88</c:f>
              <c:numCache>
                <c:formatCode>#,##0</c:formatCode>
                <c:ptCount val="6"/>
                <c:pt idx="0">
                  <c:v>100</c:v>
                </c:pt>
                <c:pt idx="1">
                  <c:v>99.941179930592313</c:v>
                </c:pt>
                <c:pt idx="2">
                  <c:v>98.876536674313272</c:v>
                </c:pt>
                <c:pt idx="3">
                  <c:v>97.388388918298915</c:v>
                </c:pt>
                <c:pt idx="4">
                  <c:v>97.153108640668194</c:v>
                </c:pt>
                <c:pt idx="5">
                  <c:v>98.223633903888015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CC-4605-960C-1305E95B696B}"/>
            </c:ext>
          </c:extLst>
        </c:ser>
        <c:ser>
          <c:idx val="1"/>
          <c:order val="1"/>
          <c:tx>
            <c:strRef>
              <c:f>'1. Tipologie'!$B$89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Tipologie'!$C$89:$H$89</c:f>
              <c:numCache>
                <c:formatCode>#,##0</c:formatCode>
                <c:ptCount val="6"/>
                <c:pt idx="0">
                  <c:v>100</c:v>
                </c:pt>
                <c:pt idx="1">
                  <c:v>102.0068317677199</c:v>
                </c:pt>
                <c:pt idx="2">
                  <c:v>104.35525192143467</c:v>
                </c:pt>
                <c:pt idx="3">
                  <c:v>101.49444918872759</c:v>
                </c:pt>
                <c:pt idx="4">
                  <c:v>103.67207514944492</c:v>
                </c:pt>
                <c:pt idx="5">
                  <c:v>104.95303159692571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CC-4605-960C-1305E95B696B}"/>
            </c:ext>
          </c:extLst>
        </c:ser>
        <c:ser>
          <c:idx val="2"/>
          <c:order val="2"/>
          <c:tx>
            <c:strRef>
              <c:f>'1. Tipologie'!$B$90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Tipologie'!$C$90:$H$90</c:f>
              <c:numCache>
                <c:formatCode>#,##0</c:formatCode>
                <c:ptCount val="6"/>
                <c:pt idx="0">
                  <c:v>100</c:v>
                </c:pt>
                <c:pt idx="1">
                  <c:v>102.89464826657691</c:v>
                </c:pt>
                <c:pt idx="2">
                  <c:v>103.1639178727701</c:v>
                </c:pt>
                <c:pt idx="3">
                  <c:v>104.88051161225175</c:v>
                </c:pt>
                <c:pt idx="4">
                  <c:v>105.35173342308988</c:v>
                </c:pt>
                <c:pt idx="5">
                  <c:v>105.01514641534837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9CC-4605-960C-1305E95B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Tipologie'!$B$102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Tipologie'!$C$102:$H$102</c:f>
              <c:numCache>
                <c:formatCode>#,##0</c:formatCode>
                <c:ptCount val="6"/>
                <c:pt idx="0">
                  <c:v>100</c:v>
                </c:pt>
                <c:pt idx="1">
                  <c:v>99.639711769415527</c:v>
                </c:pt>
                <c:pt idx="2">
                  <c:v>99.613023752335209</c:v>
                </c:pt>
                <c:pt idx="3">
                  <c:v>99.052575393648254</c:v>
                </c:pt>
                <c:pt idx="4">
                  <c:v>98.358686949559655</c:v>
                </c:pt>
                <c:pt idx="5">
                  <c:v>99.399519615692554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659-4831-B53F-8768BF0A8D9A}"/>
            </c:ext>
          </c:extLst>
        </c:ser>
        <c:ser>
          <c:idx val="1"/>
          <c:order val="1"/>
          <c:tx>
            <c:strRef>
              <c:f>'1. Tipologie'!$B$103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Tipologie'!$C$103:$H$103</c:f>
              <c:numCache>
                <c:formatCode>#,##0</c:formatCode>
                <c:ptCount val="6"/>
                <c:pt idx="0">
                  <c:v>100</c:v>
                </c:pt>
                <c:pt idx="1">
                  <c:v>100.38610038610038</c:v>
                </c:pt>
                <c:pt idx="2">
                  <c:v>105.32818532818533</c:v>
                </c:pt>
                <c:pt idx="3">
                  <c:v>107.56756756756755</c:v>
                </c:pt>
                <c:pt idx="4">
                  <c:v>107.95366795366796</c:v>
                </c:pt>
                <c:pt idx="5">
                  <c:v>109.88416988416989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659-4831-B53F-8768BF0A8D9A}"/>
            </c:ext>
          </c:extLst>
        </c:ser>
        <c:ser>
          <c:idx val="2"/>
          <c:order val="2"/>
          <c:tx>
            <c:strRef>
              <c:f>'1. Tipologie'!$B$104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Tipologie'!$C$104:$H$104</c:f>
              <c:numCache>
                <c:formatCode>#,##0</c:formatCode>
                <c:ptCount val="6"/>
                <c:pt idx="0">
                  <c:v>100</c:v>
                </c:pt>
                <c:pt idx="1">
                  <c:v>102.85714285714285</c:v>
                </c:pt>
                <c:pt idx="2">
                  <c:v>102.94930875576036</c:v>
                </c:pt>
                <c:pt idx="3">
                  <c:v>103.41013824884793</c:v>
                </c:pt>
                <c:pt idx="4">
                  <c:v>104.42396313364056</c:v>
                </c:pt>
                <c:pt idx="5">
                  <c:v>107.37327188940091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659-4831-B53F-8768BF0A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Tipologie'!$B$116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Tipologie'!$C$116:$H$116</c:f>
              <c:numCache>
                <c:formatCode>#,##0</c:formatCode>
                <c:ptCount val="6"/>
                <c:pt idx="0">
                  <c:v>100</c:v>
                </c:pt>
                <c:pt idx="1">
                  <c:v>99.695419103313839</c:v>
                </c:pt>
                <c:pt idx="2">
                  <c:v>98.866959064327489</c:v>
                </c:pt>
                <c:pt idx="3">
                  <c:v>98.647660818713447</c:v>
                </c:pt>
                <c:pt idx="4">
                  <c:v>97.526803118908376</c:v>
                </c:pt>
                <c:pt idx="5">
                  <c:v>97.916666666666657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E0-48B7-AC21-8A1EDA2DB1BD}"/>
            </c:ext>
          </c:extLst>
        </c:ser>
        <c:ser>
          <c:idx val="1"/>
          <c:order val="1"/>
          <c:tx>
            <c:strRef>
              <c:f>'1. Tipologie'!$B$117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Tipologie'!$C$117:$H$117</c:f>
              <c:numCache>
                <c:formatCode>#,##0</c:formatCode>
                <c:ptCount val="6"/>
                <c:pt idx="0">
                  <c:v>100</c:v>
                </c:pt>
                <c:pt idx="1">
                  <c:v>101.04463437796771</c:v>
                </c:pt>
                <c:pt idx="2">
                  <c:v>101.99430199430199</c:v>
                </c:pt>
                <c:pt idx="3">
                  <c:v>100.09496676163343</c:v>
                </c:pt>
                <c:pt idx="4">
                  <c:v>101.42450142450143</c:v>
                </c:pt>
                <c:pt idx="5">
                  <c:v>102.46913580246914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E0-48B7-AC21-8A1EDA2DB1BD}"/>
            </c:ext>
          </c:extLst>
        </c:ser>
        <c:ser>
          <c:idx val="2"/>
          <c:order val="2"/>
          <c:tx>
            <c:strRef>
              <c:f>'1. Tipologie'!$B$118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Tipologie'!$C$118:$H$118</c:f>
              <c:numCache>
                <c:formatCode>#,##0</c:formatCode>
                <c:ptCount val="6"/>
                <c:pt idx="0">
                  <c:v>100</c:v>
                </c:pt>
                <c:pt idx="1">
                  <c:v>102.4682124158564</c:v>
                </c:pt>
                <c:pt idx="2">
                  <c:v>104.78683620044878</c:v>
                </c:pt>
                <c:pt idx="3">
                  <c:v>106.357516828721</c:v>
                </c:pt>
                <c:pt idx="4">
                  <c:v>107.55422587883321</c:v>
                </c:pt>
                <c:pt idx="5">
                  <c:v>106.80628272251309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E0-48B7-AC21-8A1EDA2D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Macrosettori!$B$47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Macrosettori!$C$47:$H$47</c:f>
              <c:numCache>
                <c:formatCode>#,##0</c:formatCode>
                <c:ptCount val="6"/>
                <c:pt idx="0">
                  <c:v>100</c:v>
                </c:pt>
                <c:pt idx="1">
                  <c:v>98.2674970752185</c:v>
                </c:pt>
                <c:pt idx="2">
                  <c:v>96.925538503888248</c:v>
                </c:pt>
                <c:pt idx="3">
                  <c:v>95.494116027802633</c:v>
                </c:pt>
                <c:pt idx="4">
                  <c:v>94.322482967448906</c:v>
                </c:pt>
                <c:pt idx="5">
                  <c:v>94.076457229371684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DD-448A-9991-152A3C8EA6F5}"/>
            </c:ext>
          </c:extLst>
        </c:ser>
        <c:ser>
          <c:idx val="1"/>
          <c:order val="1"/>
          <c:tx>
            <c:strRef>
              <c:f>Macrosettori!$B$48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Macrosettori!$C$48:$H$48</c:f>
              <c:numCache>
                <c:formatCode>#,##0</c:formatCode>
                <c:ptCount val="6"/>
                <c:pt idx="0">
                  <c:v>100</c:v>
                </c:pt>
                <c:pt idx="1">
                  <c:v>98.989989565671053</c:v>
                </c:pt>
                <c:pt idx="2">
                  <c:v>97.84384374592409</c:v>
                </c:pt>
                <c:pt idx="3">
                  <c:v>96.281955132385548</c:v>
                </c:pt>
                <c:pt idx="4">
                  <c:v>96.0471827311856</c:v>
                </c:pt>
                <c:pt idx="5">
                  <c:v>96.998500065214557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DD-448A-9991-152A3C8EA6F5}"/>
            </c:ext>
          </c:extLst>
        </c:ser>
        <c:ser>
          <c:idx val="2"/>
          <c:order val="2"/>
          <c:tx>
            <c:strRef>
              <c:f>Macrosettori!$B$49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Macrosettori!$C$49:$H$49</c:f>
              <c:numCache>
                <c:formatCode>#,##0</c:formatCode>
                <c:ptCount val="6"/>
                <c:pt idx="0">
                  <c:v>100</c:v>
                </c:pt>
                <c:pt idx="1">
                  <c:v>100.49800428398012</c:v>
                </c:pt>
                <c:pt idx="2">
                  <c:v>100.61535978371616</c:v>
                </c:pt>
                <c:pt idx="3">
                  <c:v>100.57198196289683</c:v>
                </c:pt>
                <c:pt idx="4">
                  <c:v>100.74078557569766</c:v>
                </c:pt>
                <c:pt idx="5">
                  <c:v>101.69106248760033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DD-448A-9991-152A3C8E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Tipologie'!$B$60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Tipologie'!$C$60:$H$60</c:f>
              <c:numCache>
                <c:formatCode>#,##0</c:formatCode>
                <c:ptCount val="6"/>
                <c:pt idx="0">
                  <c:v>100</c:v>
                </c:pt>
                <c:pt idx="1">
                  <c:v>99.698120327350765</c:v>
                </c:pt>
                <c:pt idx="2">
                  <c:v>98.891535576991103</c:v>
                </c:pt>
                <c:pt idx="3">
                  <c:v>97.759486804556488</c:v>
                </c:pt>
                <c:pt idx="4">
                  <c:v>97.115634065234318</c:v>
                </c:pt>
                <c:pt idx="5">
                  <c:v>97.926935685479108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A8-4401-AD50-0423F9A52EE9}"/>
            </c:ext>
          </c:extLst>
        </c:ser>
        <c:ser>
          <c:idx val="1"/>
          <c:order val="1"/>
          <c:tx>
            <c:strRef>
              <c:f>'1. Tipologie'!$B$61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Tipologie'!$C$61:$H$61</c:f>
              <c:numCache>
                <c:formatCode>#,##0</c:formatCode>
                <c:ptCount val="6"/>
                <c:pt idx="0">
                  <c:v>100</c:v>
                </c:pt>
                <c:pt idx="1">
                  <c:v>101.50041220115415</c:v>
                </c:pt>
                <c:pt idx="2">
                  <c:v>103.62737015663643</c:v>
                </c:pt>
                <c:pt idx="3">
                  <c:v>102.62159934047814</c:v>
                </c:pt>
                <c:pt idx="4">
                  <c:v>103.39653751030502</c:v>
                </c:pt>
                <c:pt idx="5">
                  <c:v>104.55070074196209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A8-4401-AD50-0423F9A52EE9}"/>
            </c:ext>
          </c:extLst>
        </c:ser>
        <c:ser>
          <c:idx val="2"/>
          <c:order val="2"/>
          <c:tx>
            <c:strRef>
              <c:f>'1. Tipologie'!$B$62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Tipologie'!$C$62:$H$62</c:f>
              <c:numCache>
                <c:formatCode>#,##0</c:formatCode>
                <c:ptCount val="6"/>
                <c:pt idx="0">
                  <c:v>100</c:v>
                </c:pt>
                <c:pt idx="1">
                  <c:v>102.48648648648648</c:v>
                </c:pt>
                <c:pt idx="2">
                  <c:v>103.38223938223938</c:v>
                </c:pt>
                <c:pt idx="3">
                  <c:v>104.89575289575291</c:v>
                </c:pt>
                <c:pt idx="4">
                  <c:v>105.51351351351353</c:v>
                </c:pt>
                <c:pt idx="5">
                  <c:v>105.99227799227799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A8-4401-AD50-0423F9A5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Tipologie'!$B$74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Tipologie'!$C$74:$H$74</c:f>
              <c:numCache>
                <c:formatCode>#,##0</c:formatCode>
                <c:ptCount val="6"/>
                <c:pt idx="0">
                  <c:v>100</c:v>
                </c:pt>
                <c:pt idx="1">
                  <c:v>99.319447308723454</c:v>
                </c:pt>
                <c:pt idx="2">
                  <c:v>98.381109507114871</c:v>
                </c:pt>
                <c:pt idx="3">
                  <c:v>96.659104970096934</c:v>
                </c:pt>
                <c:pt idx="4">
                  <c:v>95.74138997731491</c:v>
                </c:pt>
                <c:pt idx="5">
                  <c:v>96.277583006805528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15-4D2D-9F47-EA1ADD4D2EF6}"/>
            </c:ext>
          </c:extLst>
        </c:ser>
        <c:ser>
          <c:idx val="1"/>
          <c:order val="1"/>
          <c:tx>
            <c:strRef>
              <c:f>'1. Tipologie'!$B$75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Tipologie'!$C$75:$H$75</c:f>
              <c:numCache>
                <c:formatCode>#,##0</c:formatCode>
                <c:ptCount val="6"/>
                <c:pt idx="0">
                  <c:v>100</c:v>
                </c:pt>
                <c:pt idx="1">
                  <c:v>102.03636363636363</c:v>
                </c:pt>
                <c:pt idx="2">
                  <c:v>102.03636363636363</c:v>
                </c:pt>
                <c:pt idx="3">
                  <c:v>101.81818181818181</c:v>
                </c:pt>
                <c:pt idx="4">
                  <c:v>100.14545454545454</c:v>
                </c:pt>
                <c:pt idx="5">
                  <c:v>100.43636363636364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15-4D2D-9F47-EA1ADD4D2EF6}"/>
            </c:ext>
          </c:extLst>
        </c:ser>
        <c:ser>
          <c:idx val="2"/>
          <c:order val="2"/>
          <c:tx>
            <c:strRef>
              <c:f>'1. Tipologie'!$B$76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Tipologie'!$C$73:$H$73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Tipologie'!$C$76:$H$76</c:f>
              <c:numCache>
                <c:formatCode>#,##0</c:formatCode>
                <c:ptCount val="6"/>
                <c:pt idx="0">
                  <c:v>100</c:v>
                </c:pt>
                <c:pt idx="1">
                  <c:v>101.01663585951941</c:v>
                </c:pt>
                <c:pt idx="2">
                  <c:v>102.68022181146026</c:v>
                </c:pt>
                <c:pt idx="3">
                  <c:v>104.62107208872457</c:v>
                </c:pt>
                <c:pt idx="4">
                  <c:v>104.5286506469501</c:v>
                </c:pt>
                <c:pt idx="5">
                  <c:v>106.28465804066542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15-4D2D-9F47-EA1ADD4D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439146702406874"/>
          <c:y val="0.22029814632545935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Natura giuridica'!$V$10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6-452D-8722-A9FC217D1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86-452D-8722-A9FC217D1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86-452D-8722-A9FC217D1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86-452D-8722-A9FC217D17B4}"/>
              </c:ext>
            </c:extLst>
          </c:dPt>
          <c:dLbls>
            <c:dLbl>
              <c:idx val="0"/>
              <c:layout>
                <c:manualLayout>
                  <c:x val="-5.2134249176299795E-2"/>
                  <c:y val="0.14271817585301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6-452D-8722-A9FC217D17B4}"/>
                </c:ext>
              </c:extLst>
            </c:dLbl>
            <c:dLbl>
              <c:idx val="1"/>
              <c:layout>
                <c:manualLayout>
                  <c:x val="-3.5305746356174604E-3"/>
                  <c:y val="-1.3412688648294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56737588652479"/>
                      <c:h val="0.18046874999999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86-452D-8722-A9FC217D17B4}"/>
                </c:ext>
              </c:extLst>
            </c:dLbl>
            <c:dLbl>
              <c:idx val="2"/>
              <c:layout>
                <c:manualLayout>
                  <c:x val="5.2180711453616289E-4"/>
                  <c:y val="1.1801591207348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6-452D-8722-A9FC217D17B4}"/>
                </c:ext>
              </c:extLst>
            </c:dLbl>
            <c:dLbl>
              <c:idx val="3"/>
              <c:layout>
                <c:manualLayout>
                  <c:x val="3.2612944658539434E-5"/>
                  <c:y val="7.7440124671916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6-452D-8722-A9FC217D17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Natura giuridica'!$W$9:$Z$9</c:f>
              <c:strCache>
                <c:ptCount val="4"/>
                <c:pt idx="0">
                  <c:v>Imprese individuali</c:v>
                </c:pt>
                <c:pt idx="1">
                  <c:v>Società di capitali</c:v>
                </c:pt>
                <c:pt idx="2">
                  <c:v>Società di persone</c:v>
                </c:pt>
                <c:pt idx="3">
                  <c:v>Altre forme</c:v>
                </c:pt>
              </c:strCache>
            </c:strRef>
          </c:cat>
          <c:val>
            <c:numRef>
              <c:f>'1. Natura giuridica'!$W$10:$Z$10</c:f>
              <c:numCache>
                <c:formatCode>#,##0</c:formatCode>
                <c:ptCount val="4"/>
                <c:pt idx="0">
                  <c:v>26004</c:v>
                </c:pt>
                <c:pt idx="1">
                  <c:v>15277</c:v>
                </c:pt>
                <c:pt idx="2">
                  <c:v>11360</c:v>
                </c:pt>
                <c:pt idx="3">
                  <c:v>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86-452D-8722-A9FC217D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giuridica'!$B$47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giuridica'!$C$47:$H$47</c:f>
              <c:numCache>
                <c:formatCode>#,##0</c:formatCode>
                <c:ptCount val="6"/>
                <c:pt idx="0">
                  <c:v>100</c:v>
                </c:pt>
                <c:pt idx="1">
                  <c:v>99.973244335544194</c:v>
                </c:pt>
                <c:pt idx="2">
                  <c:v>99.465590807316971</c:v>
                </c:pt>
                <c:pt idx="3">
                  <c:v>99.189585005562364</c:v>
                </c:pt>
                <c:pt idx="4">
                  <c:v>99.038204272457151</c:v>
                </c:pt>
                <c:pt idx="5">
                  <c:v>99.937335417458769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1F-4F58-A558-FC43E43EF24B}"/>
            </c:ext>
          </c:extLst>
        </c:ser>
        <c:ser>
          <c:idx val="1"/>
          <c:order val="1"/>
          <c:tx>
            <c:strRef>
              <c:f>'1. Natura giuridica'!$B$48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giuridica'!$C$48:$H$48</c:f>
              <c:numCache>
                <c:formatCode>#,##0</c:formatCode>
                <c:ptCount val="6"/>
                <c:pt idx="0">
                  <c:v>100</c:v>
                </c:pt>
                <c:pt idx="1">
                  <c:v>104.69219384241146</c:v>
                </c:pt>
                <c:pt idx="2">
                  <c:v>108.78504125086093</c:v>
                </c:pt>
                <c:pt idx="3">
                  <c:v>112.29319617238905</c:v>
                </c:pt>
                <c:pt idx="4">
                  <c:v>115.74273530575461</c:v>
                </c:pt>
                <c:pt idx="5">
                  <c:v>118.69843642385077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F-4F58-A558-FC43E43EF24B}"/>
            </c:ext>
          </c:extLst>
        </c:ser>
        <c:ser>
          <c:idx val="2"/>
          <c:order val="2"/>
          <c:tx>
            <c:strRef>
              <c:f>'1. Natura giuridica'!$B$49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giuridica'!$C$49:$H$49</c:f>
              <c:numCache>
                <c:formatCode>#,##0</c:formatCode>
                <c:ptCount val="6"/>
                <c:pt idx="0">
                  <c:v>100</c:v>
                </c:pt>
                <c:pt idx="1">
                  <c:v>97.994759779331403</c:v>
                </c:pt>
                <c:pt idx="2">
                  <c:v>95.632710563389551</c:v>
                </c:pt>
                <c:pt idx="3">
                  <c:v>92.772972047767638</c:v>
                </c:pt>
                <c:pt idx="4">
                  <c:v>90.674250503614175</c:v>
                </c:pt>
                <c:pt idx="5">
                  <c:v>90.015931324143196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F-4F58-A558-FC43E43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giuridica'!$B$92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giuridica'!$C$92:$H$92</c:f>
              <c:numCache>
                <c:formatCode>#,##0</c:formatCode>
                <c:ptCount val="6"/>
                <c:pt idx="0">
                  <c:v>100</c:v>
                </c:pt>
                <c:pt idx="1">
                  <c:v>99.849878025896047</c:v>
                </c:pt>
                <c:pt idx="2">
                  <c:v>97.569900544192151</c:v>
                </c:pt>
                <c:pt idx="3">
                  <c:v>96.716081816475878</c:v>
                </c:pt>
                <c:pt idx="4">
                  <c:v>95.99361981610059</c:v>
                </c:pt>
                <c:pt idx="5">
                  <c:v>96.866203790579846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C-4C69-9461-671A159B6FE4}"/>
            </c:ext>
          </c:extLst>
        </c:ser>
        <c:ser>
          <c:idx val="1"/>
          <c:order val="1"/>
          <c:tx>
            <c:strRef>
              <c:f>'1. Natura giuridica'!$B$93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giuridica'!$C$93:$H$93</c:f>
              <c:numCache>
                <c:formatCode>#,##0</c:formatCode>
                <c:ptCount val="6"/>
                <c:pt idx="0">
                  <c:v>100</c:v>
                </c:pt>
                <c:pt idx="1">
                  <c:v>104.44928438083384</c:v>
                </c:pt>
                <c:pt idx="2">
                  <c:v>107.87181082762913</c:v>
                </c:pt>
                <c:pt idx="3">
                  <c:v>108.27629122588675</c:v>
                </c:pt>
                <c:pt idx="4">
                  <c:v>111.32545115121344</c:v>
                </c:pt>
                <c:pt idx="5">
                  <c:v>113.05227131300559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5C-4C69-9461-671A159B6FE4}"/>
            </c:ext>
          </c:extLst>
        </c:ser>
        <c:ser>
          <c:idx val="2"/>
          <c:order val="2"/>
          <c:tx>
            <c:strRef>
              <c:f>'1. Natura giuridica'!$B$94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giuridica'!$C$94:$H$94</c:f>
              <c:numCache>
                <c:formatCode>#,##0</c:formatCode>
                <c:ptCount val="6"/>
                <c:pt idx="0">
                  <c:v>100</c:v>
                </c:pt>
                <c:pt idx="1">
                  <c:v>97.932156133828997</c:v>
                </c:pt>
                <c:pt idx="2">
                  <c:v>95.841078066914491</c:v>
                </c:pt>
                <c:pt idx="3">
                  <c:v>91.10130111524164</c:v>
                </c:pt>
                <c:pt idx="4">
                  <c:v>89.103159851301115</c:v>
                </c:pt>
                <c:pt idx="5">
                  <c:v>89.242565055762086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5C-4C69-9461-671A159B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giuridica'!$B$107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giuridica'!$C$107:$H$107</c:f>
              <c:numCache>
                <c:formatCode>#,##0</c:formatCode>
                <c:ptCount val="6"/>
                <c:pt idx="0">
                  <c:v>100</c:v>
                </c:pt>
                <c:pt idx="1">
                  <c:v>99.880095923261393</c:v>
                </c:pt>
                <c:pt idx="2">
                  <c:v>99.96003197442046</c:v>
                </c:pt>
                <c:pt idx="3">
                  <c:v>99.82014388489209</c:v>
                </c:pt>
                <c:pt idx="4">
                  <c:v>98.900879296562749</c:v>
                </c:pt>
                <c:pt idx="5">
                  <c:v>100.29976019184652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A-455A-A2FD-0E241001584A}"/>
            </c:ext>
          </c:extLst>
        </c:ser>
        <c:ser>
          <c:idx val="1"/>
          <c:order val="1"/>
          <c:tx>
            <c:strRef>
              <c:f>'1. Natura giuridica'!$B$108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giuridica'!$C$108:$H$108</c:f>
              <c:numCache>
                <c:formatCode>#,##0</c:formatCode>
                <c:ptCount val="6"/>
                <c:pt idx="0">
                  <c:v>100</c:v>
                </c:pt>
                <c:pt idx="1">
                  <c:v>103.7962962962963</c:v>
                </c:pt>
                <c:pt idx="2">
                  <c:v>107.31481481481482</c:v>
                </c:pt>
                <c:pt idx="3">
                  <c:v>110.09259259259258</c:v>
                </c:pt>
                <c:pt idx="4">
                  <c:v>113.19444444444444</c:v>
                </c:pt>
                <c:pt idx="5">
                  <c:v>115.78703703703704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A-455A-A2FD-0E241001584A}"/>
            </c:ext>
          </c:extLst>
        </c:ser>
        <c:ser>
          <c:idx val="2"/>
          <c:order val="2"/>
          <c:tx>
            <c:strRef>
              <c:f>'1. Natura giuridica'!$B$109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giuridica'!$C$109:$H$109</c:f>
              <c:numCache>
                <c:formatCode>#,##0</c:formatCode>
                <c:ptCount val="6"/>
                <c:pt idx="0">
                  <c:v>100</c:v>
                </c:pt>
                <c:pt idx="1">
                  <c:v>97.805092186128178</c:v>
                </c:pt>
                <c:pt idx="2">
                  <c:v>96.751536435469703</c:v>
                </c:pt>
                <c:pt idx="3">
                  <c:v>93.810359964881471</c:v>
                </c:pt>
                <c:pt idx="4">
                  <c:v>91.615452151009663</c:v>
                </c:pt>
                <c:pt idx="5">
                  <c:v>91.747146619841971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A-455A-A2FD-0E241001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giuridica'!$B$122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giuridica'!$C$122:$H$122</c:f>
              <c:numCache>
                <c:formatCode>#,##0</c:formatCode>
                <c:ptCount val="6"/>
                <c:pt idx="0">
                  <c:v>100</c:v>
                </c:pt>
                <c:pt idx="1">
                  <c:v>99.565519638512328</c:v>
                </c:pt>
                <c:pt idx="2">
                  <c:v>98.348974626346887</c:v>
                </c:pt>
                <c:pt idx="3">
                  <c:v>98.053527980535279</c:v>
                </c:pt>
                <c:pt idx="4">
                  <c:v>96.576294751477235</c:v>
                </c:pt>
                <c:pt idx="5">
                  <c:v>96.50677789363921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BE-4956-B213-A60DE2631656}"/>
            </c:ext>
          </c:extLst>
        </c:ser>
        <c:ser>
          <c:idx val="1"/>
          <c:order val="1"/>
          <c:tx>
            <c:strRef>
              <c:f>'1. Natura giuridica'!$B$123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giuridica'!$C$123:$H$123</c:f>
              <c:numCache>
                <c:formatCode>#,##0</c:formatCode>
                <c:ptCount val="6"/>
                <c:pt idx="0">
                  <c:v>100</c:v>
                </c:pt>
                <c:pt idx="1">
                  <c:v>104.73563218390805</c:v>
                </c:pt>
                <c:pt idx="2">
                  <c:v>108.9655172413793</c:v>
                </c:pt>
                <c:pt idx="3">
                  <c:v>112.73563218390805</c:v>
                </c:pt>
                <c:pt idx="4">
                  <c:v>115.58620689655173</c:v>
                </c:pt>
                <c:pt idx="5">
                  <c:v>117.65517241379311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BE-4956-B213-A60DE2631656}"/>
            </c:ext>
          </c:extLst>
        </c:ser>
        <c:ser>
          <c:idx val="2"/>
          <c:order val="2"/>
          <c:tx>
            <c:strRef>
              <c:f>'1. Natura giuridica'!$B$124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giuridica'!$C$124:$H$124</c:f>
              <c:numCache>
                <c:formatCode>#,##0</c:formatCode>
                <c:ptCount val="6"/>
                <c:pt idx="0">
                  <c:v>100</c:v>
                </c:pt>
                <c:pt idx="1">
                  <c:v>98.227735932653971</c:v>
                </c:pt>
                <c:pt idx="2">
                  <c:v>95.879486043420471</c:v>
                </c:pt>
                <c:pt idx="3">
                  <c:v>92.778023925564909</c:v>
                </c:pt>
                <c:pt idx="4">
                  <c:v>90.917146654851578</c:v>
                </c:pt>
                <c:pt idx="5">
                  <c:v>90.296854231280463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BE-4956-B213-A60DE263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giuridica'!$B$62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giuridica'!$C$62:$H$62</c:f>
              <c:numCache>
                <c:formatCode>#,##0</c:formatCode>
                <c:ptCount val="6"/>
                <c:pt idx="0">
                  <c:v>100</c:v>
                </c:pt>
                <c:pt idx="1">
                  <c:v>99.637870529381019</c:v>
                </c:pt>
                <c:pt idx="2">
                  <c:v>98.275218397670429</c:v>
                </c:pt>
                <c:pt idx="3">
                  <c:v>97.401627715971031</c:v>
                </c:pt>
                <c:pt idx="4">
                  <c:v>96.374972000298669</c:v>
                </c:pt>
                <c:pt idx="5">
                  <c:v>97.080564473978953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B-40CA-921A-AF5EF7B4606C}"/>
            </c:ext>
          </c:extLst>
        </c:ser>
        <c:ser>
          <c:idx val="1"/>
          <c:order val="1"/>
          <c:tx>
            <c:strRef>
              <c:f>'1. Natura giuridica'!$B$63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giuridica'!$C$63:$H$63</c:f>
              <c:numCache>
                <c:formatCode>#,##0</c:formatCode>
                <c:ptCount val="6"/>
                <c:pt idx="0">
                  <c:v>100</c:v>
                </c:pt>
                <c:pt idx="1">
                  <c:v>104.24910071942446</c:v>
                </c:pt>
                <c:pt idx="2">
                  <c:v>107.80125899280574</c:v>
                </c:pt>
                <c:pt idx="3">
                  <c:v>109.7197242206235</c:v>
                </c:pt>
                <c:pt idx="4">
                  <c:v>112.55245803357315</c:v>
                </c:pt>
                <c:pt idx="5">
                  <c:v>114.48591127098322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8B-40CA-921A-AF5EF7B4606C}"/>
            </c:ext>
          </c:extLst>
        </c:ser>
        <c:ser>
          <c:idx val="2"/>
          <c:order val="2"/>
          <c:tx>
            <c:strRef>
              <c:f>'1. Natura giuridica'!$B$64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giuridica'!$C$64:$H$64</c:f>
              <c:numCache>
                <c:formatCode>#,##0</c:formatCode>
                <c:ptCount val="6"/>
                <c:pt idx="0">
                  <c:v>100</c:v>
                </c:pt>
                <c:pt idx="1">
                  <c:v>98.114552800443633</c:v>
                </c:pt>
                <c:pt idx="2">
                  <c:v>95.943911906836732</c:v>
                </c:pt>
                <c:pt idx="3">
                  <c:v>92.252237978293593</c:v>
                </c:pt>
                <c:pt idx="4">
                  <c:v>90.065752990572761</c:v>
                </c:pt>
                <c:pt idx="5">
                  <c:v>89.994454567060131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B-40CA-921A-AF5EF7B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giuridica'!$B$77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giuridica'!$C$77:$H$77</c:f>
              <c:numCache>
                <c:formatCode>#,##0</c:formatCode>
                <c:ptCount val="6"/>
                <c:pt idx="0">
                  <c:v>100</c:v>
                </c:pt>
                <c:pt idx="1">
                  <c:v>99.068901303538169</c:v>
                </c:pt>
                <c:pt idx="2">
                  <c:v>98.026070763500925</c:v>
                </c:pt>
                <c:pt idx="3">
                  <c:v>95.810055865921782</c:v>
                </c:pt>
                <c:pt idx="4">
                  <c:v>94.562383612662941</c:v>
                </c:pt>
                <c:pt idx="5">
                  <c:v>95.121042830540034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8E-44FD-A444-25487A5C32F2}"/>
            </c:ext>
          </c:extLst>
        </c:ser>
        <c:ser>
          <c:idx val="1"/>
          <c:order val="1"/>
          <c:tx>
            <c:strRef>
              <c:f>'1. Natura giuridica'!$B$78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giuridica'!$C$78:$H$78</c:f>
              <c:numCache>
                <c:formatCode>#,##0</c:formatCode>
                <c:ptCount val="6"/>
                <c:pt idx="0">
                  <c:v>100</c:v>
                </c:pt>
                <c:pt idx="1">
                  <c:v>103.71948857032159</c:v>
                </c:pt>
                <c:pt idx="2">
                  <c:v>107.05153041456801</c:v>
                </c:pt>
                <c:pt idx="3">
                  <c:v>110.46106160402944</c:v>
                </c:pt>
                <c:pt idx="4">
                  <c:v>112.51452925222782</c:v>
                </c:pt>
                <c:pt idx="5">
                  <c:v>114.29678419217358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8E-44FD-A444-25487A5C32F2}"/>
            </c:ext>
          </c:extLst>
        </c:ser>
        <c:ser>
          <c:idx val="2"/>
          <c:order val="2"/>
          <c:tx>
            <c:strRef>
              <c:f>'1. Natura giuridica'!$B$79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Natura giuridica'!$C$76:$H$76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Natura giuridica'!$C$79:$H$79</c:f>
              <c:numCache>
                <c:formatCode>#,##0</c:formatCode>
                <c:ptCount val="6"/>
                <c:pt idx="0">
                  <c:v>100</c:v>
                </c:pt>
                <c:pt idx="1">
                  <c:v>98.440803382663844</c:v>
                </c:pt>
                <c:pt idx="2">
                  <c:v>95.613107822410143</c:v>
                </c:pt>
                <c:pt idx="3">
                  <c:v>92.309725158562372</c:v>
                </c:pt>
                <c:pt idx="4">
                  <c:v>89.719873150105713</c:v>
                </c:pt>
                <c:pt idx="5">
                  <c:v>89.614164904862577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8E-44FD-A444-25487A5C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Rete distributiva'!$V$10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0-4878-A087-78887999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0-4878-A087-78887999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0-4878-A087-78887999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0-4878-A087-7888799973DA}"/>
              </c:ext>
            </c:extLst>
          </c:dPt>
          <c:dLbls>
            <c:dLbl>
              <c:idx val="0"/>
              <c:layout>
                <c:manualLayout>
                  <c:x val="-1.0704193890657284E-3"/>
                  <c:y val="7.30150918635170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0-4878-A087-7888799973DA}"/>
                </c:ext>
              </c:extLst>
            </c:dLbl>
            <c:dLbl>
              <c:idx val="1"/>
              <c:layout>
                <c:manualLayout>
                  <c:x val="-2.1120232311386609E-3"/>
                  <c:y val="4.908751640419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0-4878-A087-7888799973DA}"/>
                </c:ext>
              </c:extLst>
            </c:dLbl>
            <c:dLbl>
              <c:idx val="2"/>
              <c:layout>
                <c:manualLayout>
                  <c:x val="-2.7846987211705025E-2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0-4878-A087-7888799973D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0-4878-A087-788879997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Rete distributiva'!$W$9:$Z$9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distributiva'!$W$10:$Z$10</c:f>
              <c:numCache>
                <c:formatCode>#,##0</c:formatCode>
                <c:ptCount val="4"/>
                <c:pt idx="0">
                  <c:v>6573</c:v>
                </c:pt>
                <c:pt idx="1">
                  <c:v>12888</c:v>
                </c:pt>
                <c:pt idx="2">
                  <c:v>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0-4878-A087-78887999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Macrosettori!$B$92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Macrosettori!$C$92:$H$92</c:f>
              <c:numCache>
                <c:formatCode>#,##0</c:formatCode>
                <c:ptCount val="6"/>
                <c:pt idx="0">
                  <c:v>100</c:v>
                </c:pt>
                <c:pt idx="1">
                  <c:v>100.8517887563884</c:v>
                </c:pt>
                <c:pt idx="2">
                  <c:v>99.744463373083477</c:v>
                </c:pt>
                <c:pt idx="3">
                  <c:v>98.935264054514477</c:v>
                </c:pt>
                <c:pt idx="4">
                  <c:v>98.42419080068143</c:v>
                </c:pt>
                <c:pt idx="5">
                  <c:v>98.679727427597953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39-4C80-99C9-934978584D5C}"/>
            </c:ext>
          </c:extLst>
        </c:ser>
        <c:ser>
          <c:idx val="1"/>
          <c:order val="1"/>
          <c:tx>
            <c:strRef>
              <c:f>Macrosettori!$B$93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Macrosettori!$C$93:$H$93</c:f>
              <c:numCache>
                <c:formatCode>#,##0</c:formatCode>
                <c:ptCount val="6"/>
                <c:pt idx="0">
                  <c:v>100</c:v>
                </c:pt>
                <c:pt idx="1">
                  <c:v>100.18187329493786</c:v>
                </c:pt>
                <c:pt idx="2">
                  <c:v>98.979488733959784</c:v>
                </c:pt>
                <c:pt idx="3">
                  <c:v>94.836819238152984</c:v>
                </c:pt>
                <c:pt idx="4">
                  <c:v>94.018389410932599</c:v>
                </c:pt>
                <c:pt idx="5">
                  <c:v>95.331918763261598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39-4C80-99C9-934978584D5C}"/>
            </c:ext>
          </c:extLst>
        </c:ser>
        <c:ser>
          <c:idx val="2"/>
          <c:order val="2"/>
          <c:tx>
            <c:strRef>
              <c:f>Macrosettori!$B$94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Macrosettori!$C$91:$H$91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Macrosettori!$C$94:$H$94</c:f>
              <c:numCache>
                <c:formatCode>#,##0</c:formatCode>
                <c:ptCount val="6"/>
                <c:pt idx="0">
                  <c:v>100</c:v>
                </c:pt>
                <c:pt idx="1">
                  <c:v>100.55122344716321</c:v>
                </c:pt>
                <c:pt idx="2">
                  <c:v>100.02240745720177</c:v>
                </c:pt>
                <c:pt idx="3">
                  <c:v>98.816886259747235</c:v>
                </c:pt>
                <c:pt idx="4">
                  <c:v>98.928923545756035</c:v>
                </c:pt>
                <c:pt idx="5">
                  <c:v>99.834184816707008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39-4C80-99C9-93497858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distributiva'!$B$46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distributiva'!$C$46:$H$46</c:f>
              <c:numCache>
                <c:formatCode>#,##0</c:formatCode>
                <c:ptCount val="6"/>
                <c:pt idx="0">
                  <c:v>100</c:v>
                </c:pt>
                <c:pt idx="1">
                  <c:v>99.953346119952315</c:v>
                </c:pt>
                <c:pt idx="2">
                  <c:v>98.805142294334146</c:v>
                </c:pt>
                <c:pt idx="3">
                  <c:v>97.164480845990354</c:v>
                </c:pt>
                <c:pt idx="4">
                  <c:v>96.796433570058582</c:v>
                </c:pt>
                <c:pt idx="5">
                  <c:v>96.970089679124982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F8-45D3-8DEA-D74E4EE84996}"/>
            </c:ext>
          </c:extLst>
        </c:ser>
        <c:ser>
          <c:idx val="1"/>
          <c:order val="1"/>
          <c:tx>
            <c:strRef>
              <c:f>'2. Rete distributiva'!$B$47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distributiva'!$C$47:$H$47</c:f>
              <c:numCache>
                <c:formatCode>#,##0</c:formatCode>
                <c:ptCount val="6"/>
                <c:pt idx="0">
                  <c:v>100</c:v>
                </c:pt>
                <c:pt idx="1">
                  <c:v>99.045991741421048</c:v>
                </c:pt>
                <c:pt idx="2">
                  <c:v>97.684750106791967</c:v>
                </c:pt>
                <c:pt idx="3">
                  <c:v>95.134557881247332</c:v>
                </c:pt>
                <c:pt idx="4">
                  <c:v>93.601025202904736</c:v>
                </c:pt>
                <c:pt idx="5">
                  <c:v>94.234657553751958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F8-45D3-8DEA-D74E4EE84996}"/>
            </c:ext>
          </c:extLst>
        </c:ser>
        <c:ser>
          <c:idx val="2"/>
          <c:order val="2"/>
          <c:tx>
            <c:strRef>
              <c:f>'2. Rete distributiva'!$B$48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distributiva'!$C$48:$H$48</c:f>
              <c:numCache>
                <c:formatCode>#,##0</c:formatCode>
                <c:ptCount val="6"/>
                <c:pt idx="0">
                  <c:v>100</c:v>
                </c:pt>
                <c:pt idx="1">
                  <c:v>102.14319201660973</c:v>
                </c:pt>
                <c:pt idx="2">
                  <c:v>103.824258254638</c:v>
                </c:pt>
                <c:pt idx="3">
                  <c:v>105.41155984193959</c:v>
                </c:pt>
                <c:pt idx="4">
                  <c:v>106.66398767664592</c:v>
                </c:pt>
                <c:pt idx="5">
                  <c:v>107.72218873484695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F8-45D3-8DEA-D74E4EE84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distributiva'!$B$88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distributiva'!$C$88:$H$88</c:f>
              <c:numCache>
                <c:formatCode>#,##0</c:formatCode>
                <c:ptCount val="6"/>
                <c:pt idx="0">
                  <c:v>100</c:v>
                </c:pt>
                <c:pt idx="1">
                  <c:v>100.58099794941899</c:v>
                </c:pt>
                <c:pt idx="2">
                  <c:v>95.727956254272044</c:v>
                </c:pt>
                <c:pt idx="3">
                  <c:v>92.68626110731374</c:v>
                </c:pt>
                <c:pt idx="4">
                  <c:v>93.47231715652768</c:v>
                </c:pt>
                <c:pt idx="5">
                  <c:v>93.540669856459331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55-4A27-8512-04CE616F5D39}"/>
            </c:ext>
          </c:extLst>
        </c:ser>
        <c:ser>
          <c:idx val="1"/>
          <c:order val="1"/>
          <c:tx>
            <c:strRef>
              <c:f>'2. Rete distributiva'!$B$89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distributiva'!$C$89:$H$89</c:f>
              <c:numCache>
                <c:formatCode>#,##0</c:formatCode>
                <c:ptCount val="6"/>
                <c:pt idx="0">
                  <c:v>100</c:v>
                </c:pt>
                <c:pt idx="1">
                  <c:v>99.326851159311886</c:v>
                </c:pt>
                <c:pt idx="2">
                  <c:v>97.924457741211668</c:v>
                </c:pt>
                <c:pt idx="3">
                  <c:v>94.016454749439035</c:v>
                </c:pt>
                <c:pt idx="4">
                  <c:v>92.352281226626772</c:v>
                </c:pt>
                <c:pt idx="5">
                  <c:v>92.670157068062835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55-4A27-8512-04CE616F5D39}"/>
            </c:ext>
          </c:extLst>
        </c:ser>
        <c:ser>
          <c:idx val="2"/>
          <c:order val="2"/>
          <c:tx>
            <c:strRef>
              <c:f>'2. Rete distributiva'!$B$90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distributiva'!$C$90:$H$90</c:f>
              <c:numCache>
                <c:formatCode>#,##0</c:formatCode>
                <c:ptCount val="6"/>
                <c:pt idx="0">
                  <c:v>100</c:v>
                </c:pt>
                <c:pt idx="1">
                  <c:v>103.18602261048304</c:v>
                </c:pt>
                <c:pt idx="2">
                  <c:v>103.59712230215827</c:v>
                </c:pt>
                <c:pt idx="3">
                  <c:v>104.93319630010278</c:v>
                </c:pt>
                <c:pt idx="4">
                  <c:v>104.21377183967111</c:v>
                </c:pt>
                <c:pt idx="5">
                  <c:v>105.2415210688592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55-4A27-8512-04CE616F5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distributiva'!$B$102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distributiva'!$C$102:$H$102</c:f>
              <c:numCache>
                <c:formatCode>#,##0</c:formatCode>
                <c:ptCount val="6"/>
                <c:pt idx="0">
                  <c:v>100</c:v>
                </c:pt>
                <c:pt idx="1">
                  <c:v>98.662846227316138</c:v>
                </c:pt>
                <c:pt idx="2">
                  <c:v>98.185291308500481</c:v>
                </c:pt>
                <c:pt idx="3">
                  <c:v>95.988538681948427</c:v>
                </c:pt>
                <c:pt idx="4">
                  <c:v>93.887297039159506</c:v>
                </c:pt>
                <c:pt idx="5">
                  <c:v>93.50525310410697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2A-4A93-97B2-6F21E03DFE0C}"/>
            </c:ext>
          </c:extLst>
        </c:ser>
        <c:ser>
          <c:idx val="1"/>
          <c:order val="1"/>
          <c:tx>
            <c:strRef>
              <c:f>'2. Rete distributiva'!$B$103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distributiva'!$C$103:$H$103</c:f>
              <c:numCache>
                <c:formatCode>#,##0</c:formatCode>
                <c:ptCount val="6"/>
                <c:pt idx="0">
                  <c:v>100</c:v>
                </c:pt>
                <c:pt idx="1">
                  <c:v>98.79969992498124</c:v>
                </c:pt>
                <c:pt idx="2">
                  <c:v>97.899474868717178</c:v>
                </c:pt>
                <c:pt idx="3">
                  <c:v>95.836459114778691</c:v>
                </c:pt>
                <c:pt idx="4">
                  <c:v>94.261065266316578</c:v>
                </c:pt>
                <c:pt idx="5">
                  <c:v>95.611402850712679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2A-4A93-97B2-6F21E03DFE0C}"/>
            </c:ext>
          </c:extLst>
        </c:ser>
        <c:ser>
          <c:idx val="2"/>
          <c:order val="2"/>
          <c:tx>
            <c:strRef>
              <c:f>'2. Rete distributiva'!$B$104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distributiva'!$C$104:$H$104</c:f>
              <c:numCache>
                <c:formatCode>#,##0</c:formatCode>
                <c:ptCount val="6"/>
                <c:pt idx="0">
                  <c:v>100</c:v>
                </c:pt>
                <c:pt idx="1">
                  <c:v>100.70257611241217</c:v>
                </c:pt>
                <c:pt idx="2">
                  <c:v>103.27868852459017</c:v>
                </c:pt>
                <c:pt idx="3">
                  <c:v>101.40515222482436</c:v>
                </c:pt>
                <c:pt idx="4">
                  <c:v>101.40515222482436</c:v>
                </c:pt>
                <c:pt idx="5">
                  <c:v>101.87353629976582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2A-4A93-97B2-6F21E03DF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distributiva'!$B$116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distributiva'!$C$116:$H$116</c:f>
              <c:numCache>
                <c:formatCode>#,##0</c:formatCode>
                <c:ptCount val="6"/>
                <c:pt idx="0">
                  <c:v>100</c:v>
                </c:pt>
                <c:pt idx="1">
                  <c:v>100.99388379204892</c:v>
                </c:pt>
                <c:pt idx="2">
                  <c:v>100.07645259938838</c:v>
                </c:pt>
                <c:pt idx="3">
                  <c:v>99.006116207951067</c:v>
                </c:pt>
                <c:pt idx="4">
                  <c:v>98.241590214067273</c:v>
                </c:pt>
                <c:pt idx="5">
                  <c:v>98.700305810397552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A6-4574-8F88-26530E5D6222}"/>
            </c:ext>
          </c:extLst>
        </c:ser>
        <c:ser>
          <c:idx val="1"/>
          <c:order val="1"/>
          <c:tx>
            <c:strRef>
              <c:f>'2. Rete distributiva'!$B$117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distributiva'!$C$117:$H$117</c:f>
              <c:numCache>
                <c:formatCode>#,##0</c:formatCode>
                <c:ptCount val="6"/>
                <c:pt idx="0">
                  <c:v>100</c:v>
                </c:pt>
                <c:pt idx="1">
                  <c:v>98.011991164405174</c:v>
                </c:pt>
                <c:pt idx="2">
                  <c:v>96.213316503628903</c:v>
                </c:pt>
                <c:pt idx="3">
                  <c:v>93.594193751972227</c:v>
                </c:pt>
                <c:pt idx="4">
                  <c:v>91.827074786999049</c:v>
                </c:pt>
                <c:pt idx="5">
                  <c:v>91.574629220574309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A6-4574-8F88-26530E5D6222}"/>
            </c:ext>
          </c:extLst>
        </c:ser>
        <c:ser>
          <c:idx val="2"/>
          <c:order val="2"/>
          <c:tx>
            <c:strRef>
              <c:f>'2. Rete distributiva'!$B$118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distributiva'!$C$118:$H$118</c:f>
              <c:numCache>
                <c:formatCode>#,##0</c:formatCode>
                <c:ptCount val="6"/>
                <c:pt idx="0">
                  <c:v>100</c:v>
                </c:pt>
                <c:pt idx="1">
                  <c:v>102.64550264550265</c:v>
                </c:pt>
                <c:pt idx="2">
                  <c:v>102.64550264550265</c:v>
                </c:pt>
                <c:pt idx="3">
                  <c:v>103.35097001763668</c:v>
                </c:pt>
                <c:pt idx="4">
                  <c:v>106.52557319223985</c:v>
                </c:pt>
                <c:pt idx="5">
                  <c:v>105.29100529100531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7A6-4574-8F88-26530E5D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distributiva'!$B$60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distributiva'!$C$60:$H$60</c:f>
              <c:numCache>
                <c:formatCode>#,##0</c:formatCode>
                <c:ptCount val="6"/>
                <c:pt idx="0">
                  <c:v>100</c:v>
                </c:pt>
                <c:pt idx="1">
                  <c:v>99.742452425239662</c:v>
                </c:pt>
                <c:pt idx="2">
                  <c:v>97.224209472027468</c:v>
                </c:pt>
                <c:pt idx="3">
                  <c:v>94.949205894977823</c:v>
                </c:pt>
                <c:pt idx="4">
                  <c:v>94.505651738446133</c:v>
                </c:pt>
                <c:pt idx="5">
                  <c:v>94.047789383316641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B3-4853-9B04-2172FA0657BC}"/>
            </c:ext>
          </c:extLst>
        </c:ser>
        <c:ser>
          <c:idx val="1"/>
          <c:order val="1"/>
          <c:tx>
            <c:strRef>
              <c:f>'2. Rete distributiva'!$B$61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distributiva'!$C$61:$H$61</c:f>
              <c:numCache>
                <c:formatCode>#,##0</c:formatCode>
                <c:ptCount val="6"/>
                <c:pt idx="0">
                  <c:v>100</c:v>
                </c:pt>
                <c:pt idx="1">
                  <c:v>98.72052903967797</c:v>
                </c:pt>
                <c:pt idx="2">
                  <c:v>97.376365727429558</c:v>
                </c:pt>
                <c:pt idx="3">
                  <c:v>94.041115583668784</c:v>
                </c:pt>
                <c:pt idx="4">
                  <c:v>92.150661299597473</c:v>
                </c:pt>
                <c:pt idx="5">
                  <c:v>92.639447958596904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B3-4853-9B04-2172FA0657BC}"/>
            </c:ext>
          </c:extLst>
        </c:ser>
        <c:ser>
          <c:idx val="2"/>
          <c:order val="2"/>
          <c:tx>
            <c:strRef>
              <c:f>'2. Rete distributiva'!$B$62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distributiva'!$C$62:$H$62</c:f>
              <c:numCache>
                <c:formatCode>#,##0</c:formatCode>
                <c:ptCount val="6"/>
                <c:pt idx="0">
                  <c:v>100</c:v>
                </c:pt>
                <c:pt idx="1">
                  <c:v>102.77117973079967</c:v>
                </c:pt>
                <c:pt idx="2">
                  <c:v>103.24623911322249</c:v>
                </c:pt>
                <c:pt idx="3">
                  <c:v>103.91923990498813</c:v>
                </c:pt>
                <c:pt idx="4">
                  <c:v>104.55265241488519</c:v>
                </c:pt>
                <c:pt idx="5">
                  <c:v>104.79018210609658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B3-4853-9B04-2172FA06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distributiva'!$B$74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distributiva'!$C$74:$H$74</c:f>
              <c:numCache>
                <c:formatCode>#,##0</c:formatCode>
                <c:ptCount val="6"/>
                <c:pt idx="0">
                  <c:v>100</c:v>
                </c:pt>
                <c:pt idx="1">
                  <c:v>98.00936768149883</c:v>
                </c:pt>
                <c:pt idx="2">
                  <c:v>97.014051522248252</c:v>
                </c:pt>
                <c:pt idx="3">
                  <c:v>95.081967213114751</c:v>
                </c:pt>
                <c:pt idx="4">
                  <c:v>93.79391100702577</c:v>
                </c:pt>
                <c:pt idx="5">
                  <c:v>91.686182669789233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0-408C-B96C-6CA4DB048BF6}"/>
            </c:ext>
          </c:extLst>
        </c:ser>
        <c:ser>
          <c:idx val="1"/>
          <c:order val="1"/>
          <c:tx>
            <c:strRef>
              <c:f>'2. Rete distributiva'!$B$75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distributiva'!$C$75:$H$75</c:f>
              <c:numCache>
                <c:formatCode>#,##0</c:formatCode>
                <c:ptCount val="6"/>
                <c:pt idx="0">
                  <c:v>100</c:v>
                </c:pt>
                <c:pt idx="1">
                  <c:v>98.277757420300475</c:v>
                </c:pt>
                <c:pt idx="2">
                  <c:v>97.141810186881642</c:v>
                </c:pt>
                <c:pt idx="3">
                  <c:v>92.854525467204112</c:v>
                </c:pt>
                <c:pt idx="4">
                  <c:v>90.069622572370832</c:v>
                </c:pt>
                <c:pt idx="5">
                  <c:v>90.912422132649311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0-408C-B96C-6CA4DB048BF6}"/>
            </c:ext>
          </c:extLst>
        </c:ser>
        <c:ser>
          <c:idx val="2"/>
          <c:order val="2"/>
          <c:tx>
            <c:strRef>
              <c:f>'2. Rete distributiva'!$B$76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Rete distributiva'!$C$73:$H$73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Rete distributiva'!$C$76:$H$76</c:f>
              <c:numCache>
                <c:formatCode>#,##0</c:formatCode>
                <c:ptCount val="6"/>
                <c:pt idx="0">
                  <c:v>100</c:v>
                </c:pt>
                <c:pt idx="1">
                  <c:v>103.75670840787119</c:v>
                </c:pt>
                <c:pt idx="2">
                  <c:v>103.22003577817532</c:v>
                </c:pt>
                <c:pt idx="3">
                  <c:v>104.65116279069768</c:v>
                </c:pt>
                <c:pt idx="4">
                  <c:v>105.54561717352415</c:v>
                </c:pt>
                <c:pt idx="5">
                  <c:v>105.72450805008944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0-408C-B96C-6CA4DB04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Categorie dettaglio'!$V$10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E-4C09-9461-961749985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E-4C09-9461-961749985F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E-4C09-9461-961749985F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FE-4C09-9461-961749985F78}"/>
              </c:ext>
            </c:extLst>
          </c:dPt>
          <c:dLbls>
            <c:dLbl>
              <c:idx val="0"/>
              <c:layout>
                <c:manualLayout>
                  <c:x val="3.0135254369799521E-2"/>
                  <c:y val="-5.51984908136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E-4C09-9461-961749985F78}"/>
                </c:ext>
              </c:extLst>
            </c:dLbl>
            <c:dLbl>
              <c:idx val="1"/>
              <c:layout>
                <c:manualLayout>
                  <c:x val="9.2354944993577933E-3"/>
                  <c:y val="2.21251640419937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E-4C09-9461-961749985F78}"/>
                </c:ext>
              </c:extLst>
            </c:dLbl>
            <c:dLbl>
              <c:idx val="2"/>
              <c:layout>
                <c:manualLayout>
                  <c:x val="3.3586865471603024E-3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E-4C09-9461-961749985F78}"/>
                </c:ext>
              </c:extLst>
            </c:dLbl>
            <c:dLbl>
              <c:idx val="3"/>
              <c:layout>
                <c:manualLayout>
                  <c:x val="4.8259563299268338E-2"/>
                  <c:y val="0.12232734580052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E-4C09-9461-961749985F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Categorie dettaglio'!$W$9:$Z$9</c:f>
              <c:strCache>
                <c:ptCount val="4"/>
                <c:pt idx="0">
                  <c:v>Alimentare</c:v>
                </c:pt>
                <c:pt idx="1">
                  <c:v>Moda-Fashion</c:v>
                </c:pt>
                <c:pt idx="2">
                  <c:v>Casa e arredo</c:v>
                </c:pt>
                <c:pt idx="3">
                  <c:v>Altre attività commerciali</c:v>
                </c:pt>
              </c:strCache>
            </c:strRef>
          </c:cat>
          <c:val>
            <c:numRef>
              <c:f>'2. Categorie dettaglio'!$W$10:$Z$10</c:f>
              <c:numCache>
                <c:formatCode>#,##0</c:formatCode>
                <c:ptCount val="4"/>
                <c:pt idx="0">
                  <c:v>3199</c:v>
                </c:pt>
                <c:pt idx="1">
                  <c:v>3067</c:v>
                </c:pt>
                <c:pt idx="2">
                  <c:v>1199</c:v>
                </c:pt>
                <c:pt idx="3">
                  <c:v>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FE-4C09-9461-96174998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dettaglio'!$B$47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dettaglio'!$C$47:$H$47</c:f>
              <c:numCache>
                <c:formatCode>#,##0</c:formatCode>
                <c:ptCount val="6"/>
                <c:pt idx="0">
                  <c:v>100</c:v>
                </c:pt>
                <c:pt idx="1">
                  <c:v>98.825948168587345</c:v>
                </c:pt>
                <c:pt idx="2">
                  <c:v>98.479684033977165</c:v>
                </c:pt>
                <c:pt idx="3">
                  <c:v>96.56441053941461</c:v>
                </c:pt>
                <c:pt idx="4">
                  <c:v>95.606773792133311</c:v>
                </c:pt>
                <c:pt idx="5">
                  <c:v>96.645566195963866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1-4B24-A88E-53CD803797F1}"/>
            </c:ext>
          </c:extLst>
        </c:ser>
        <c:ser>
          <c:idx val="1"/>
          <c:order val="1"/>
          <c:tx>
            <c:strRef>
              <c:f>'2. Categorie dettaglio'!$B$48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dettaglio'!$C$48:$H$48</c:f>
              <c:numCache>
                <c:formatCode>#,##0</c:formatCode>
                <c:ptCount val="6"/>
                <c:pt idx="0">
                  <c:v>100</c:v>
                </c:pt>
                <c:pt idx="1">
                  <c:v>98.260714709723374</c:v>
                </c:pt>
                <c:pt idx="2">
                  <c:v>95.262970438086185</c:v>
                </c:pt>
                <c:pt idx="3">
                  <c:v>90.923661403300486</c:v>
                </c:pt>
                <c:pt idx="4">
                  <c:v>88.721358185919513</c:v>
                </c:pt>
                <c:pt idx="5">
                  <c:v>88.667933040484399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1-4B24-A88E-53CD803797F1}"/>
            </c:ext>
          </c:extLst>
        </c:ser>
        <c:ser>
          <c:idx val="2"/>
          <c:order val="2"/>
          <c:tx>
            <c:strRef>
              <c:f>'2. Categorie dettaglio'!$B$49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dettaglio'!$C$49:$H$49</c:f>
              <c:numCache>
                <c:formatCode>#,##0</c:formatCode>
                <c:ptCount val="6"/>
                <c:pt idx="0">
                  <c:v>100</c:v>
                </c:pt>
                <c:pt idx="1">
                  <c:v>98.741940556691304</c:v>
                </c:pt>
                <c:pt idx="2">
                  <c:v>97.939927661582004</c:v>
                </c:pt>
                <c:pt idx="3">
                  <c:v>95.801226607957219</c:v>
                </c:pt>
                <c:pt idx="4">
                  <c:v>93.599622582167001</c:v>
                </c:pt>
                <c:pt idx="5">
                  <c:v>93.599622582167001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1-4B24-A88E-53CD803797F1}"/>
            </c:ext>
          </c:extLst>
        </c:ser>
        <c:ser>
          <c:idx val="3"/>
          <c:order val="3"/>
          <c:tx>
            <c:strRef>
              <c:f>'2. Categorie dettaglio'!$B$50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dettaglio'!$C$50:$H$50</c:f>
              <c:numCache>
                <c:formatCode>#,##0</c:formatCode>
                <c:ptCount val="6"/>
                <c:pt idx="0">
                  <c:v>100</c:v>
                </c:pt>
                <c:pt idx="1">
                  <c:v>99.719711302641727</c:v>
                </c:pt>
                <c:pt idx="2">
                  <c:v>98.542498773736952</c:v>
                </c:pt>
                <c:pt idx="3">
                  <c:v>96.545441805059212</c:v>
                </c:pt>
                <c:pt idx="4">
                  <c:v>95.182538014154588</c:v>
                </c:pt>
                <c:pt idx="5">
                  <c:v>96.100483498002944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F1-4B24-A88E-53CD8037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dettaglio'!$B$95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dettaglio'!$C$94:$H$94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dettaglio'!$C$95:$H$95</c:f>
              <c:numCache>
                <c:formatCode>#,##0</c:formatCode>
                <c:ptCount val="6"/>
                <c:pt idx="0">
                  <c:v>100</c:v>
                </c:pt>
                <c:pt idx="1">
                  <c:v>98.493259318001591</c:v>
                </c:pt>
                <c:pt idx="2">
                  <c:v>97.541633624107845</c:v>
                </c:pt>
                <c:pt idx="3">
                  <c:v>96.114195083267248</c:v>
                </c:pt>
                <c:pt idx="4">
                  <c:v>94.052339413164148</c:v>
                </c:pt>
                <c:pt idx="5">
                  <c:v>94.845360824742258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AD-461E-A5A0-A8F8F6761A0C}"/>
            </c:ext>
          </c:extLst>
        </c:ser>
        <c:ser>
          <c:idx val="1"/>
          <c:order val="1"/>
          <c:tx>
            <c:strRef>
              <c:f>'2. Categorie dettaglio'!$B$96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dettaglio'!$C$94:$H$94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dettaglio'!$C$96:$H$96</c:f>
              <c:numCache>
                <c:formatCode>#,##0</c:formatCode>
                <c:ptCount val="6"/>
                <c:pt idx="0">
                  <c:v>100</c:v>
                </c:pt>
                <c:pt idx="1">
                  <c:v>97.797062750333779</c:v>
                </c:pt>
                <c:pt idx="2">
                  <c:v>94.192256341789047</c:v>
                </c:pt>
                <c:pt idx="3">
                  <c:v>87.049399198931908</c:v>
                </c:pt>
                <c:pt idx="4">
                  <c:v>83.511348464619488</c:v>
                </c:pt>
                <c:pt idx="5">
                  <c:v>82.30974632843791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AD-461E-A5A0-A8F8F6761A0C}"/>
            </c:ext>
          </c:extLst>
        </c:ser>
        <c:ser>
          <c:idx val="2"/>
          <c:order val="2"/>
          <c:tx>
            <c:strRef>
              <c:f>'2. Categorie dettaglio'!$B$97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dettaglio'!$C$94:$H$94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dettaglio'!$C$97:$H$97</c:f>
              <c:numCache>
                <c:formatCode>#,##0</c:formatCode>
                <c:ptCount val="6"/>
                <c:pt idx="0">
                  <c:v>100</c:v>
                </c:pt>
                <c:pt idx="1">
                  <c:v>99.563318777292579</c:v>
                </c:pt>
                <c:pt idx="2">
                  <c:v>98.253275109170303</c:v>
                </c:pt>
                <c:pt idx="3">
                  <c:v>93.886462882096069</c:v>
                </c:pt>
                <c:pt idx="4">
                  <c:v>92.576419213973807</c:v>
                </c:pt>
                <c:pt idx="5">
                  <c:v>94.541484716157214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AD-461E-A5A0-A8F8F6761A0C}"/>
            </c:ext>
          </c:extLst>
        </c:ser>
        <c:ser>
          <c:idx val="3"/>
          <c:order val="3"/>
          <c:tx>
            <c:strRef>
              <c:f>'2. Categorie dettaglio'!$B$98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dettaglio'!$C$94:$H$94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dettaglio'!$C$98:$H$98</c:f>
              <c:numCache>
                <c:formatCode>#,##0</c:formatCode>
                <c:ptCount val="6"/>
                <c:pt idx="0">
                  <c:v>100</c:v>
                </c:pt>
                <c:pt idx="1">
                  <c:v>100.84467386203659</c:v>
                </c:pt>
                <c:pt idx="2">
                  <c:v>100.70389488503051</c:v>
                </c:pt>
                <c:pt idx="3">
                  <c:v>97.700610042233691</c:v>
                </c:pt>
                <c:pt idx="4">
                  <c:v>97.512904739558891</c:v>
                </c:pt>
                <c:pt idx="5">
                  <c:v>98.263725950258092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AD-461E-A5A0-A8F8F6761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dettaglio'!$B$111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dettaglio'!$C$110:$H$110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dettaglio'!$C$111:$H$111</c:f>
              <c:numCache>
                <c:formatCode>#,##0</c:formatCode>
                <c:ptCount val="6"/>
                <c:pt idx="0">
                  <c:v>100</c:v>
                </c:pt>
                <c:pt idx="1">
                  <c:v>96.682464454976298</c:v>
                </c:pt>
                <c:pt idx="2">
                  <c:v>97.630331753554501</c:v>
                </c:pt>
                <c:pt idx="3">
                  <c:v>93.206951026856245</c:v>
                </c:pt>
                <c:pt idx="4">
                  <c:v>91.785150078988949</c:v>
                </c:pt>
                <c:pt idx="5">
                  <c:v>93.36492890995261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A7-4381-85C0-1239BC2D70CC}"/>
            </c:ext>
          </c:extLst>
        </c:ser>
        <c:ser>
          <c:idx val="1"/>
          <c:order val="1"/>
          <c:tx>
            <c:strRef>
              <c:f>'2. Categorie dettaglio'!$B$112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dettaglio'!$C$110:$H$110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dettaglio'!$C$112:$H$112</c:f>
              <c:numCache>
                <c:formatCode>#,##0</c:formatCode>
                <c:ptCount val="6"/>
                <c:pt idx="0">
                  <c:v>100</c:v>
                </c:pt>
                <c:pt idx="1">
                  <c:v>99.566473988439313</c:v>
                </c:pt>
                <c:pt idx="2">
                  <c:v>96.820809248554923</c:v>
                </c:pt>
                <c:pt idx="3">
                  <c:v>94.364161849710982</c:v>
                </c:pt>
                <c:pt idx="4">
                  <c:v>92.774566473988443</c:v>
                </c:pt>
                <c:pt idx="5">
                  <c:v>92.919075144508668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A7-4381-85C0-1239BC2D70CC}"/>
            </c:ext>
          </c:extLst>
        </c:ser>
        <c:ser>
          <c:idx val="2"/>
          <c:order val="2"/>
          <c:tx>
            <c:strRef>
              <c:f>'2. Categorie dettaglio'!$B$113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dettaglio'!$C$110:$H$110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dettaglio'!$C$113:$H$113</c:f>
              <c:numCache>
                <c:formatCode>#,##0</c:formatCode>
                <c:ptCount val="6"/>
                <c:pt idx="0">
                  <c:v>100</c:v>
                </c:pt>
                <c:pt idx="1">
                  <c:v>99.193548387096769</c:v>
                </c:pt>
                <c:pt idx="2">
                  <c:v>104.43548387096774</c:v>
                </c:pt>
                <c:pt idx="3">
                  <c:v>102.8225806451613</c:v>
                </c:pt>
                <c:pt idx="4">
                  <c:v>103.62903225806453</c:v>
                </c:pt>
                <c:pt idx="5">
                  <c:v>105.24193548387098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A7-4381-85C0-1239BC2D70CC}"/>
            </c:ext>
          </c:extLst>
        </c:ser>
        <c:ser>
          <c:idx val="3"/>
          <c:order val="3"/>
          <c:tx>
            <c:strRef>
              <c:f>'2. Categorie dettaglio'!$B$114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dettaglio'!$C$110:$H$110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dettaglio'!$C$114:$H$114</c:f>
              <c:numCache>
                <c:formatCode>#,##0</c:formatCode>
                <c:ptCount val="6"/>
                <c:pt idx="0">
                  <c:v>100</c:v>
                </c:pt>
                <c:pt idx="1">
                  <c:v>99.451052150045754</c:v>
                </c:pt>
                <c:pt idx="2">
                  <c:v>97.255260750228729</c:v>
                </c:pt>
                <c:pt idx="3">
                  <c:v>96.706312900274469</c:v>
                </c:pt>
                <c:pt idx="4">
                  <c:v>94.510521500457457</c:v>
                </c:pt>
                <c:pt idx="5">
                  <c:v>96.431838975297353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A7-4381-85C0-1239BC2D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Macrosettori!$B$107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Macrosettori!$C$107:$H$107</c:f>
              <c:numCache>
                <c:formatCode>#,##0</c:formatCode>
                <c:ptCount val="6"/>
                <c:pt idx="0">
                  <c:v>100</c:v>
                </c:pt>
                <c:pt idx="1">
                  <c:v>100.75</c:v>
                </c:pt>
                <c:pt idx="2">
                  <c:v>101.875</c:v>
                </c:pt>
                <c:pt idx="3">
                  <c:v>100</c:v>
                </c:pt>
                <c:pt idx="4">
                  <c:v>99.375</c:v>
                </c:pt>
                <c:pt idx="5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75-4C26-9EE4-C6ABDE59FFBC}"/>
            </c:ext>
          </c:extLst>
        </c:ser>
        <c:ser>
          <c:idx val="1"/>
          <c:order val="1"/>
          <c:tx>
            <c:strRef>
              <c:f>Macrosettori!$B$108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Macrosettori!$C$108:$H$108</c:f>
              <c:numCache>
                <c:formatCode>#,##0</c:formatCode>
                <c:ptCount val="6"/>
                <c:pt idx="0">
                  <c:v>100</c:v>
                </c:pt>
                <c:pt idx="1">
                  <c:v>98.951686417502287</c:v>
                </c:pt>
                <c:pt idx="2">
                  <c:v>97.857793983591606</c:v>
                </c:pt>
                <c:pt idx="3">
                  <c:v>97.447584320875109</c:v>
                </c:pt>
                <c:pt idx="4">
                  <c:v>96.194165907019141</c:v>
                </c:pt>
                <c:pt idx="5">
                  <c:v>96.741112123974474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75-4C26-9EE4-C6ABDE59FFBC}"/>
            </c:ext>
          </c:extLst>
        </c:ser>
        <c:ser>
          <c:idx val="2"/>
          <c:order val="2"/>
          <c:tx>
            <c:strRef>
              <c:f>Macrosettori!$B$109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Macrosettori!$C$106:$H$106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Macrosettori!$C$109:$H$109</c:f>
              <c:numCache>
                <c:formatCode>#,##0</c:formatCode>
                <c:ptCount val="6"/>
                <c:pt idx="0">
                  <c:v>100</c:v>
                </c:pt>
                <c:pt idx="1">
                  <c:v>100.09114847073121</c:v>
                </c:pt>
                <c:pt idx="2">
                  <c:v>100.72918776584972</c:v>
                </c:pt>
                <c:pt idx="3">
                  <c:v>100.64816690297751</c:v>
                </c:pt>
                <c:pt idx="4">
                  <c:v>100.28357302005266</c:v>
                </c:pt>
                <c:pt idx="5">
                  <c:v>101.65080008102085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75-4C26-9EE4-C6ABDE59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dettaglio'!$B$127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dettaglio'!$C$126:$H$126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dettaglio'!$C$127:$H$127</c:f>
              <c:numCache>
                <c:formatCode>#,##0</c:formatCode>
                <c:ptCount val="6"/>
                <c:pt idx="0">
                  <c:v>100</c:v>
                </c:pt>
                <c:pt idx="1">
                  <c:v>98.271604938271608</c:v>
                </c:pt>
                <c:pt idx="2">
                  <c:v>96.296296296296291</c:v>
                </c:pt>
                <c:pt idx="3">
                  <c:v>94.691358024691368</c:v>
                </c:pt>
                <c:pt idx="4">
                  <c:v>92.716049382716051</c:v>
                </c:pt>
                <c:pt idx="5">
                  <c:v>90.617283950617292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1F-42F5-8D68-D109D91138C9}"/>
            </c:ext>
          </c:extLst>
        </c:ser>
        <c:ser>
          <c:idx val="1"/>
          <c:order val="1"/>
          <c:tx>
            <c:strRef>
              <c:f>'2. Categorie dettaglio'!$B$128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dettaglio'!$C$126:$H$126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dettaglio'!$C$128:$H$128</c:f>
              <c:numCache>
                <c:formatCode>#,##0</c:formatCode>
                <c:ptCount val="6"/>
                <c:pt idx="0">
                  <c:v>100</c:v>
                </c:pt>
                <c:pt idx="1">
                  <c:v>96.042216358839056</c:v>
                </c:pt>
                <c:pt idx="2">
                  <c:v>90.633245382585741</c:v>
                </c:pt>
                <c:pt idx="3">
                  <c:v>85.092348284960423</c:v>
                </c:pt>
                <c:pt idx="4">
                  <c:v>82.453825857519789</c:v>
                </c:pt>
                <c:pt idx="5">
                  <c:v>82.189973614775724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1F-42F5-8D68-D109D91138C9}"/>
            </c:ext>
          </c:extLst>
        </c:ser>
        <c:ser>
          <c:idx val="2"/>
          <c:order val="2"/>
          <c:tx>
            <c:strRef>
              <c:f>'2. Categorie dettaglio'!$B$129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dettaglio'!$C$126:$H$126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dettaglio'!$C$129:$H$129</c:f>
              <c:numCache>
                <c:formatCode>#,##0</c:formatCode>
                <c:ptCount val="6"/>
                <c:pt idx="0">
                  <c:v>100</c:v>
                </c:pt>
                <c:pt idx="1">
                  <c:v>95.833333333333343</c:v>
                </c:pt>
                <c:pt idx="2">
                  <c:v>97.569444444444443</c:v>
                </c:pt>
                <c:pt idx="3">
                  <c:v>92.013888888888886</c:v>
                </c:pt>
                <c:pt idx="4">
                  <c:v>88.194444444444443</c:v>
                </c:pt>
                <c:pt idx="5">
                  <c:v>88.888888888888886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1F-42F5-8D68-D109D91138C9}"/>
            </c:ext>
          </c:extLst>
        </c:ser>
        <c:ser>
          <c:idx val="3"/>
          <c:order val="3"/>
          <c:tx>
            <c:strRef>
              <c:f>'2. Categorie dettaglio'!$B$130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dettaglio'!$C$126:$H$126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dettaglio'!$C$130:$H$130</c:f>
              <c:numCache>
                <c:formatCode>#,##0</c:formatCode>
                <c:ptCount val="6"/>
                <c:pt idx="0">
                  <c:v>100</c:v>
                </c:pt>
                <c:pt idx="1">
                  <c:v>99.466869763899467</c:v>
                </c:pt>
                <c:pt idx="2">
                  <c:v>99.086062452399077</c:v>
                </c:pt>
                <c:pt idx="3">
                  <c:v>98.172124904798181</c:v>
                </c:pt>
                <c:pt idx="4">
                  <c:v>97.486671744097492</c:v>
                </c:pt>
                <c:pt idx="5">
                  <c:v>98.172124904798181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1F-42F5-8D68-D109D911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dettaglio'!$B$63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dettaglio'!$C$62:$H$62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dettaglio'!$C$63:$H$63</c:f>
              <c:numCache>
                <c:formatCode>#,##0</c:formatCode>
                <c:ptCount val="6"/>
                <c:pt idx="0">
                  <c:v>100</c:v>
                </c:pt>
                <c:pt idx="1">
                  <c:v>98.054022654661637</c:v>
                </c:pt>
                <c:pt idx="2">
                  <c:v>97.386000580888762</c:v>
                </c:pt>
                <c:pt idx="3">
                  <c:v>94.83009003775777</c:v>
                </c:pt>
                <c:pt idx="4">
                  <c:v>92.884112692419407</c:v>
                </c:pt>
                <c:pt idx="5">
                  <c:v>92.91315713040953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A-4607-A2B7-A682B9170CCA}"/>
            </c:ext>
          </c:extLst>
        </c:ser>
        <c:ser>
          <c:idx val="1"/>
          <c:order val="1"/>
          <c:tx>
            <c:strRef>
              <c:f>'2. Categorie dettaglio'!$B$64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dettaglio'!$C$62:$H$62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dettaglio'!$C$64:$H$64</c:f>
              <c:numCache>
                <c:formatCode>#,##0</c:formatCode>
                <c:ptCount val="6"/>
                <c:pt idx="0">
                  <c:v>100</c:v>
                </c:pt>
                <c:pt idx="1">
                  <c:v>97.642163661581137</c:v>
                </c:pt>
                <c:pt idx="2">
                  <c:v>93.952843273231622</c:v>
                </c:pt>
                <c:pt idx="3">
                  <c:v>88.26629680998613</c:v>
                </c:pt>
                <c:pt idx="4">
                  <c:v>85.54785020804438</c:v>
                </c:pt>
                <c:pt idx="5">
                  <c:v>85.076282940360613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7A-4607-A2B7-A682B9170CCA}"/>
            </c:ext>
          </c:extLst>
        </c:ser>
        <c:ser>
          <c:idx val="2"/>
          <c:order val="2"/>
          <c:tx>
            <c:strRef>
              <c:f>'2. Categorie dettaglio'!$B$65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dettaglio'!$C$62:$H$62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dettaglio'!$C$65:$H$65</c:f>
              <c:numCache>
                <c:formatCode>#,##0</c:formatCode>
                <c:ptCount val="6"/>
                <c:pt idx="0">
                  <c:v>100</c:v>
                </c:pt>
                <c:pt idx="1">
                  <c:v>98.423955870764374</c:v>
                </c:pt>
                <c:pt idx="2">
                  <c:v>99.448384554767529</c:v>
                </c:pt>
                <c:pt idx="3">
                  <c:v>95.429472025216711</c:v>
                </c:pt>
                <c:pt idx="4">
                  <c:v>93.459416863672189</c:v>
                </c:pt>
                <c:pt idx="5">
                  <c:v>94.483845547675344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7A-4607-A2B7-A682B9170CCA}"/>
            </c:ext>
          </c:extLst>
        </c:ser>
        <c:ser>
          <c:idx val="3"/>
          <c:order val="3"/>
          <c:tx>
            <c:strRef>
              <c:f>'2. Categorie dettaglio'!$B$66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dettaglio'!$C$62:$H$62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dettaglio'!$C$66:$H$66</c:f>
              <c:numCache>
                <c:formatCode>#,##0</c:formatCode>
                <c:ptCount val="6"/>
                <c:pt idx="0">
                  <c:v>100</c:v>
                </c:pt>
                <c:pt idx="1">
                  <c:v>99.892761394101882</c:v>
                </c:pt>
                <c:pt idx="2">
                  <c:v>99.106344950848964</c:v>
                </c:pt>
                <c:pt idx="3">
                  <c:v>96.961572832886517</c:v>
                </c:pt>
                <c:pt idx="4">
                  <c:v>95.656836461126005</c:v>
                </c:pt>
                <c:pt idx="5">
                  <c:v>96.925826630920469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7A-4607-A2B7-A682B917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dettaglio'!$B$79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dettaglio'!$C$78:$H$78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dettaglio'!$C$79:$H$79</c:f>
              <c:numCache>
                <c:formatCode>#,##0</c:formatCode>
                <c:ptCount val="6"/>
                <c:pt idx="0">
                  <c:v>100</c:v>
                </c:pt>
                <c:pt idx="1">
                  <c:v>98.240866035182677</c:v>
                </c:pt>
                <c:pt idx="2">
                  <c:v>98.105548037889037</c:v>
                </c:pt>
                <c:pt idx="3">
                  <c:v>94.181326116373469</c:v>
                </c:pt>
                <c:pt idx="4">
                  <c:v>92.01623815967524</c:v>
                </c:pt>
                <c:pt idx="5">
                  <c:v>91.745602165087959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4-4C63-8AD6-4D3919C94E4A}"/>
            </c:ext>
          </c:extLst>
        </c:ser>
        <c:ser>
          <c:idx val="1"/>
          <c:order val="1"/>
          <c:tx>
            <c:strRef>
              <c:f>'2. Categorie dettaglio'!$B$80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dettaglio'!$C$78:$H$78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dettaglio'!$C$80:$H$80</c:f>
              <c:numCache>
                <c:formatCode>#,##0</c:formatCode>
                <c:ptCount val="6"/>
                <c:pt idx="0">
                  <c:v>100</c:v>
                </c:pt>
                <c:pt idx="1">
                  <c:v>97.10806697108066</c:v>
                </c:pt>
                <c:pt idx="2">
                  <c:v>94.216133942161335</c:v>
                </c:pt>
                <c:pt idx="3">
                  <c:v>88.280060882800598</c:v>
                </c:pt>
                <c:pt idx="4">
                  <c:v>86.149162861491618</c:v>
                </c:pt>
                <c:pt idx="5">
                  <c:v>86.453576864535762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F4-4C63-8AD6-4D3919C94E4A}"/>
            </c:ext>
          </c:extLst>
        </c:ser>
        <c:ser>
          <c:idx val="2"/>
          <c:order val="2"/>
          <c:tx>
            <c:strRef>
              <c:f>'2. Categorie dettaglio'!$B$81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dettaglio'!$C$78:$H$78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dettaglio'!$C$81:$H$81</c:f>
              <c:numCache>
                <c:formatCode>#,##0</c:formatCode>
                <c:ptCount val="6"/>
                <c:pt idx="0">
                  <c:v>100</c:v>
                </c:pt>
                <c:pt idx="1">
                  <c:v>98.545454545454547</c:v>
                </c:pt>
                <c:pt idx="2">
                  <c:v>98.909090909090907</c:v>
                </c:pt>
                <c:pt idx="3">
                  <c:v>94.909090909090907</c:v>
                </c:pt>
                <c:pt idx="4">
                  <c:v>91.272727272727266</c:v>
                </c:pt>
                <c:pt idx="5">
                  <c:v>90.545454545454547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F4-4C63-8AD6-4D3919C94E4A}"/>
            </c:ext>
          </c:extLst>
        </c:ser>
        <c:ser>
          <c:idx val="3"/>
          <c:order val="3"/>
          <c:tx>
            <c:strRef>
              <c:f>'2. Categorie dettaglio'!$B$82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Categorie dettaglio'!$C$78:$H$78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'2. Categorie dettaglio'!$C$82:$H$82</c:f>
              <c:numCache>
                <c:formatCode>#,##0</c:formatCode>
                <c:ptCount val="6"/>
                <c:pt idx="0">
                  <c:v>100</c:v>
                </c:pt>
                <c:pt idx="1">
                  <c:v>98.960302457466923</c:v>
                </c:pt>
                <c:pt idx="2">
                  <c:v>97.826086956521735</c:v>
                </c:pt>
                <c:pt idx="3">
                  <c:v>94.234404536862002</c:v>
                </c:pt>
                <c:pt idx="4">
                  <c:v>90.831758034026464</c:v>
                </c:pt>
                <c:pt idx="5">
                  <c:v>93.194706994328925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AF4-4C63-8AD6-4D3919C9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311710504272072"/>
          <c:y val="0.23071481299212598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'3. Servizio turistico'!$V$10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B-4DAE-8F42-27F8660FC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B-4DAE-8F42-27F8660FC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B-4DAE-8F42-27F8660FC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B-4DAE-8F42-27F8660FC902}"/>
              </c:ext>
            </c:extLst>
          </c:dPt>
          <c:dLbls>
            <c:dLbl>
              <c:idx val="0"/>
              <c:layout>
                <c:manualLayout>
                  <c:x val="1.5950857206678954E-2"/>
                  <c:y val="-4.4781824146981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DAE-8F42-27F8660FC902}"/>
                </c:ext>
              </c:extLst>
            </c:dLbl>
            <c:dLbl>
              <c:idx val="1"/>
              <c:layout>
                <c:manualLayout>
                  <c:x val="-4.1828335287876252E-2"/>
                  <c:y val="2.21251640419949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DAE-8F42-27F8660FC902}"/>
                </c:ext>
              </c:extLst>
            </c:dLbl>
            <c:dLbl>
              <c:idx val="2"/>
              <c:layout>
                <c:manualLayout>
                  <c:x val="-2.2173228346456693E-2"/>
                  <c:y val="3.26349245406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DAE-8F42-27F8660FC90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DAE-8F42-27F8660FC9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Servizio turistico'!$W$9:$Z$9</c:f>
              <c:strCache>
                <c:ptCount val="3"/>
                <c:pt idx="0">
                  <c:v>Alberghi e strutture ricettive</c:v>
                </c:pt>
                <c:pt idx="1">
                  <c:v>Bar e attività di ristorazione</c:v>
                </c:pt>
                <c:pt idx="2">
                  <c:v>Altre attività turistiche</c:v>
                </c:pt>
              </c:strCache>
            </c:strRef>
          </c:cat>
          <c:val>
            <c:numRef>
              <c:f>'3. Servizio turistico'!$W$10:$Z$10</c:f>
              <c:numCache>
                <c:formatCode>#,##0</c:formatCode>
                <c:ptCount val="4"/>
                <c:pt idx="0">
                  <c:v>895</c:v>
                </c:pt>
                <c:pt idx="1">
                  <c:v>6403</c:v>
                </c:pt>
                <c:pt idx="2">
                  <c:v>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B-4DAE-8F42-27F8660F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turistico'!$B$46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turistico'!$C$46:$H$46</c:f>
              <c:numCache>
                <c:formatCode>#,##0</c:formatCode>
                <c:ptCount val="6"/>
                <c:pt idx="0">
                  <c:v>100</c:v>
                </c:pt>
                <c:pt idx="1">
                  <c:v>102.53329002923026</c:v>
                </c:pt>
                <c:pt idx="2">
                  <c:v>106.10587853199091</c:v>
                </c:pt>
                <c:pt idx="3">
                  <c:v>109.71094511204937</c:v>
                </c:pt>
                <c:pt idx="4">
                  <c:v>109.67846703475155</c:v>
                </c:pt>
                <c:pt idx="5">
                  <c:v>111.13998051315362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45-4BE0-9D6C-736F66668A40}"/>
            </c:ext>
          </c:extLst>
        </c:ser>
        <c:ser>
          <c:idx val="1"/>
          <c:order val="1"/>
          <c:tx>
            <c:strRef>
              <c:f>'3. Servizio turistico'!$B$47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turistico'!$C$47:$H$47</c:f>
              <c:numCache>
                <c:formatCode>#,##0</c:formatCode>
                <c:ptCount val="6"/>
                <c:pt idx="0">
                  <c:v>100</c:v>
                </c:pt>
                <c:pt idx="1">
                  <c:v>101.13220113220113</c:v>
                </c:pt>
                <c:pt idx="2">
                  <c:v>101.7049617049617</c:v>
                </c:pt>
                <c:pt idx="3">
                  <c:v>102.18781218781218</c:v>
                </c:pt>
                <c:pt idx="4">
                  <c:v>103.23343323343323</c:v>
                </c:pt>
                <c:pt idx="5">
                  <c:v>103.80286380286381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45-4BE0-9D6C-736F66668A40}"/>
            </c:ext>
          </c:extLst>
        </c:ser>
        <c:ser>
          <c:idx val="2"/>
          <c:order val="2"/>
          <c:tx>
            <c:strRef>
              <c:f>'3. Servizio turistico'!$B$48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turistico'!$C$48:$H$48</c:f>
              <c:numCache>
                <c:formatCode>#,##0</c:formatCode>
                <c:ptCount val="6"/>
                <c:pt idx="0">
                  <c:v>100</c:v>
                </c:pt>
                <c:pt idx="1">
                  <c:v>104.01492729378458</c:v>
                </c:pt>
                <c:pt idx="2">
                  <c:v>105.49478831553212</c:v>
                </c:pt>
                <c:pt idx="3">
                  <c:v>108.49311542915969</c:v>
                </c:pt>
                <c:pt idx="4">
                  <c:v>108.42877364560546</c:v>
                </c:pt>
                <c:pt idx="5">
                  <c:v>109.34242697207566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45-4BE0-9D6C-736F6666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turistico'!$B$88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turistico'!$C$88:$H$88</c:f>
              <c:numCache>
                <c:formatCode>#,##0</c:formatCode>
                <c:ptCount val="6"/>
                <c:pt idx="0">
                  <c:v>100</c:v>
                </c:pt>
                <c:pt idx="1">
                  <c:v>105.61224489795917</c:v>
                </c:pt>
                <c:pt idx="2">
                  <c:v>103.57142857142858</c:v>
                </c:pt>
                <c:pt idx="3">
                  <c:v>107.65306122448979</c:v>
                </c:pt>
                <c:pt idx="4">
                  <c:v>109.18367346938776</c:v>
                </c:pt>
                <c:pt idx="5">
                  <c:v>112.75510204081634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16-4BCC-98B1-79883BC5AF17}"/>
            </c:ext>
          </c:extLst>
        </c:ser>
        <c:ser>
          <c:idx val="1"/>
          <c:order val="1"/>
          <c:tx>
            <c:strRef>
              <c:f>'3. Servizio turistico'!$B$89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turistico'!$C$89:$H$89</c:f>
              <c:numCache>
                <c:formatCode>#,##0</c:formatCode>
                <c:ptCount val="6"/>
                <c:pt idx="0">
                  <c:v>100</c:v>
                </c:pt>
                <c:pt idx="1">
                  <c:v>100.76498087547812</c:v>
                </c:pt>
                <c:pt idx="2">
                  <c:v>102.20994475138122</c:v>
                </c:pt>
                <c:pt idx="3">
                  <c:v>100.63748406289844</c:v>
                </c:pt>
                <c:pt idx="4">
                  <c:v>101.4449638759031</c:v>
                </c:pt>
                <c:pt idx="5">
                  <c:v>102.42243943901403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16-4BCC-98B1-79883BC5AF17}"/>
            </c:ext>
          </c:extLst>
        </c:ser>
        <c:ser>
          <c:idx val="2"/>
          <c:order val="2"/>
          <c:tx>
            <c:strRef>
              <c:f>'3. Servizio turistico'!$B$90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turistico'!$C$90:$H$90</c:f>
              <c:numCache>
                <c:formatCode>#,##0</c:formatCode>
                <c:ptCount val="6"/>
                <c:pt idx="0">
                  <c:v>100</c:v>
                </c:pt>
                <c:pt idx="1">
                  <c:v>100.4566210045662</c:v>
                </c:pt>
                <c:pt idx="2">
                  <c:v>105.63165905631659</c:v>
                </c:pt>
                <c:pt idx="3">
                  <c:v>105.47945205479452</c:v>
                </c:pt>
                <c:pt idx="4">
                  <c:v>103.95738203957383</c:v>
                </c:pt>
                <c:pt idx="5">
                  <c:v>104.87062404870625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16-4BCC-98B1-79883BC5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turistico'!$B$102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turistico'!$C$102:$H$102</c:f>
              <c:numCache>
                <c:formatCode>#,##0</c:formatCode>
                <c:ptCount val="6"/>
                <c:pt idx="0">
                  <c:v>100</c:v>
                </c:pt>
                <c:pt idx="1">
                  <c:v>101.06666666666666</c:v>
                </c:pt>
                <c:pt idx="2">
                  <c:v>107.2</c:v>
                </c:pt>
                <c:pt idx="3">
                  <c:v>115.46666666666667</c:v>
                </c:pt>
                <c:pt idx="4">
                  <c:v>115.46666666666667</c:v>
                </c:pt>
                <c:pt idx="5">
                  <c:v>117.33333333333333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92-4EE9-B8E1-19D2F065EE39}"/>
            </c:ext>
          </c:extLst>
        </c:ser>
        <c:ser>
          <c:idx val="1"/>
          <c:order val="1"/>
          <c:tx>
            <c:strRef>
              <c:f>'3. Servizio turistico'!$B$103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turistico'!$C$103:$H$103</c:f>
              <c:numCache>
                <c:formatCode>#,##0</c:formatCode>
                <c:ptCount val="6"/>
                <c:pt idx="0">
                  <c:v>100</c:v>
                </c:pt>
                <c:pt idx="1">
                  <c:v>101.24264224983651</c:v>
                </c:pt>
                <c:pt idx="2">
                  <c:v>101.50425114453891</c:v>
                </c:pt>
                <c:pt idx="3">
                  <c:v>102.35448005232178</c:v>
                </c:pt>
                <c:pt idx="4">
                  <c:v>103.27011118378024</c:v>
                </c:pt>
                <c:pt idx="5">
                  <c:v>105.1667756703728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92-4EE9-B8E1-19D2F065EE39}"/>
            </c:ext>
          </c:extLst>
        </c:ser>
        <c:ser>
          <c:idx val="2"/>
          <c:order val="2"/>
          <c:tx>
            <c:strRef>
              <c:f>'3. Servizio turistico'!$B$104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turistico'!$C$104:$H$104</c:f>
              <c:numCache>
                <c:formatCode>#,##0</c:formatCode>
                <c:ptCount val="6"/>
                <c:pt idx="0">
                  <c:v>100</c:v>
                </c:pt>
                <c:pt idx="1">
                  <c:v>105.13698630136987</c:v>
                </c:pt>
                <c:pt idx="2">
                  <c:v>107.1917808219178</c:v>
                </c:pt>
                <c:pt idx="3">
                  <c:v>115.06849315068493</c:v>
                </c:pt>
                <c:pt idx="4">
                  <c:v>112.32876712328768</c:v>
                </c:pt>
                <c:pt idx="5">
                  <c:v>116.09589041095892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92-4EE9-B8E1-19D2F065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turistico'!$B$116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turistico'!$C$116:$H$116</c:f>
              <c:numCache>
                <c:formatCode>#,##0</c:formatCode>
                <c:ptCount val="6"/>
                <c:pt idx="0">
                  <c:v>100</c:v>
                </c:pt>
                <c:pt idx="1">
                  <c:v>96.946564885496173</c:v>
                </c:pt>
                <c:pt idx="2">
                  <c:v>101.52671755725191</c:v>
                </c:pt>
                <c:pt idx="3">
                  <c:v>103.05343511450383</c:v>
                </c:pt>
                <c:pt idx="4">
                  <c:v>106.10687022900764</c:v>
                </c:pt>
                <c:pt idx="5">
                  <c:v>107.63358778625954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8A-44E3-B971-AD48318F4E65}"/>
            </c:ext>
          </c:extLst>
        </c:ser>
        <c:ser>
          <c:idx val="1"/>
          <c:order val="1"/>
          <c:tx>
            <c:strRef>
              <c:f>'3. Servizio turistico'!$B$117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turistico'!$C$117:$H$117</c:f>
              <c:numCache>
                <c:formatCode>#,##0</c:formatCode>
                <c:ptCount val="6"/>
                <c:pt idx="0">
                  <c:v>100</c:v>
                </c:pt>
                <c:pt idx="1">
                  <c:v>101.70212765957447</c:v>
                </c:pt>
                <c:pt idx="2">
                  <c:v>101.36170212765958</c:v>
                </c:pt>
                <c:pt idx="3">
                  <c:v>102.21276595744682</c:v>
                </c:pt>
                <c:pt idx="4">
                  <c:v>102.72340425531914</c:v>
                </c:pt>
                <c:pt idx="5">
                  <c:v>102.80851063829788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8A-44E3-B971-AD48318F4E65}"/>
            </c:ext>
          </c:extLst>
        </c:ser>
        <c:ser>
          <c:idx val="2"/>
          <c:order val="2"/>
          <c:tx>
            <c:strRef>
              <c:f>'3. Servizio turistico'!$B$118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turistico'!$C$118:$H$118</c:f>
              <c:numCache>
                <c:formatCode>#,##0</c:formatCode>
                <c:ptCount val="6"/>
                <c:pt idx="0">
                  <c:v>100</c:v>
                </c:pt>
                <c:pt idx="1">
                  <c:v>104.08163265306123</c:v>
                </c:pt>
                <c:pt idx="2">
                  <c:v>105.78231292517006</c:v>
                </c:pt>
                <c:pt idx="3">
                  <c:v>108.84353741496599</c:v>
                </c:pt>
                <c:pt idx="4">
                  <c:v>106.12244897959184</c:v>
                </c:pt>
                <c:pt idx="5">
                  <c:v>105.44217687074831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8A-44E3-B971-AD48318F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turistico'!$B$60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turistico'!$C$60:$H$60</c:f>
              <c:numCache>
                <c:formatCode>#,##0</c:formatCode>
                <c:ptCount val="6"/>
                <c:pt idx="0">
                  <c:v>100</c:v>
                </c:pt>
                <c:pt idx="1">
                  <c:v>101.54241645244215</c:v>
                </c:pt>
                <c:pt idx="2">
                  <c:v>106.68380462724936</c:v>
                </c:pt>
                <c:pt idx="3">
                  <c:v>111.31105398457584</c:v>
                </c:pt>
                <c:pt idx="4">
                  <c:v>112.21079691516709</c:v>
                </c:pt>
                <c:pt idx="5">
                  <c:v>115.03856041131107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6A-4C9D-AF6E-872D553AE89E}"/>
            </c:ext>
          </c:extLst>
        </c:ser>
        <c:ser>
          <c:idx val="1"/>
          <c:order val="1"/>
          <c:tx>
            <c:strRef>
              <c:f>'3. Servizio turistico'!$B$61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turistico'!$C$61:$H$61</c:f>
              <c:numCache>
                <c:formatCode>#,##0</c:formatCode>
                <c:ptCount val="6"/>
                <c:pt idx="0">
                  <c:v>100</c:v>
                </c:pt>
                <c:pt idx="1">
                  <c:v>101.2403350515464</c:v>
                </c:pt>
                <c:pt idx="2">
                  <c:v>101.57860824742269</c:v>
                </c:pt>
                <c:pt idx="3">
                  <c:v>101.33698453608247</c:v>
                </c:pt>
                <c:pt idx="4">
                  <c:v>102.09407216494846</c:v>
                </c:pt>
                <c:pt idx="5">
                  <c:v>103.14110824742269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6A-4C9D-AF6E-872D553AE89E}"/>
            </c:ext>
          </c:extLst>
        </c:ser>
        <c:ser>
          <c:idx val="2"/>
          <c:order val="2"/>
          <c:tx>
            <c:strRef>
              <c:f>'3. Servizio turistico'!$B$62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turistico'!$C$62:$H$62</c:f>
              <c:numCache>
                <c:formatCode>#,##0</c:formatCode>
                <c:ptCount val="6"/>
                <c:pt idx="0">
                  <c:v>100</c:v>
                </c:pt>
                <c:pt idx="1">
                  <c:v>102.44385733157199</c:v>
                </c:pt>
                <c:pt idx="2">
                  <c:v>105.74636723910172</c:v>
                </c:pt>
                <c:pt idx="3">
                  <c:v>109.11492734478203</c:v>
                </c:pt>
                <c:pt idx="4">
                  <c:v>107.59577278731835</c:v>
                </c:pt>
                <c:pt idx="5">
                  <c:v>108.78467635402906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6A-4C9D-AF6E-872D553A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turistico'!$B$74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turistico'!$C$74:$H$74</c:f>
              <c:numCache>
                <c:formatCode>#,##0</c:formatCode>
                <c:ptCount val="6"/>
                <c:pt idx="0">
                  <c:v>100</c:v>
                </c:pt>
                <c:pt idx="1">
                  <c:v>101.31578947368421</c:v>
                </c:pt>
                <c:pt idx="2">
                  <c:v>121.05263157894737</c:v>
                </c:pt>
                <c:pt idx="3">
                  <c:v>114.4736842105263</c:v>
                </c:pt>
                <c:pt idx="4">
                  <c:v>114.4736842105263</c:v>
                </c:pt>
                <c:pt idx="5">
                  <c:v>122.36842105263158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79-4E17-9222-D98C1FC2769F}"/>
            </c:ext>
          </c:extLst>
        </c:ser>
        <c:ser>
          <c:idx val="1"/>
          <c:order val="1"/>
          <c:tx>
            <c:strRef>
              <c:f>'3. Servizio turistico'!$B$75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turistico'!$C$75:$H$75</c:f>
              <c:numCache>
                <c:formatCode>#,##0</c:formatCode>
                <c:ptCount val="6"/>
                <c:pt idx="0">
                  <c:v>100</c:v>
                </c:pt>
                <c:pt idx="1">
                  <c:v>101.73761946133797</c:v>
                </c:pt>
                <c:pt idx="2">
                  <c:v>100.60816681146829</c:v>
                </c:pt>
                <c:pt idx="3">
                  <c:v>100.52128583840138</c:v>
                </c:pt>
                <c:pt idx="4">
                  <c:v>101.21633362293659</c:v>
                </c:pt>
                <c:pt idx="5">
                  <c:v>102.25890529973935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79-4E17-9222-D98C1FC2769F}"/>
            </c:ext>
          </c:extLst>
        </c:ser>
        <c:ser>
          <c:idx val="2"/>
          <c:order val="2"/>
          <c:tx>
            <c:strRef>
              <c:f>'3. Servizio turistico'!$B$76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Servizio turistico'!$C$73:$H$73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'3. Servizio turistico'!$C$76:$H$76</c:f>
              <c:numCache>
                <c:formatCode>#,##0</c:formatCode>
                <c:ptCount val="6"/>
                <c:pt idx="0">
                  <c:v>100</c:v>
                </c:pt>
                <c:pt idx="1">
                  <c:v>102.58302583025831</c:v>
                </c:pt>
                <c:pt idx="2">
                  <c:v>104.4280442804428</c:v>
                </c:pt>
                <c:pt idx="3">
                  <c:v>111.80811808118081</c:v>
                </c:pt>
                <c:pt idx="4">
                  <c:v>112.91512915129151</c:v>
                </c:pt>
                <c:pt idx="5">
                  <c:v>114.02214022140222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79-4E17-9222-D98C1FC2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Macrosettori!$B$122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Macrosettori!$C$122:$H$122</c:f>
              <c:numCache>
                <c:formatCode>#,##0</c:formatCode>
                <c:ptCount val="6"/>
                <c:pt idx="0">
                  <c:v>100</c:v>
                </c:pt>
                <c:pt idx="1">
                  <c:v>98.321342925659465</c:v>
                </c:pt>
                <c:pt idx="2">
                  <c:v>96.442845723421271</c:v>
                </c:pt>
                <c:pt idx="3">
                  <c:v>95.283772981614717</c:v>
                </c:pt>
                <c:pt idx="4">
                  <c:v>94.484412470023983</c:v>
                </c:pt>
                <c:pt idx="5">
                  <c:v>94.084732214228623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35-4B0A-A461-6025F9928537}"/>
            </c:ext>
          </c:extLst>
        </c:ser>
        <c:ser>
          <c:idx val="1"/>
          <c:order val="1"/>
          <c:tx>
            <c:strRef>
              <c:f>Macrosettori!$B$123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Macrosettori!$C$123:$H$123</c:f>
              <c:numCache>
                <c:formatCode>#,##0</c:formatCode>
                <c:ptCount val="6"/>
                <c:pt idx="0">
                  <c:v>100</c:v>
                </c:pt>
                <c:pt idx="1">
                  <c:v>98.659240924092401</c:v>
                </c:pt>
                <c:pt idx="2">
                  <c:v>98.452970297029708</c:v>
                </c:pt>
                <c:pt idx="3">
                  <c:v>97.400990099009903</c:v>
                </c:pt>
                <c:pt idx="4">
                  <c:v>97.380363036303635</c:v>
                </c:pt>
                <c:pt idx="5">
                  <c:v>98.122937293729379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35-4B0A-A461-6025F9928537}"/>
            </c:ext>
          </c:extLst>
        </c:ser>
        <c:ser>
          <c:idx val="2"/>
          <c:order val="2"/>
          <c:tx>
            <c:strRef>
              <c:f>Macrosettori!$B$124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Macrosettori!$C$121:$H$121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Macrosettori!$C$124:$H$124</c:f>
              <c:numCache>
                <c:formatCode>#,##0</c:formatCode>
                <c:ptCount val="6"/>
                <c:pt idx="0">
                  <c:v>100</c:v>
                </c:pt>
                <c:pt idx="1">
                  <c:v>100.17927910926589</c:v>
                </c:pt>
                <c:pt idx="2">
                  <c:v>99.924514059256467</c:v>
                </c:pt>
                <c:pt idx="3">
                  <c:v>99.764106435176444</c:v>
                </c:pt>
                <c:pt idx="4">
                  <c:v>99.179090394414033</c:v>
                </c:pt>
                <c:pt idx="5">
                  <c:v>99.490469899981122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35-4B0A-A461-6025F992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1698218573742"/>
          <c:y val="0.23071481299212598"/>
          <c:w val="0.30996682861450831"/>
          <c:h val="0.56907972440944887"/>
        </c:manualLayout>
      </c:layout>
      <c:pieChart>
        <c:varyColors val="1"/>
        <c:ser>
          <c:idx val="0"/>
          <c:order val="0"/>
          <c:tx>
            <c:strRef>
              <c:f>'4. Tipologia clientela'!$V$10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C-400E-AFBF-6FF0EF37B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C-400E-AFBF-6FF0EF37B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EC-400E-AFBF-6FF0EF37B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EC-400E-AFBF-6FF0EF37B2CA}"/>
              </c:ext>
            </c:extLst>
          </c:dPt>
          <c:dLbls>
            <c:dLbl>
              <c:idx val="0"/>
              <c:layout>
                <c:manualLayout>
                  <c:x val="-3.2276093147930979E-2"/>
                  <c:y val="0.1479265091863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EC-400E-AFBF-6FF0EF37B2CA}"/>
                </c:ext>
              </c:extLst>
            </c:dLbl>
            <c:dLbl>
              <c:idx val="1"/>
              <c:layout>
                <c:manualLayout>
                  <c:x val="9.2354944993577933E-3"/>
                  <c:y val="-1.8620816929133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EC-400E-AFBF-6FF0EF37B2CA}"/>
                </c:ext>
              </c:extLst>
            </c:dLbl>
            <c:dLbl>
              <c:idx val="2"/>
              <c:layout>
                <c:manualLayout>
                  <c:x val="-5.1519517507120118E-3"/>
                  <c:y val="-3.82340879265101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EC-400E-AFBF-6FF0EF37B2C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EC-400E-AFBF-6FF0EF37B2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 Tipologia clientela'!$W$9:$Z$9</c:f>
              <c:strCache>
                <c:ptCount val="3"/>
                <c:pt idx="0">
                  <c:v>Servizi alle imprese</c:v>
                </c:pt>
                <c:pt idx="1">
                  <c:v>Servizi alla persona</c:v>
                </c:pt>
                <c:pt idx="2">
                  <c:v>Altre attività di servizi</c:v>
                </c:pt>
              </c:strCache>
            </c:strRef>
          </c:cat>
          <c:val>
            <c:numRef>
              <c:f>'4. Tipologia clientela'!$W$10:$Z$10</c:f>
              <c:numCache>
                <c:formatCode>#,##0</c:formatCode>
                <c:ptCount val="4"/>
                <c:pt idx="0">
                  <c:v>6691</c:v>
                </c:pt>
                <c:pt idx="1">
                  <c:v>6016</c:v>
                </c:pt>
                <c:pt idx="2">
                  <c:v>10966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EC-400E-AFBF-6FF0EF37B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clientela'!$B$46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clientela'!$C$46:$H$46</c:f>
              <c:numCache>
                <c:formatCode>#,##0</c:formatCode>
                <c:ptCount val="6"/>
                <c:pt idx="0">
                  <c:v>100</c:v>
                </c:pt>
                <c:pt idx="1">
                  <c:v>101.33339751612593</c:v>
                </c:pt>
                <c:pt idx="2">
                  <c:v>102.54645229613941</c:v>
                </c:pt>
                <c:pt idx="3">
                  <c:v>104.25772600365842</c:v>
                </c:pt>
                <c:pt idx="4">
                  <c:v>105.68499085395206</c:v>
                </c:pt>
                <c:pt idx="5">
                  <c:v>108.34456532203716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BF-4705-B77F-2F04E25F0501}"/>
            </c:ext>
          </c:extLst>
        </c:ser>
        <c:ser>
          <c:idx val="1"/>
          <c:order val="1"/>
          <c:tx>
            <c:strRef>
              <c:f>'4. Tipologia clientela'!$B$47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clientela'!$C$47:$H$47</c:f>
              <c:numCache>
                <c:formatCode>#,##0</c:formatCode>
                <c:ptCount val="6"/>
                <c:pt idx="0">
                  <c:v>100</c:v>
                </c:pt>
                <c:pt idx="1">
                  <c:v>101.54622501132174</c:v>
                </c:pt>
                <c:pt idx="2">
                  <c:v>102.92747622436436</c:v>
                </c:pt>
                <c:pt idx="3">
                  <c:v>105.15623989131137</c:v>
                </c:pt>
                <c:pt idx="4">
                  <c:v>106.30782169890665</c:v>
                </c:pt>
                <c:pt idx="5">
                  <c:v>107.1973862974704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BF-4705-B77F-2F04E25F0501}"/>
            </c:ext>
          </c:extLst>
        </c:ser>
        <c:ser>
          <c:idx val="2"/>
          <c:order val="2"/>
          <c:tx>
            <c:strRef>
              <c:f>'4. Tipologia clientela'!$B$48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clientela'!$C$48:$H$48</c:f>
              <c:numCache>
                <c:formatCode>#,##0</c:formatCode>
                <c:ptCount val="6"/>
                <c:pt idx="0">
                  <c:v>100</c:v>
                </c:pt>
                <c:pt idx="1">
                  <c:v>100.14427382176379</c:v>
                </c:pt>
                <c:pt idx="2">
                  <c:v>100.42452986633943</c:v>
                </c:pt>
                <c:pt idx="3">
                  <c:v>100.70478591091505</c:v>
                </c:pt>
                <c:pt idx="4">
                  <c:v>101.16414049285265</c:v>
                </c:pt>
                <c:pt idx="5">
                  <c:v>101.97505887035257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5BF-4705-B77F-2F04E25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clientela'!$B$88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clientela'!$C$88:$H$88</c:f>
              <c:numCache>
                <c:formatCode>#,##0</c:formatCode>
                <c:ptCount val="6"/>
                <c:pt idx="0">
                  <c:v>100</c:v>
                </c:pt>
                <c:pt idx="1">
                  <c:v>102.08993033565548</c:v>
                </c:pt>
                <c:pt idx="2">
                  <c:v>101.80493983533883</c:v>
                </c:pt>
                <c:pt idx="3">
                  <c:v>102.6599113362888</c:v>
                </c:pt>
                <c:pt idx="4">
                  <c:v>104.5598480050665</c:v>
                </c:pt>
                <c:pt idx="5">
                  <c:v>106.33312222925902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C9-4171-A9EC-B23E9C8B63C1}"/>
            </c:ext>
          </c:extLst>
        </c:ser>
        <c:ser>
          <c:idx val="1"/>
          <c:order val="1"/>
          <c:tx>
            <c:strRef>
              <c:f>'4. Tipologia clientela'!$B$89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clientela'!$C$89:$H$89</c:f>
              <c:numCache>
                <c:formatCode>#,##0</c:formatCode>
                <c:ptCount val="6"/>
                <c:pt idx="0">
                  <c:v>100</c:v>
                </c:pt>
                <c:pt idx="1">
                  <c:v>101.30718954248366</c:v>
                </c:pt>
                <c:pt idx="2">
                  <c:v>101.87908496732025</c:v>
                </c:pt>
                <c:pt idx="3">
                  <c:v>101.96078431372548</c:v>
                </c:pt>
                <c:pt idx="4">
                  <c:v>102.20588235294117</c:v>
                </c:pt>
                <c:pt idx="5">
                  <c:v>102.36928104575162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C9-4171-A9EC-B23E9C8B63C1}"/>
            </c:ext>
          </c:extLst>
        </c:ser>
        <c:ser>
          <c:idx val="2"/>
          <c:order val="2"/>
          <c:tx>
            <c:strRef>
              <c:f>'4. Tipologia clientela'!$B$90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clientela'!$C$87:$H$87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clientela'!$C$90:$H$90</c:f>
              <c:numCache>
                <c:formatCode>#,##0</c:formatCode>
                <c:ptCount val="6"/>
                <c:pt idx="0">
                  <c:v>100</c:v>
                </c:pt>
                <c:pt idx="1">
                  <c:v>99.553466509988255</c:v>
                </c:pt>
                <c:pt idx="2">
                  <c:v>100.16451233842538</c:v>
                </c:pt>
                <c:pt idx="3">
                  <c:v>100.56404230317273</c:v>
                </c:pt>
                <c:pt idx="4">
                  <c:v>101.03407755581668</c:v>
                </c:pt>
                <c:pt idx="5">
                  <c:v>102.84371327849588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C9-4171-A9EC-B23E9C8B6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clientela'!$B$102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clientela'!$C$102:$H$102</c:f>
              <c:numCache>
                <c:formatCode>#,##0</c:formatCode>
                <c:ptCount val="6"/>
                <c:pt idx="0">
                  <c:v>100</c:v>
                </c:pt>
                <c:pt idx="1">
                  <c:v>99.277978339350184</c:v>
                </c:pt>
                <c:pt idx="2">
                  <c:v>100</c:v>
                </c:pt>
                <c:pt idx="3">
                  <c:v>99.638989169675085</c:v>
                </c:pt>
                <c:pt idx="4">
                  <c:v>101.44404332129963</c:v>
                </c:pt>
                <c:pt idx="5">
                  <c:v>103.12876052948255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D6-41DA-BEAC-BE5A8FBFE994}"/>
            </c:ext>
          </c:extLst>
        </c:ser>
        <c:ser>
          <c:idx val="1"/>
          <c:order val="1"/>
          <c:tx>
            <c:strRef>
              <c:f>'4. Tipologia clientela'!$B$103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clientela'!$C$103:$H$103</c:f>
              <c:numCache>
                <c:formatCode>#,##0</c:formatCode>
                <c:ptCount val="6"/>
                <c:pt idx="0">
                  <c:v>100</c:v>
                </c:pt>
                <c:pt idx="1">
                  <c:v>100.47938638542666</c:v>
                </c:pt>
                <c:pt idx="2">
                  <c:v>103.35570469798658</c:v>
                </c:pt>
                <c:pt idx="3">
                  <c:v>104.31447746883988</c:v>
                </c:pt>
                <c:pt idx="4">
                  <c:v>103.83509108341322</c:v>
                </c:pt>
                <c:pt idx="5">
                  <c:v>105.36912751677852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D6-41DA-BEAC-BE5A8FBFE994}"/>
            </c:ext>
          </c:extLst>
        </c:ser>
        <c:ser>
          <c:idx val="2"/>
          <c:order val="2"/>
          <c:tx>
            <c:strRef>
              <c:f>'4. Tipologia clientela'!$B$104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clientela'!$C$101:$H$101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clientela'!$C$104:$H$104</c:f>
              <c:numCache>
                <c:formatCode>#,##0</c:formatCode>
                <c:ptCount val="6"/>
                <c:pt idx="0">
                  <c:v>100</c:v>
                </c:pt>
                <c:pt idx="1">
                  <c:v>100.90144230769231</c:v>
                </c:pt>
                <c:pt idx="2">
                  <c:v>101.62259615384615</c:v>
                </c:pt>
                <c:pt idx="3">
                  <c:v>101.86298076923077</c:v>
                </c:pt>
                <c:pt idx="4">
                  <c:v>102.58413461538463</c:v>
                </c:pt>
                <c:pt idx="5">
                  <c:v>104.02644230769231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D6-41DA-BEAC-BE5A8FBF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clientela'!$B$116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clientela'!$C$116:$H$116</c:f>
              <c:numCache>
                <c:formatCode>#,##0</c:formatCode>
                <c:ptCount val="6"/>
                <c:pt idx="0">
                  <c:v>100</c:v>
                </c:pt>
                <c:pt idx="1">
                  <c:v>101.89054726368158</c:v>
                </c:pt>
                <c:pt idx="2">
                  <c:v>104.07960199004975</c:v>
                </c:pt>
                <c:pt idx="3">
                  <c:v>106.66666666666667</c:v>
                </c:pt>
                <c:pt idx="4">
                  <c:v>106.56716417910448</c:v>
                </c:pt>
                <c:pt idx="5">
                  <c:v>109.75124378109453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CE-488D-B8EF-641062090950}"/>
            </c:ext>
          </c:extLst>
        </c:ser>
        <c:ser>
          <c:idx val="1"/>
          <c:order val="1"/>
          <c:tx>
            <c:strRef>
              <c:f>'4. Tipologia clientela'!$B$117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clientela'!$C$117:$H$117</c:f>
              <c:numCache>
                <c:formatCode>#,##0</c:formatCode>
                <c:ptCount val="6"/>
                <c:pt idx="0">
                  <c:v>100</c:v>
                </c:pt>
                <c:pt idx="1">
                  <c:v>100.51590713671538</c:v>
                </c:pt>
                <c:pt idx="2">
                  <c:v>101.71969045571798</c:v>
                </c:pt>
                <c:pt idx="3">
                  <c:v>103.78331900257953</c:v>
                </c:pt>
                <c:pt idx="4">
                  <c:v>102.57953568357696</c:v>
                </c:pt>
                <c:pt idx="5">
                  <c:v>103.61134995700773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CE-488D-B8EF-641062090950}"/>
            </c:ext>
          </c:extLst>
        </c:ser>
        <c:ser>
          <c:idx val="2"/>
          <c:order val="2"/>
          <c:tx>
            <c:strRef>
              <c:f>'4. Tipologia clientela'!$B$118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clientela'!$C$115:$H$115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clientela'!$C$118:$H$118</c:f>
              <c:numCache>
                <c:formatCode>#,##0</c:formatCode>
                <c:ptCount val="6"/>
                <c:pt idx="0">
                  <c:v>100</c:v>
                </c:pt>
                <c:pt idx="1">
                  <c:v>100.05599104143337</c:v>
                </c:pt>
                <c:pt idx="2">
                  <c:v>100</c:v>
                </c:pt>
                <c:pt idx="3">
                  <c:v>100.27995520716686</c:v>
                </c:pt>
                <c:pt idx="4">
                  <c:v>100.22396416573349</c:v>
                </c:pt>
                <c:pt idx="5">
                  <c:v>100.05599104143337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CE-488D-B8EF-64106209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2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clientela'!$B$60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clientela'!$C$60:$H$60</c:f>
              <c:numCache>
                <c:formatCode>#,##0</c:formatCode>
                <c:ptCount val="6"/>
                <c:pt idx="0">
                  <c:v>100</c:v>
                </c:pt>
                <c:pt idx="1">
                  <c:v>101.83325362665391</c:v>
                </c:pt>
                <c:pt idx="2">
                  <c:v>102.37525904670812</c:v>
                </c:pt>
                <c:pt idx="3">
                  <c:v>103.34768053562888</c:v>
                </c:pt>
                <c:pt idx="4">
                  <c:v>104.55922206280886</c:v>
                </c:pt>
                <c:pt idx="5">
                  <c:v>106.66347839948989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AF-46D8-9F2C-052BFB0B6782}"/>
            </c:ext>
          </c:extLst>
        </c:ser>
        <c:ser>
          <c:idx val="1"/>
          <c:order val="1"/>
          <c:tx>
            <c:strRef>
              <c:f>'4. Tipologia clientela'!$B$61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clientela'!$C$61:$H$61</c:f>
              <c:numCache>
                <c:formatCode>#,##0</c:formatCode>
                <c:ptCount val="6"/>
                <c:pt idx="0">
                  <c:v>100</c:v>
                </c:pt>
                <c:pt idx="1">
                  <c:v>100.5778382053025</c:v>
                </c:pt>
                <c:pt idx="2">
                  <c:v>101.25764785859958</c:v>
                </c:pt>
                <c:pt idx="3">
                  <c:v>101.81849082256969</c:v>
                </c:pt>
                <c:pt idx="4">
                  <c:v>101.41060503059143</c:v>
                </c:pt>
                <c:pt idx="5">
                  <c:v>102.24337185588035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AF-46D8-9F2C-052BFB0B6782}"/>
            </c:ext>
          </c:extLst>
        </c:ser>
        <c:ser>
          <c:idx val="2"/>
          <c:order val="2"/>
          <c:tx>
            <c:strRef>
              <c:f>'4. Tipologia clientela'!$B$62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clientela'!$C$59:$H$59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clientela'!$C$62:$H$62</c:f>
              <c:numCache>
                <c:formatCode>#,##0</c:formatCode>
                <c:ptCount val="6"/>
                <c:pt idx="0">
                  <c:v>100</c:v>
                </c:pt>
                <c:pt idx="1">
                  <c:v>99.769733812287015</c:v>
                </c:pt>
                <c:pt idx="2">
                  <c:v>99.871050934880728</c:v>
                </c:pt>
                <c:pt idx="3">
                  <c:v>99.843418992355154</c:v>
                </c:pt>
                <c:pt idx="4">
                  <c:v>99.926314819931832</c:v>
                </c:pt>
                <c:pt idx="5">
                  <c:v>101.00396057842866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AF-46D8-9F2C-052BFB0B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clientela'!$B$74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clientela'!$C$74:$H$74</c:f>
              <c:numCache>
                <c:formatCode>#,##0</c:formatCode>
                <c:ptCount val="6"/>
                <c:pt idx="0">
                  <c:v>100</c:v>
                </c:pt>
                <c:pt idx="1">
                  <c:v>102.81469898358094</c:v>
                </c:pt>
                <c:pt idx="2">
                  <c:v>103.98749022673964</c:v>
                </c:pt>
                <c:pt idx="3">
                  <c:v>104.84753713838937</c:v>
                </c:pt>
                <c:pt idx="4">
                  <c:v>105.00390930414387</c:v>
                </c:pt>
                <c:pt idx="5">
                  <c:v>107.34949179046129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C-4353-B04A-EE836A396111}"/>
            </c:ext>
          </c:extLst>
        </c:ser>
        <c:ser>
          <c:idx val="1"/>
          <c:order val="1"/>
          <c:tx>
            <c:strRef>
              <c:f>'4. Tipologia clientela'!$B$75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clientela'!$C$75:$H$75</c:f>
              <c:numCache>
                <c:formatCode>#,##0</c:formatCode>
                <c:ptCount val="6"/>
                <c:pt idx="0">
                  <c:v>100</c:v>
                </c:pt>
                <c:pt idx="1">
                  <c:v>99.268292682926827</c:v>
                </c:pt>
                <c:pt idx="2">
                  <c:v>97.804878048780481</c:v>
                </c:pt>
                <c:pt idx="3">
                  <c:v>97.560975609756099</c:v>
                </c:pt>
                <c:pt idx="4">
                  <c:v>96.666666666666671</c:v>
                </c:pt>
                <c:pt idx="5">
                  <c:v>98.048780487804876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C-4353-B04A-EE836A396111}"/>
            </c:ext>
          </c:extLst>
        </c:ser>
        <c:ser>
          <c:idx val="2"/>
          <c:order val="2"/>
          <c:tx>
            <c:strRef>
              <c:f>'4. Tipologia clientela'!$B$76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Tipologia clientela'!$C$73:$H$73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'4. Tipologia clientela'!$C$76:$H$76</c:f>
              <c:numCache>
                <c:formatCode>#,##0</c:formatCode>
                <c:ptCount val="6"/>
                <c:pt idx="0">
                  <c:v>100</c:v>
                </c:pt>
                <c:pt idx="1">
                  <c:v>99.302030456852791</c:v>
                </c:pt>
                <c:pt idx="2">
                  <c:v>98.477157360406082</c:v>
                </c:pt>
                <c:pt idx="3">
                  <c:v>97.55710659898476</c:v>
                </c:pt>
                <c:pt idx="4">
                  <c:v>96.859137055837564</c:v>
                </c:pt>
                <c:pt idx="5">
                  <c:v>97.46192893401016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C-4353-B04A-EE836A39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Macrosettori!$B$62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Macrosettori!$C$62:$H$62</c:f>
              <c:numCache>
                <c:formatCode>#,##0</c:formatCode>
                <c:ptCount val="6"/>
                <c:pt idx="0">
                  <c:v>100</c:v>
                </c:pt>
                <c:pt idx="1">
                  <c:v>99.750519750519757</c:v>
                </c:pt>
                <c:pt idx="2">
                  <c:v>98.64171864171864</c:v>
                </c:pt>
                <c:pt idx="3">
                  <c:v>97.616077616077618</c:v>
                </c:pt>
                <c:pt idx="4">
                  <c:v>96.92307692307692</c:v>
                </c:pt>
                <c:pt idx="5">
                  <c:v>96.812196812196817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15-4B05-A6D9-CD428FF018D0}"/>
            </c:ext>
          </c:extLst>
        </c:ser>
        <c:ser>
          <c:idx val="1"/>
          <c:order val="1"/>
          <c:tx>
            <c:strRef>
              <c:f>Macrosettori!$B$63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Macrosettori!$C$63:$H$63</c:f>
              <c:numCache>
                <c:formatCode>#,##0</c:formatCode>
                <c:ptCount val="6"/>
                <c:pt idx="0">
                  <c:v>100</c:v>
                </c:pt>
                <c:pt idx="1">
                  <c:v>99.077184603553647</c:v>
                </c:pt>
                <c:pt idx="2">
                  <c:v>97.984376897235606</c:v>
                </c:pt>
                <c:pt idx="3">
                  <c:v>95.608531994981178</c:v>
                </c:pt>
                <c:pt idx="4">
                  <c:v>94.811187112963935</c:v>
                </c:pt>
                <c:pt idx="5">
                  <c:v>95.4709191727041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15-4B05-A6D9-CD428FF018D0}"/>
            </c:ext>
          </c:extLst>
        </c:ser>
        <c:ser>
          <c:idx val="2"/>
          <c:order val="2"/>
          <c:tx>
            <c:strRef>
              <c:f>Macrosettori!$B$64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Macrosettori!$C$61:$H$61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Macrosettori!$C$64:$H$64</c:f>
              <c:numCache>
                <c:formatCode>#,##0</c:formatCode>
                <c:ptCount val="6"/>
                <c:pt idx="0">
                  <c:v>100</c:v>
                </c:pt>
                <c:pt idx="1">
                  <c:v>100.22569665641323</c:v>
                </c:pt>
                <c:pt idx="2">
                  <c:v>99.943575835896695</c:v>
                </c:pt>
                <c:pt idx="3">
                  <c:v>99.137256329517115</c:v>
                </c:pt>
                <c:pt idx="4">
                  <c:v>98.798711344897256</c:v>
                </c:pt>
                <c:pt idx="5">
                  <c:v>99.608671119928644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15-4B05-A6D9-CD428FF0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Macrosettori!$B$77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Macrosettori!$C$76:$H$76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Macrosettori!$C$77:$H$77</c:f>
              <c:numCache>
                <c:formatCode>#,##0</c:formatCode>
                <c:ptCount val="6"/>
                <c:pt idx="0">
                  <c:v>100</c:v>
                </c:pt>
                <c:pt idx="1">
                  <c:v>99.87220447284345</c:v>
                </c:pt>
                <c:pt idx="2">
                  <c:v>98.849840255591062</c:v>
                </c:pt>
                <c:pt idx="3">
                  <c:v>98.146964856230028</c:v>
                </c:pt>
                <c:pt idx="4">
                  <c:v>97.316293929712458</c:v>
                </c:pt>
                <c:pt idx="5">
                  <c:v>97.252396166134176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58-40B2-9640-1B35483CDBF3}"/>
            </c:ext>
          </c:extLst>
        </c:ser>
        <c:ser>
          <c:idx val="1"/>
          <c:order val="1"/>
          <c:tx>
            <c:strRef>
              <c:f>Macrosettori!$B$78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Macrosettori!$C$76:$H$76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Macrosettori!$C$78:$H$78</c:f>
              <c:numCache>
                <c:formatCode>#,##0</c:formatCode>
                <c:ptCount val="6"/>
                <c:pt idx="0">
                  <c:v>100</c:v>
                </c:pt>
                <c:pt idx="1">
                  <c:v>97.578040904198062</c:v>
                </c:pt>
                <c:pt idx="2">
                  <c:v>95.909580193756724</c:v>
                </c:pt>
                <c:pt idx="3">
                  <c:v>93.97201291711518</c:v>
                </c:pt>
                <c:pt idx="4">
                  <c:v>92.895586652314321</c:v>
                </c:pt>
                <c:pt idx="5">
                  <c:v>92.411194833153928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58-40B2-9640-1B35483CDBF3}"/>
            </c:ext>
          </c:extLst>
        </c:ser>
        <c:ser>
          <c:idx val="2"/>
          <c:order val="2"/>
          <c:tx>
            <c:strRef>
              <c:f>Macrosettori!$B$79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Macrosettori!$C$76:$H$76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Macrosettori!$C$79:$H$79</c:f>
              <c:numCache>
                <c:formatCode>#,##0</c:formatCode>
                <c:ptCount val="6"/>
                <c:pt idx="0">
                  <c:v>100</c:v>
                </c:pt>
                <c:pt idx="1">
                  <c:v>99.77786918963389</c:v>
                </c:pt>
                <c:pt idx="2">
                  <c:v>99.177293294940355</c:v>
                </c:pt>
                <c:pt idx="3">
                  <c:v>97.951460304401479</c:v>
                </c:pt>
                <c:pt idx="4">
                  <c:v>97.021801727684078</c:v>
                </c:pt>
                <c:pt idx="5">
                  <c:v>97.638831756478822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58-40B2-9640-1B35483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Settori'!$V$10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0-4C8E-A9FE-BE6DCD75D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0-4C8E-A9FE-BE6DCD75D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0-4C8E-A9FE-BE6DCD75D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0-4C8E-A9FE-BE6DCD75D542}"/>
              </c:ext>
            </c:extLst>
          </c:dPt>
          <c:dLbls>
            <c:dLbl>
              <c:idx val="0"/>
              <c:layout>
                <c:manualLayout>
                  <c:x val="-1.5254816552186296E-2"/>
                  <c:y val="-8.32349081364829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0-4C8E-A9FE-BE6DCD75D542}"/>
                </c:ext>
              </c:extLst>
            </c:dLbl>
            <c:dLbl>
              <c:idx val="1"/>
              <c:layout>
                <c:manualLayout>
                  <c:x val="2.0583012229854144E-2"/>
                  <c:y val="1.78375164041994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0-4C8E-A9FE-BE6DCD75D542}"/>
                </c:ext>
              </c:extLst>
            </c:dLbl>
            <c:dLbl>
              <c:idx val="2"/>
              <c:layout>
                <c:manualLayout>
                  <c:x val="-2.3150723180878985E-3"/>
                  <c:y val="1.7009924540682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0-4C8E-A9FE-BE6DCD75D54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0-4C8E-A9FE-BE6DCD75D5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Settori'!$W$9:$Z$9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'1. Settori'!$W$10:$Z$10</c:f>
              <c:numCache>
                <c:formatCode>#,##0</c:formatCode>
                <c:ptCount val="4"/>
                <c:pt idx="0">
                  <c:v>22108</c:v>
                </c:pt>
                <c:pt idx="1">
                  <c:v>8945</c:v>
                </c:pt>
                <c:pt idx="2">
                  <c:v>23673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0-4C8E-A9FE-BE6DCD75D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Settori'!$B$46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Settori'!$C$45:$H$45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Settori'!$C$46:$H$46</c:f>
              <c:numCache>
                <c:formatCode>#,##0</c:formatCode>
                <c:ptCount val="6"/>
                <c:pt idx="0">
                  <c:v>100</c:v>
                </c:pt>
                <c:pt idx="1">
                  <c:v>99.702609440534005</c:v>
                </c:pt>
                <c:pt idx="2">
                  <c:v>98.774880195243369</c:v>
                </c:pt>
                <c:pt idx="3">
                  <c:v>97.007507495373474</c:v>
                </c:pt>
                <c:pt idx="4">
                  <c:v>96.17352092643624</c:v>
                </c:pt>
                <c:pt idx="5">
                  <c:v>96.714965695029207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D-480C-A162-BF306E4FD70E}"/>
            </c:ext>
          </c:extLst>
        </c:ser>
        <c:ser>
          <c:idx val="1"/>
          <c:order val="1"/>
          <c:tx>
            <c:strRef>
              <c:f>'1. Settori'!$B$47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Settori'!$C$45:$H$45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Settori'!$C$47:$H$47</c:f>
              <c:numCache>
                <c:formatCode>#,##0</c:formatCode>
                <c:ptCount val="6"/>
                <c:pt idx="0">
                  <c:v>100</c:v>
                </c:pt>
                <c:pt idx="1">
                  <c:v>101.78571428571428</c:v>
                </c:pt>
                <c:pt idx="2">
                  <c:v>102.75684931506849</c:v>
                </c:pt>
                <c:pt idx="3">
                  <c:v>103.95303326810176</c:v>
                </c:pt>
                <c:pt idx="4">
                  <c:v>104.706457925636</c:v>
                </c:pt>
                <c:pt idx="5">
                  <c:v>105.40851272015657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D-480C-A162-BF306E4FD70E}"/>
            </c:ext>
          </c:extLst>
        </c:ser>
        <c:ser>
          <c:idx val="2"/>
          <c:order val="2"/>
          <c:tx>
            <c:strRef>
              <c:f>'1. Settori'!$B$48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Settori'!$C$45:$H$45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1_2021</c:v>
                </c:pt>
              </c:strCache>
            </c:strRef>
          </c:cat>
          <c:val>
            <c:numRef>
              <c:f>'1. Settori'!$C$48:$H$48</c:f>
              <c:numCache>
                <c:formatCode>#,##0</c:formatCode>
                <c:ptCount val="6"/>
                <c:pt idx="0">
                  <c:v>100</c:v>
                </c:pt>
                <c:pt idx="1">
                  <c:v>100.84284896508089</c:v>
                </c:pt>
                <c:pt idx="2">
                  <c:v>101.67138682172879</c:v>
                </c:pt>
                <c:pt idx="3">
                  <c:v>102.85318309180201</c:v>
                </c:pt>
                <c:pt idx="4">
                  <c:v>103.77662619384773</c:v>
                </c:pt>
                <c:pt idx="5">
                  <c:v>105.18438733391582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D-480C-A162-BF306E4F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6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EF0234-45F4-4AEE-A2C6-F0F545B44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62" name="Grafico 61">
          <a:extLst>
            <a:ext uri="{FF2B5EF4-FFF2-40B4-BE49-F238E27FC236}">
              <a16:creationId xmlns:a16="http://schemas.microsoft.com/office/drawing/2014/main" id="{83BFF5C3-ED80-42FA-B09C-38D3C5F2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63" name="Grafico 62">
          <a:extLst>
            <a:ext uri="{FF2B5EF4-FFF2-40B4-BE49-F238E27FC236}">
              <a16:creationId xmlns:a16="http://schemas.microsoft.com/office/drawing/2014/main" id="{C358A58A-80E0-403D-9449-83ADF2E17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64" name="Grafico 63">
          <a:extLst>
            <a:ext uri="{FF2B5EF4-FFF2-40B4-BE49-F238E27FC236}">
              <a16:creationId xmlns:a16="http://schemas.microsoft.com/office/drawing/2014/main" id="{496F9011-8B56-4479-9995-D6A49F524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5" name="Grafico 64">
          <a:extLst>
            <a:ext uri="{FF2B5EF4-FFF2-40B4-BE49-F238E27FC236}">
              <a16:creationId xmlns:a16="http://schemas.microsoft.com/office/drawing/2014/main" id="{575D9B9A-5F18-4771-9AA2-A954C986C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59EB7683-B124-416F-8A20-AD4A2FE88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3DA3019-AF72-4E04-A040-0072CAEAE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6</xdr:row>
      <xdr:rowOff>104774</xdr:rowOff>
    </xdr:from>
    <xdr:to>
      <xdr:col>4</xdr:col>
      <xdr:colOff>371475</xdr:colOff>
      <xdr:row>41</xdr:row>
      <xdr:rowOff>90761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DE8456-B1AD-4387-9E6D-5CCCEEA9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28724"/>
          <a:ext cx="3629025" cy="63391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6296346-4F19-4AB1-B241-19A8F06B9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885872-5A85-4DEF-9D86-A89D8A57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C2471-5B40-4E4F-9919-9D6656F76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D6568B3-35B0-4B89-9997-B55642176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F7FECB3-CAF2-4B4D-BDA6-799091CBA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6AF5D0C-08FD-4389-818A-D8D22EC81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B8199B6-D459-4D62-A4E6-624CBD644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6</xdr:row>
      <xdr:rowOff>142875</xdr:rowOff>
    </xdr:from>
    <xdr:to>
      <xdr:col>4</xdr:col>
      <xdr:colOff>371475</xdr:colOff>
      <xdr:row>41</xdr:row>
      <xdr:rowOff>29032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ADE006F-7234-4CDC-8358-C0E203F27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266825"/>
          <a:ext cx="3571874" cy="6239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EC26A4-5095-4251-8D07-0E75BDF4F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5378BF4-6495-4E0C-B6CD-290465C9C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2694FD-5DAC-4FB5-B6CC-FAD49411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C2F6C0-22FB-498C-8C48-92CA4FC28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A71A6CB-030F-4F69-BE62-07CDEF57B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9179DDD-FCA9-4EF6-94EA-4CD3042F7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39C9C2-1678-460A-8BD4-94507E400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99614E-8D48-4C8D-A262-274314CB0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52CC02-053E-4635-AC47-C5EA3D818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EBBFF52-24AF-48C9-951F-D64E4617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BA0EEDB-163D-45A8-976A-E11FD5DD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F4B390E-C2E6-4C6C-A1E7-D6430C0DF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697922-BF5D-4E0D-B050-362A7DA4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1CB7519-C27B-4DCD-AA52-4B6BE114D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3FFA7F-7D77-4C9C-B1DC-58246D504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23814D-1D13-4478-AA68-4147B428C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4CF6146-BE30-462D-A8E4-C170B1CCF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83CA50B-0EC3-415D-9645-E340E7143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3DDAD9-031F-4AAA-A693-F83C2E638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997857-65D6-4676-9458-17927E7FF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0D44-50E9-45C1-9999-CA7974501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6</xdr:row>
      <xdr:rowOff>114299</xdr:rowOff>
    </xdr:from>
    <xdr:to>
      <xdr:col>4</xdr:col>
      <xdr:colOff>386262</xdr:colOff>
      <xdr:row>41</xdr:row>
      <xdr:rowOff>76200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02EBE76-285F-4116-BAF0-8431DE52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1238249"/>
          <a:ext cx="3615236" cy="63150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7AAAB4-56E4-474A-9282-417740C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9A9EC4-34B8-48C5-8DB0-B062A39E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DDF1D7-959F-4D35-B294-35E14038A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F047A39-5D55-4C82-B984-CABC1B5B4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E854580-4CCF-447B-A0F1-23BB1F365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422CFED-6A45-498C-8427-FAEBE67F7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0D6AB14-FC3A-450F-BCA7-490CE21D6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9E054-DEA4-4B33-80BD-79DEA71C0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50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057D17-4627-4A45-8D6E-BF6C0810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84</xdr:row>
      <xdr:rowOff>285750</xdr:rowOff>
    </xdr:from>
    <xdr:to>
      <xdr:col>20</xdr:col>
      <xdr:colOff>9525</xdr:colOff>
      <xdr:row>98</xdr:row>
      <xdr:rowOff>38100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33164B-346E-4E8A-8A94-9E5D9CD7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100</xdr:row>
      <xdr:rowOff>295275</xdr:rowOff>
    </xdr:from>
    <xdr:to>
      <xdr:col>20</xdr:col>
      <xdr:colOff>0</xdr:colOff>
      <xdr:row>114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0FDA4CB-07E5-437F-96F2-EAFA3FF68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117</xdr:row>
      <xdr:rowOff>0</xdr:rowOff>
    </xdr:from>
    <xdr:to>
      <xdr:col>19</xdr:col>
      <xdr:colOff>619124</xdr:colOff>
      <xdr:row>130</xdr:row>
      <xdr:rowOff>19050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0ECA69-D5A4-43FF-8444-7DA49ABFA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52</xdr:row>
      <xdr:rowOff>285750</xdr:rowOff>
    </xdr:from>
    <xdr:to>
      <xdr:col>20</xdr:col>
      <xdr:colOff>0</xdr:colOff>
      <xdr:row>66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94B0E63-1E04-4C54-BCCD-FFDE14EE0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68</xdr:row>
      <xdr:rowOff>266700</xdr:rowOff>
    </xdr:from>
    <xdr:to>
      <xdr:col>20</xdr:col>
      <xdr:colOff>1</xdr:colOff>
      <xdr:row>82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C2D45FB-E650-443E-AD86-8AA8C01BA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66675</xdr:rowOff>
    </xdr:from>
    <xdr:to>
      <xdr:col>4</xdr:col>
      <xdr:colOff>409575</xdr:colOff>
      <xdr:row>41</xdr:row>
      <xdr:rowOff>102575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A745A3B-7398-4AEE-9535-1CAE15719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1190625"/>
          <a:ext cx="3657599" cy="6389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5BA23C8-A20E-4D1F-B25C-0DD57B414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BD115-368A-4AA9-BE75-4640A5709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A1AE2C-BF0E-4A77-8E0E-536D34D3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8F8CCF-0968-4290-89DC-21676A0E5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7BEE957-294B-4965-A4C4-E2A147F99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EAFF8E0-BD51-4422-A085-764BD3B3A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DAB4088-D6B0-42A3-AE66-3F8DDFF93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t&#224;%20Locali%20-%20FILE%20ORIG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ERZIARIO"/>
      <sheetName val="Macrosettori"/>
      <sheetName val="1. Settori"/>
      <sheetName val="1. Tipologie"/>
      <sheetName val="1. Natura giuridica"/>
      <sheetName val="1. Specializzazione"/>
      <sheetName val="1. Delegazioni"/>
      <sheetName val="2. COMMERCIO"/>
      <sheetName val="2. Rete distributiva"/>
      <sheetName val="2. Categorie dettaglio"/>
      <sheetName val="2. Specializzazione"/>
      <sheetName val="2. Delegazioni"/>
      <sheetName val="3. TURISMO"/>
      <sheetName val="3. Servizio turistico"/>
      <sheetName val="3. Specializzazione"/>
      <sheetName val="3. Delegazioni"/>
      <sheetName val="4. SERVIZI"/>
      <sheetName val="4. Tipologia clientela"/>
      <sheetName val="4. Specializzazione"/>
      <sheetName val="4. Delegazioni"/>
    </sheetNames>
    <sheetDataSet>
      <sheetData sheetId="0" refreshError="1"/>
      <sheetData sheetId="1">
        <row r="4">
          <cell r="C4">
            <v>58124</v>
          </cell>
          <cell r="D4">
            <v>57117</v>
          </cell>
          <cell r="E4">
            <v>56337</v>
          </cell>
          <cell r="F4">
            <v>55505</v>
          </cell>
          <cell r="G4">
            <v>54824</v>
          </cell>
          <cell r="H4">
            <v>54681</v>
          </cell>
        </row>
        <row r="5">
          <cell r="C5">
            <v>122672</v>
          </cell>
          <cell r="D5">
            <v>121433</v>
          </cell>
          <cell r="E5">
            <v>120027</v>
          </cell>
          <cell r="F5">
            <v>118111</v>
          </cell>
          <cell r="G5">
            <v>117823</v>
          </cell>
          <cell r="H5">
            <v>118990</v>
          </cell>
        </row>
        <row r="6">
          <cell r="C6">
            <v>297387</v>
          </cell>
          <cell r="D6">
            <v>298868</v>
          </cell>
          <cell r="E6">
            <v>299217</v>
          </cell>
          <cell r="F6">
            <v>299088</v>
          </cell>
          <cell r="G6">
            <v>299590</v>
          </cell>
          <cell r="H6">
            <v>302416</v>
          </cell>
        </row>
        <row r="7">
          <cell r="C7">
            <v>1335</v>
          </cell>
          <cell r="D7">
            <v>967</v>
          </cell>
          <cell r="E7">
            <v>995</v>
          </cell>
          <cell r="F7">
            <v>1038</v>
          </cell>
          <cell r="G7">
            <v>1040</v>
          </cell>
          <cell r="H7">
            <v>1117</v>
          </cell>
        </row>
        <row r="14">
          <cell r="C14">
            <v>7215</v>
          </cell>
          <cell r="D14">
            <v>7197</v>
          </cell>
          <cell r="E14">
            <v>7117</v>
          </cell>
          <cell r="F14">
            <v>7043</v>
          </cell>
          <cell r="G14">
            <v>6993</v>
          </cell>
          <cell r="H14">
            <v>6985</v>
          </cell>
        </row>
        <row r="15">
          <cell r="C15">
            <v>24707</v>
          </cell>
          <cell r="D15">
            <v>24479</v>
          </cell>
          <cell r="E15">
            <v>24209</v>
          </cell>
          <cell r="F15">
            <v>23622</v>
          </cell>
          <cell r="G15">
            <v>23425</v>
          </cell>
          <cell r="H15">
            <v>23588</v>
          </cell>
        </row>
        <row r="16">
          <cell r="C16">
            <v>54941</v>
          </cell>
          <cell r="D16">
            <v>55065</v>
          </cell>
          <cell r="E16">
            <v>54910</v>
          </cell>
          <cell r="F16">
            <v>54467</v>
          </cell>
          <cell r="G16">
            <v>54281</v>
          </cell>
          <cell r="H16">
            <v>54726</v>
          </cell>
        </row>
        <row r="17">
          <cell r="C17">
            <v>247</v>
          </cell>
          <cell r="D17">
            <v>140</v>
          </cell>
          <cell r="E17">
            <v>161</v>
          </cell>
          <cell r="F17">
            <v>146</v>
          </cell>
          <cell r="G17">
            <v>141</v>
          </cell>
          <cell r="H17">
            <v>157</v>
          </cell>
        </row>
        <row r="24">
          <cell r="C24">
            <v>1565</v>
          </cell>
          <cell r="D24">
            <v>1563</v>
          </cell>
          <cell r="E24">
            <v>1547</v>
          </cell>
          <cell r="F24">
            <v>1536</v>
          </cell>
          <cell r="G24">
            <v>1523</v>
          </cell>
          <cell r="H24">
            <v>1522</v>
          </cell>
        </row>
        <row r="25">
          <cell r="C25">
            <v>5574</v>
          </cell>
          <cell r="D25">
            <v>5439</v>
          </cell>
          <cell r="E25">
            <v>5346</v>
          </cell>
          <cell r="F25">
            <v>5238</v>
          </cell>
          <cell r="G25">
            <v>5178</v>
          </cell>
          <cell r="H25">
            <v>5151</v>
          </cell>
        </row>
        <row r="26">
          <cell r="C26">
            <v>12155</v>
          </cell>
          <cell r="D26">
            <v>12128</v>
          </cell>
          <cell r="E26">
            <v>12055</v>
          </cell>
          <cell r="F26">
            <v>11906</v>
          </cell>
          <cell r="G26">
            <v>11793</v>
          </cell>
          <cell r="H26">
            <v>11868</v>
          </cell>
        </row>
        <row r="27">
          <cell r="C27">
            <v>77</v>
          </cell>
          <cell r="D27">
            <v>39</v>
          </cell>
          <cell r="E27">
            <v>49</v>
          </cell>
          <cell r="F27">
            <v>46</v>
          </cell>
          <cell r="G27">
            <v>42</v>
          </cell>
          <cell r="H27">
            <v>41</v>
          </cell>
        </row>
        <row r="34">
          <cell r="C34">
            <v>2348</v>
          </cell>
          <cell r="D34">
            <v>2368</v>
          </cell>
          <cell r="E34">
            <v>2342</v>
          </cell>
          <cell r="F34">
            <v>2323</v>
          </cell>
          <cell r="G34">
            <v>2311</v>
          </cell>
          <cell r="H34">
            <v>2317</v>
          </cell>
        </row>
        <row r="35">
          <cell r="C35">
            <v>9897</v>
          </cell>
          <cell r="D35">
            <v>9915</v>
          </cell>
          <cell r="E35">
            <v>9796</v>
          </cell>
          <cell r="F35">
            <v>9386</v>
          </cell>
          <cell r="G35">
            <v>9305</v>
          </cell>
          <cell r="H35">
            <v>9435</v>
          </cell>
        </row>
        <row r="36">
          <cell r="C36">
            <v>22314</v>
          </cell>
          <cell r="D36">
            <v>22437</v>
          </cell>
          <cell r="E36">
            <v>22319</v>
          </cell>
          <cell r="F36">
            <v>22050</v>
          </cell>
          <cell r="G36">
            <v>22075</v>
          </cell>
          <cell r="H36">
            <v>22277</v>
          </cell>
        </row>
        <row r="37">
          <cell r="C37">
            <v>81</v>
          </cell>
          <cell r="D37">
            <v>43</v>
          </cell>
          <cell r="E37">
            <v>57</v>
          </cell>
          <cell r="F37">
            <v>47</v>
          </cell>
          <cell r="G37">
            <v>42</v>
          </cell>
          <cell r="H37">
            <v>52</v>
          </cell>
        </row>
        <row r="44">
          <cell r="C44">
            <v>800</v>
          </cell>
          <cell r="D44">
            <v>806</v>
          </cell>
          <cell r="E44">
            <v>815</v>
          </cell>
          <cell r="F44">
            <v>800</v>
          </cell>
          <cell r="G44">
            <v>795</v>
          </cell>
          <cell r="H44">
            <v>792</v>
          </cell>
        </row>
        <row r="45">
          <cell r="C45">
            <v>4388</v>
          </cell>
          <cell r="D45">
            <v>4342</v>
          </cell>
          <cell r="E45">
            <v>4294</v>
          </cell>
          <cell r="F45">
            <v>4276</v>
          </cell>
          <cell r="G45">
            <v>4221</v>
          </cell>
          <cell r="H45">
            <v>4245</v>
          </cell>
        </row>
        <row r="46">
          <cell r="C46">
            <v>9874</v>
          </cell>
          <cell r="D46">
            <v>9883</v>
          </cell>
          <cell r="E46">
            <v>9946</v>
          </cell>
          <cell r="F46">
            <v>9938</v>
          </cell>
          <cell r="G46">
            <v>9902</v>
          </cell>
          <cell r="H46">
            <v>10037</v>
          </cell>
        </row>
        <row r="47">
          <cell r="C47">
            <v>47</v>
          </cell>
          <cell r="D47">
            <v>22</v>
          </cell>
          <cell r="E47">
            <v>21</v>
          </cell>
          <cell r="F47">
            <v>18</v>
          </cell>
          <cell r="G47">
            <v>18</v>
          </cell>
          <cell r="H47">
            <v>23</v>
          </cell>
        </row>
        <row r="54">
          <cell r="C54">
            <v>2502</v>
          </cell>
          <cell r="D54">
            <v>2460</v>
          </cell>
          <cell r="E54">
            <v>2413</v>
          </cell>
          <cell r="F54">
            <v>2384</v>
          </cell>
          <cell r="G54">
            <v>2364</v>
          </cell>
          <cell r="H54">
            <v>2354</v>
          </cell>
        </row>
        <row r="55">
          <cell r="C55">
            <v>4848</v>
          </cell>
          <cell r="D55">
            <v>4783</v>
          </cell>
          <cell r="E55">
            <v>4773</v>
          </cell>
          <cell r="F55">
            <v>4722</v>
          </cell>
          <cell r="G55">
            <v>4721</v>
          </cell>
          <cell r="H55">
            <v>4757</v>
          </cell>
        </row>
        <row r="56">
          <cell r="C56">
            <v>10598</v>
          </cell>
          <cell r="D56">
            <v>10617</v>
          </cell>
          <cell r="E56">
            <v>10590</v>
          </cell>
          <cell r="F56">
            <v>10573</v>
          </cell>
          <cell r="G56">
            <v>10511</v>
          </cell>
          <cell r="H56">
            <v>10544</v>
          </cell>
        </row>
        <row r="57">
          <cell r="C57">
            <v>42</v>
          </cell>
          <cell r="D57">
            <v>36</v>
          </cell>
          <cell r="E57">
            <v>34</v>
          </cell>
          <cell r="F57">
            <v>35</v>
          </cell>
          <cell r="G57">
            <v>39</v>
          </cell>
          <cell r="H57">
            <v>41</v>
          </cell>
        </row>
      </sheetData>
      <sheetData sheetId="2">
        <row r="4">
          <cell r="C4">
            <v>123743</v>
          </cell>
          <cell r="D4">
            <v>123375</v>
          </cell>
          <cell r="E4">
            <v>122227</v>
          </cell>
          <cell r="F4">
            <v>120040</v>
          </cell>
          <cell r="G4">
            <v>119008</v>
          </cell>
          <cell r="H4">
            <v>119678</v>
          </cell>
        </row>
        <row r="5">
          <cell r="C5">
            <v>40880</v>
          </cell>
          <cell r="D5">
            <v>41610</v>
          </cell>
          <cell r="E5">
            <v>42007</v>
          </cell>
          <cell r="F5">
            <v>42496</v>
          </cell>
          <cell r="G5">
            <v>42804</v>
          </cell>
          <cell r="H5">
            <v>43091</v>
          </cell>
        </row>
        <row r="6">
          <cell r="C6">
            <v>132764</v>
          </cell>
          <cell r="D6">
            <v>133883</v>
          </cell>
          <cell r="E6">
            <v>134983</v>
          </cell>
          <cell r="F6">
            <v>136552</v>
          </cell>
          <cell r="G6">
            <v>137778</v>
          </cell>
          <cell r="H6">
            <v>139647</v>
          </cell>
        </row>
        <row r="13">
          <cell r="C13">
            <v>23427</v>
          </cell>
          <cell r="D13">
            <v>23301</v>
          </cell>
          <cell r="E13">
            <v>22950</v>
          </cell>
          <cell r="F13">
            <v>22344</v>
          </cell>
          <cell r="G13">
            <v>22066</v>
          </cell>
          <cell r="H13">
            <v>22108</v>
          </cell>
        </row>
        <row r="14">
          <cell r="C14">
            <v>8500</v>
          </cell>
          <cell r="D14">
            <v>8626</v>
          </cell>
          <cell r="E14">
            <v>8737</v>
          </cell>
          <cell r="F14">
            <v>8809</v>
          </cell>
          <cell r="G14">
            <v>8840</v>
          </cell>
          <cell r="H14">
            <v>8945</v>
          </cell>
        </row>
        <row r="15">
          <cell r="C15">
            <v>23014</v>
          </cell>
          <cell r="D15">
            <v>23138</v>
          </cell>
          <cell r="E15">
            <v>23223</v>
          </cell>
          <cell r="F15">
            <v>23314</v>
          </cell>
          <cell r="G15">
            <v>23375</v>
          </cell>
          <cell r="H15">
            <v>23673</v>
          </cell>
        </row>
        <row r="22">
          <cell r="C22">
            <v>4996</v>
          </cell>
          <cell r="D22">
            <v>4936</v>
          </cell>
          <cell r="E22">
            <v>4885</v>
          </cell>
          <cell r="F22">
            <v>4743</v>
          </cell>
          <cell r="G22">
            <v>4650</v>
          </cell>
          <cell r="H22">
            <v>4638</v>
          </cell>
        </row>
        <row r="23">
          <cell r="C23">
            <v>1498</v>
          </cell>
          <cell r="D23">
            <v>1526</v>
          </cell>
          <cell r="E23">
            <v>1533</v>
          </cell>
          <cell r="F23">
            <v>1547</v>
          </cell>
          <cell r="G23">
            <v>1558</v>
          </cell>
          <cell r="H23">
            <v>1579</v>
          </cell>
        </row>
        <row r="24">
          <cell r="C24">
            <v>5661</v>
          </cell>
          <cell r="D24">
            <v>5666</v>
          </cell>
          <cell r="E24">
            <v>5637</v>
          </cell>
          <cell r="F24">
            <v>5616</v>
          </cell>
          <cell r="G24">
            <v>5585</v>
          </cell>
          <cell r="H24">
            <v>5651</v>
          </cell>
        </row>
        <row r="31">
          <cell r="C31">
            <v>9247</v>
          </cell>
          <cell r="D31">
            <v>9259</v>
          </cell>
          <cell r="E31">
            <v>9046</v>
          </cell>
          <cell r="F31">
            <v>8761</v>
          </cell>
          <cell r="G31">
            <v>8688</v>
          </cell>
          <cell r="H31">
            <v>8717</v>
          </cell>
        </row>
        <row r="32">
          <cell r="C32">
            <v>3206</v>
          </cell>
          <cell r="D32">
            <v>3238</v>
          </cell>
          <cell r="E32">
            <v>3302</v>
          </cell>
          <cell r="F32">
            <v>3272</v>
          </cell>
          <cell r="G32">
            <v>3284</v>
          </cell>
          <cell r="H32">
            <v>3320</v>
          </cell>
        </row>
        <row r="33">
          <cell r="C33">
            <v>9861</v>
          </cell>
          <cell r="D33">
            <v>9940</v>
          </cell>
          <cell r="E33">
            <v>9971</v>
          </cell>
          <cell r="F33">
            <v>10017</v>
          </cell>
          <cell r="G33">
            <v>10103</v>
          </cell>
          <cell r="H33">
            <v>10240</v>
          </cell>
        </row>
        <row r="40">
          <cell r="C40">
            <v>4140</v>
          </cell>
          <cell r="D40">
            <v>4097</v>
          </cell>
          <cell r="E40">
            <v>4079</v>
          </cell>
          <cell r="F40">
            <v>3993</v>
          </cell>
          <cell r="G40">
            <v>3929</v>
          </cell>
          <cell r="H40">
            <v>3963</v>
          </cell>
        </row>
        <row r="41">
          <cell r="C41">
            <v>2196</v>
          </cell>
          <cell r="D41">
            <v>2234</v>
          </cell>
          <cell r="E41">
            <v>2267</v>
          </cell>
          <cell r="F41">
            <v>2334</v>
          </cell>
          <cell r="G41">
            <v>2340</v>
          </cell>
          <cell r="H41">
            <v>2387</v>
          </cell>
        </row>
        <row r="42">
          <cell r="C42">
            <v>3538</v>
          </cell>
          <cell r="D42">
            <v>3552</v>
          </cell>
          <cell r="E42">
            <v>3600</v>
          </cell>
          <cell r="F42">
            <v>3611</v>
          </cell>
          <cell r="G42">
            <v>3633</v>
          </cell>
          <cell r="H42">
            <v>3687</v>
          </cell>
        </row>
        <row r="49">
          <cell r="C49">
            <v>5044</v>
          </cell>
          <cell r="D49">
            <v>5009</v>
          </cell>
          <cell r="E49">
            <v>4940</v>
          </cell>
          <cell r="F49">
            <v>4847</v>
          </cell>
          <cell r="G49">
            <v>4799</v>
          </cell>
          <cell r="H49">
            <v>4790</v>
          </cell>
        </row>
        <row r="50">
          <cell r="C50">
            <v>1600</v>
          </cell>
          <cell r="D50">
            <v>1628</v>
          </cell>
          <cell r="E50">
            <v>1635</v>
          </cell>
          <cell r="F50">
            <v>1656</v>
          </cell>
          <cell r="G50">
            <v>1658</v>
          </cell>
          <cell r="H50">
            <v>1659</v>
          </cell>
        </row>
        <row r="51">
          <cell r="C51">
            <v>3954</v>
          </cell>
          <cell r="D51">
            <v>3980</v>
          </cell>
          <cell r="E51">
            <v>4015</v>
          </cell>
          <cell r="F51">
            <v>4070</v>
          </cell>
          <cell r="G51">
            <v>4054</v>
          </cell>
          <cell r="H51">
            <v>4095</v>
          </cell>
        </row>
      </sheetData>
      <sheetData sheetId="3">
        <row r="4">
          <cell r="C4">
            <v>234157</v>
          </cell>
          <cell r="D4">
            <v>234184</v>
          </cell>
          <cell r="E4">
            <v>233533</v>
          </cell>
          <cell r="F4">
            <v>232551</v>
          </cell>
          <cell r="G4">
            <v>232476</v>
          </cell>
          <cell r="H4">
            <v>234661</v>
          </cell>
        </row>
        <row r="5">
          <cell r="C5">
            <v>39956</v>
          </cell>
          <cell r="D5">
            <v>40701</v>
          </cell>
          <cell r="E5">
            <v>41287</v>
          </cell>
          <cell r="F5">
            <v>41558</v>
          </cell>
          <cell r="G5">
            <v>41906</v>
          </cell>
          <cell r="H5">
            <v>42293</v>
          </cell>
        </row>
        <row r="6">
          <cell r="C6">
            <v>23274</v>
          </cell>
          <cell r="D6">
            <v>23983</v>
          </cell>
          <cell r="E6">
            <v>24397</v>
          </cell>
          <cell r="F6">
            <v>24979</v>
          </cell>
          <cell r="G6">
            <v>25208</v>
          </cell>
          <cell r="H6">
            <v>25462</v>
          </cell>
        </row>
        <row r="13">
          <cell r="C13">
            <v>42401</v>
          </cell>
          <cell r="D13">
            <v>42273</v>
          </cell>
          <cell r="E13">
            <v>41931</v>
          </cell>
          <cell r="F13">
            <v>41451</v>
          </cell>
          <cell r="G13">
            <v>41178</v>
          </cell>
          <cell r="H13">
            <v>41522</v>
          </cell>
        </row>
        <row r="14">
          <cell r="C14">
            <v>6065</v>
          </cell>
          <cell r="D14">
            <v>6156</v>
          </cell>
          <cell r="E14">
            <v>6285</v>
          </cell>
          <cell r="F14">
            <v>6224</v>
          </cell>
          <cell r="G14">
            <v>6271</v>
          </cell>
          <cell r="H14">
            <v>6341</v>
          </cell>
        </row>
        <row r="15">
          <cell r="C15">
            <v>6475</v>
          </cell>
          <cell r="D15">
            <v>6636</v>
          </cell>
          <cell r="E15">
            <v>6694</v>
          </cell>
          <cell r="F15">
            <v>6792</v>
          </cell>
          <cell r="G15">
            <v>6832</v>
          </cell>
          <cell r="H15">
            <v>6863</v>
          </cell>
        </row>
        <row r="22">
          <cell r="C22">
            <v>9698</v>
          </cell>
          <cell r="D22">
            <v>9632</v>
          </cell>
          <cell r="E22">
            <v>9541</v>
          </cell>
          <cell r="F22">
            <v>9374</v>
          </cell>
          <cell r="G22">
            <v>9285</v>
          </cell>
          <cell r="H22">
            <v>9337</v>
          </cell>
        </row>
        <row r="23">
          <cell r="C23">
            <v>1375</v>
          </cell>
          <cell r="D23">
            <v>1403</v>
          </cell>
          <cell r="E23">
            <v>1403</v>
          </cell>
          <cell r="F23">
            <v>1400</v>
          </cell>
          <cell r="G23">
            <v>1377</v>
          </cell>
          <cell r="H23">
            <v>1381</v>
          </cell>
        </row>
        <row r="24">
          <cell r="C24">
            <v>1082</v>
          </cell>
          <cell r="D24">
            <v>1093</v>
          </cell>
          <cell r="E24">
            <v>1111</v>
          </cell>
          <cell r="F24">
            <v>1132</v>
          </cell>
          <cell r="G24">
            <v>1131</v>
          </cell>
          <cell r="H24">
            <v>1150</v>
          </cell>
        </row>
        <row r="31">
          <cell r="C31">
            <v>17001</v>
          </cell>
          <cell r="D31">
            <v>16991</v>
          </cell>
          <cell r="E31">
            <v>16810</v>
          </cell>
          <cell r="F31">
            <v>16557</v>
          </cell>
          <cell r="G31">
            <v>16517</v>
          </cell>
          <cell r="H31">
            <v>16699</v>
          </cell>
        </row>
        <row r="32">
          <cell r="C32">
            <v>2342</v>
          </cell>
          <cell r="D32">
            <v>2389</v>
          </cell>
          <cell r="E32">
            <v>2444</v>
          </cell>
          <cell r="F32">
            <v>2377</v>
          </cell>
          <cell r="G32">
            <v>2428</v>
          </cell>
          <cell r="H32">
            <v>2458</v>
          </cell>
        </row>
        <row r="33">
          <cell r="C33">
            <v>2971</v>
          </cell>
          <cell r="D33">
            <v>3057</v>
          </cell>
          <cell r="E33">
            <v>3065</v>
          </cell>
          <cell r="F33">
            <v>3116</v>
          </cell>
          <cell r="G33">
            <v>3130</v>
          </cell>
          <cell r="H33">
            <v>3120</v>
          </cell>
        </row>
        <row r="40">
          <cell r="C40">
            <v>7494</v>
          </cell>
          <cell r="D40">
            <v>7467</v>
          </cell>
          <cell r="E40">
            <v>7465</v>
          </cell>
          <cell r="F40">
            <v>7423</v>
          </cell>
          <cell r="G40">
            <v>7371</v>
          </cell>
          <cell r="H40">
            <v>7449</v>
          </cell>
        </row>
        <row r="41">
          <cell r="C41">
            <v>1295</v>
          </cell>
          <cell r="D41">
            <v>1300</v>
          </cell>
          <cell r="E41">
            <v>1364</v>
          </cell>
          <cell r="F41">
            <v>1393</v>
          </cell>
          <cell r="G41">
            <v>1398</v>
          </cell>
          <cell r="H41">
            <v>1423</v>
          </cell>
        </row>
        <row r="42">
          <cell r="C42">
            <v>1085</v>
          </cell>
          <cell r="D42">
            <v>1116</v>
          </cell>
          <cell r="E42">
            <v>1117</v>
          </cell>
          <cell r="F42">
            <v>1122</v>
          </cell>
          <cell r="G42">
            <v>1133</v>
          </cell>
          <cell r="H42">
            <v>1165</v>
          </cell>
        </row>
        <row r="49">
          <cell r="C49">
            <v>8208</v>
          </cell>
          <cell r="D49">
            <v>8183</v>
          </cell>
          <cell r="E49">
            <v>8115</v>
          </cell>
          <cell r="F49">
            <v>8097</v>
          </cell>
          <cell r="G49">
            <v>8005</v>
          </cell>
          <cell r="H49">
            <v>8037</v>
          </cell>
        </row>
        <row r="50">
          <cell r="C50">
            <v>1053</v>
          </cell>
          <cell r="D50">
            <v>1064</v>
          </cell>
          <cell r="E50">
            <v>1074</v>
          </cell>
          <cell r="F50">
            <v>1054</v>
          </cell>
          <cell r="G50">
            <v>1068</v>
          </cell>
          <cell r="H50">
            <v>1079</v>
          </cell>
        </row>
        <row r="51">
          <cell r="C51">
            <v>1337</v>
          </cell>
          <cell r="D51">
            <v>1370</v>
          </cell>
          <cell r="E51">
            <v>1401</v>
          </cell>
          <cell r="F51">
            <v>1422</v>
          </cell>
          <cell r="G51">
            <v>1438</v>
          </cell>
          <cell r="H51">
            <v>1428</v>
          </cell>
        </row>
      </sheetData>
      <sheetData sheetId="4">
        <row r="4">
          <cell r="C4">
            <v>142026</v>
          </cell>
          <cell r="D4">
            <v>141988</v>
          </cell>
          <cell r="E4">
            <v>141267</v>
          </cell>
          <cell r="F4">
            <v>140875</v>
          </cell>
          <cell r="G4">
            <v>140660</v>
          </cell>
          <cell r="H4">
            <v>141937</v>
          </cell>
        </row>
        <row r="5">
          <cell r="C5">
            <v>68241</v>
          </cell>
          <cell r="D5">
            <v>71443</v>
          </cell>
          <cell r="E5">
            <v>74236</v>
          </cell>
          <cell r="F5">
            <v>76630</v>
          </cell>
          <cell r="G5">
            <v>78984</v>
          </cell>
          <cell r="H5">
            <v>81001</v>
          </cell>
        </row>
        <row r="6">
          <cell r="C6">
            <v>75951</v>
          </cell>
          <cell r="D6">
            <v>74428</v>
          </cell>
          <cell r="E6">
            <v>72634</v>
          </cell>
          <cell r="F6">
            <v>70462</v>
          </cell>
          <cell r="G6">
            <v>68868</v>
          </cell>
          <cell r="H6">
            <v>68368</v>
          </cell>
        </row>
        <row r="7">
          <cell r="C7">
            <v>11169</v>
          </cell>
          <cell r="D7">
            <v>11009</v>
          </cell>
          <cell r="E7">
            <v>11080</v>
          </cell>
          <cell r="F7">
            <v>11121</v>
          </cell>
          <cell r="G7">
            <v>11078</v>
          </cell>
          <cell r="H7">
            <v>11110</v>
          </cell>
        </row>
        <row r="14">
          <cell r="C14">
            <v>26786</v>
          </cell>
          <cell r="D14">
            <v>26689</v>
          </cell>
          <cell r="E14">
            <v>26324</v>
          </cell>
          <cell r="F14">
            <v>26090</v>
          </cell>
          <cell r="G14">
            <v>25815</v>
          </cell>
          <cell r="H14">
            <v>26004</v>
          </cell>
        </row>
        <row r="15">
          <cell r="C15">
            <v>13344</v>
          </cell>
          <cell r="D15">
            <v>13911</v>
          </cell>
          <cell r="E15">
            <v>14385</v>
          </cell>
          <cell r="F15">
            <v>14641</v>
          </cell>
          <cell r="G15">
            <v>15019</v>
          </cell>
          <cell r="H15">
            <v>15277</v>
          </cell>
        </row>
        <row r="16">
          <cell r="C16">
            <v>12623</v>
          </cell>
          <cell r="D16">
            <v>12385</v>
          </cell>
          <cell r="E16">
            <v>12111</v>
          </cell>
          <cell r="F16">
            <v>11645</v>
          </cell>
          <cell r="G16">
            <v>11369</v>
          </cell>
          <cell r="H16">
            <v>11360</v>
          </cell>
        </row>
        <row r="17">
          <cell r="C17">
            <v>2188</v>
          </cell>
          <cell r="D17">
            <v>2080</v>
          </cell>
          <cell r="E17">
            <v>2090</v>
          </cell>
          <cell r="F17">
            <v>2091</v>
          </cell>
          <cell r="G17">
            <v>2078</v>
          </cell>
          <cell r="H17">
            <v>2085</v>
          </cell>
        </row>
        <row r="24">
          <cell r="C24">
            <v>5370</v>
          </cell>
          <cell r="D24">
            <v>5320</v>
          </cell>
          <cell r="E24">
            <v>5264</v>
          </cell>
          <cell r="F24">
            <v>5145</v>
          </cell>
          <cell r="G24">
            <v>5078</v>
          </cell>
          <cell r="H24">
            <v>5108</v>
          </cell>
        </row>
        <row r="25">
          <cell r="C25">
            <v>2581</v>
          </cell>
          <cell r="D25">
            <v>2677</v>
          </cell>
          <cell r="E25">
            <v>2763</v>
          </cell>
          <cell r="F25">
            <v>2851</v>
          </cell>
          <cell r="G25">
            <v>2904</v>
          </cell>
          <cell r="H25">
            <v>2950</v>
          </cell>
        </row>
        <row r="26">
          <cell r="C26">
            <v>3784</v>
          </cell>
          <cell r="D26">
            <v>3725</v>
          </cell>
          <cell r="E26">
            <v>3618</v>
          </cell>
          <cell r="F26">
            <v>3493</v>
          </cell>
          <cell r="G26">
            <v>3395</v>
          </cell>
          <cell r="H26">
            <v>3391</v>
          </cell>
        </row>
        <row r="27">
          <cell r="C27">
            <v>420</v>
          </cell>
          <cell r="D27">
            <v>406</v>
          </cell>
          <cell r="E27">
            <v>410</v>
          </cell>
          <cell r="F27">
            <v>417</v>
          </cell>
          <cell r="G27">
            <v>416</v>
          </cell>
          <cell r="H27">
            <v>419</v>
          </cell>
        </row>
        <row r="34">
          <cell r="C34">
            <v>10658</v>
          </cell>
          <cell r="D34">
            <v>10642</v>
          </cell>
          <cell r="E34">
            <v>10399</v>
          </cell>
          <cell r="F34">
            <v>10308</v>
          </cell>
          <cell r="G34">
            <v>10231</v>
          </cell>
          <cell r="H34">
            <v>10324</v>
          </cell>
        </row>
        <row r="35">
          <cell r="C35">
            <v>6428</v>
          </cell>
          <cell r="D35">
            <v>6714</v>
          </cell>
          <cell r="E35">
            <v>6934</v>
          </cell>
          <cell r="F35">
            <v>6960</v>
          </cell>
          <cell r="G35">
            <v>7156</v>
          </cell>
          <cell r="H35">
            <v>7267</v>
          </cell>
        </row>
        <row r="36">
          <cell r="C36">
            <v>4304</v>
          </cell>
          <cell r="D36">
            <v>4215</v>
          </cell>
          <cell r="E36">
            <v>4125</v>
          </cell>
          <cell r="F36">
            <v>3921</v>
          </cell>
          <cell r="G36">
            <v>3835</v>
          </cell>
          <cell r="H36">
            <v>3841</v>
          </cell>
        </row>
        <row r="37">
          <cell r="C37">
            <v>924</v>
          </cell>
          <cell r="D37">
            <v>866</v>
          </cell>
          <cell r="E37">
            <v>861</v>
          </cell>
          <cell r="F37">
            <v>861</v>
          </cell>
          <cell r="G37">
            <v>853</v>
          </cell>
          <cell r="H37">
            <v>845</v>
          </cell>
        </row>
        <row r="44">
          <cell r="C44">
            <v>5004</v>
          </cell>
          <cell r="D44">
            <v>4998</v>
          </cell>
          <cell r="E44">
            <v>5002</v>
          </cell>
          <cell r="F44">
            <v>4995</v>
          </cell>
          <cell r="G44">
            <v>4949</v>
          </cell>
          <cell r="H44">
            <v>5019</v>
          </cell>
        </row>
        <row r="45">
          <cell r="C45">
            <v>2160</v>
          </cell>
          <cell r="D45">
            <v>2242</v>
          </cell>
          <cell r="E45">
            <v>2318</v>
          </cell>
          <cell r="F45">
            <v>2378</v>
          </cell>
          <cell r="G45">
            <v>2445</v>
          </cell>
          <cell r="H45">
            <v>2501</v>
          </cell>
        </row>
        <row r="46">
          <cell r="C46">
            <v>2278</v>
          </cell>
          <cell r="D46">
            <v>2228</v>
          </cell>
          <cell r="E46">
            <v>2204</v>
          </cell>
          <cell r="F46">
            <v>2137</v>
          </cell>
          <cell r="G46">
            <v>2087</v>
          </cell>
          <cell r="H46">
            <v>2090</v>
          </cell>
        </row>
        <row r="47">
          <cell r="C47">
            <v>432</v>
          </cell>
          <cell r="D47">
            <v>415</v>
          </cell>
          <cell r="E47">
            <v>422</v>
          </cell>
          <cell r="F47">
            <v>428</v>
          </cell>
          <cell r="G47">
            <v>421</v>
          </cell>
          <cell r="H47">
            <v>427</v>
          </cell>
        </row>
        <row r="54">
          <cell r="C54">
            <v>5754</v>
          </cell>
          <cell r="D54">
            <v>5729</v>
          </cell>
          <cell r="E54">
            <v>5659</v>
          </cell>
          <cell r="F54">
            <v>5642</v>
          </cell>
          <cell r="G54">
            <v>5557</v>
          </cell>
          <cell r="H54">
            <v>5553</v>
          </cell>
        </row>
        <row r="55">
          <cell r="C55">
            <v>2175</v>
          </cell>
          <cell r="D55">
            <v>2278</v>
          </cell>
          <cell r="E55">
            <v>2370</v>
          </cell>
          <cell r="F55">
            <v>2452</v>
          </cell>
          <cell r="G55">
            <v>2514</v>
          </cell>
          <cell r="H55">
            <v>2559</v>
          </cell>
        </row>
        <row r="56">
          <cell r="C56">
            <v>2257</v>
          </cell>
          <cell r="D56">
            <v>2217</v>
          </cell>
          <cell r="E56">
            <v>2164</v>
          </cell>
          <cell r="F56">
            <v>2094</v>
          </cell>
          <cell r="G56">
            <v>2052</v>
          </cell>
          <cell r="H56">
            <v>2038</v>
          </cell>
        </row>
        <row r="57">
          <cell r="C57">
            <v>412</v>
          </cell>
          <cell r="D57">
            <v>393</v>
          </cell>
          <cell r="E57">
            <v>397</v>
          </cell>
          <cell r="F57">
            <v>385</v>
          </cell>
          <cell r="G57">
            <v>388</v>
          </cell>
          <cell r="H57">
            <v>394</v>
          </cell>
        </row>
      </sheetData>
      <sheetData sheetId="5">
        <row r="10">
          <cell r="C10">
            <v>5138</v>
          </cell>
          <cell r="D10">
            <v>6420</v>
          </cell>
        </row>
        <row r="11">
          <cell r="C11">
            <v>888</v>
          </cell>
          <cell r="D11">
            <v>1825</v>
          </cell>
        </row>
        <row r="12">
          <cell r="C12">
            <v>621</v>
          </cell>
          <cell r="D12">
            <v>1124</v>
          </cell>
        </row>
        <row r="13">
          <cell r="C13">
            <v>1195</v>
          </cell>
          <cell r="D13">
            <v>2239</v>
          </cell>
        </row>
        <row r="14">
          <cell r="C14">
            <v>1732</v>
          </cell>
          <cell r="D14">
            <v>3138</v>
          </cell>
        </row>
        <row r="15">
          <cell r="C15">
            <v>2294</v>
          </cell>
          <cell r="D15">
            <v>3837</v>
          </cell>
        </row>
        <row r="16">
          <cell r="C16">
            <v>11601</v>
          </cell>
          <cell r="D16">
            <v>16830</v>
          </cell>
        </row>
        <row r="17">
          <cell r="C17">
            <v>3597</v>
          </cell>
          <cell r="D17">
            <v>5905</v>
          </cell>
        </row>
        <row r="18">
          <cell r="C18">
            <v>1387</v>
          </cell>
          <cell r="D18">
            <v>2336</v>
          </cell>
        </row>
        <row r="19">
          <cell r="C19">
            <v>7967</v>
          </cell>
          <cell r="D19">
            <v>10987</v>
          </cell>
        </row>
        <row r="20">
          <cell r="C20">
            <v>7762</v>
          </cell>
          <cell r="D20">
            <v>13120</v>
          </cell>
        </row>
        <row r="21">
          <cell r="C21">
            <v>4127</v>
          </cell>
          <cell r="D21">
            <v>5801</v>
          </cell>
        </row>
        <row r="22">
          <cell r="C22">
            <v>3181</v>
          </cell>
          <cell r="D22">
            <v>5576</v>
          </cell>
        </row>
        <row r="23">
          <cell r="C23">
            <v>3236</v>
          </cell>
          <cell r="D23">
            <v>6318</v>
          </cell>
        </row>
      </sheetData>
      <sheetData sheetId="6">
        <row r="10">
          <cell r="C10">
            <v>6420</v>
          </cell>
          <cell r="D10">
            <v>33</v>
          </cell>
          <cell r="E10">
            <v>5.1999999999999998E-3</v>
          </cell>
          <cell r="F10">
            <v>71</v>
          </cell>
          <cell r="G10">
            <v>-6</v>
          </cell>
          <cell r="H10">
            <v>-7.7899999999999997E-2</v>
          </cell>
          <cell r="I10">
            <v>1195</v>
          </cell>
          <cell r="J10">
            <v>-3</v>
          </cell>
          <cell r="K10">
            <v>-2.5000000000000001E-3</v>
          </cell>
          <cell r="L10">
            <v>5138</v>
          </cell>
          <cell r="M10">
            <v>40</v>
          </cell>
          <cell r="N10">
            <v>7.7999999999999996E-3</v>
          </cell>
          <cell r="O10">
            <v>16</v>
          </cell>
          <cell r="P10">
            <v>2</v>
          </cell>
          <cell r="Q10">
            <v>0.1429</v>
          </cell>
        </row>
        <row r="11">
          <cell r="C11">
            <v>1825</v>
          </cell>
          <cell r="D11">
            <v>-17</v>
          </cell>
          <cell r="E11">
            <v>-9.1999999999999998E-3</v>
          </cell>
          <cell r="F11">
            <v>356</v>
          </cell>
          <cell r="G11">
            <v>1</v>
          </cell>
          <cell r="H11">
            <v>2.8E-3</v>
          </cell>
          <cell r="I11">
            <v>577</v>
          </cell>
          <cell r="J11">
            <v>-7</v>
          </cell>
          <cell r="K11">
            <v>-1.2E-2</v>
          </cell>
          <cell r="L11">
            <v>888</v>
          </cell>
          <cell r="M11">
            <v>-10</v>
          </cell>
          <cell r="N11">
            <v>-1.11E-2</v>
          </cell>
          <cell r="O11">
            <v>4</v>
          </cell>
          <cell r="P11">
            <v>-1</v>
          </cell>
          <cell r="Q11">
            <v>-0.2</v>
          </cell>
        </row>
        <row r="12">
          <cell r="C12">
            <v>1124</v>
          </cell>
          <cell r="D12">
            <v>6</v>
          </cell>
          <cell r="E12">
            <v>5.4000000000000003E-3</v>
          </cell>
          <cell r="F12">
            <v>102</v>
          </cell>
          <cell r="G12">
            <v>4</v>
          </cell>
          <cell r="H12">
            <v>4.0800000000000003E-2</v>
          </cell>
          <cell r="I12">
            <v>398</v>
          </cell>
          <cell r="J12">
            <v>-11</v>
          </cell>
          <cell r="K12">
            <v>-2.69E-2</v>
          </cell>
          <cell r="L12">
            <v>621</v>
          </cell>
          <cell r="M12">
            <v>12</v>
          </cell>
          <cell r="N12">
            <v>1.9699999999999999E-2</v>
          </cell>
          <cell r="O12">
            <v>3</v>
          </cell>
          <cell r="P12">
            <v>1</v>
          </cell>
          <cell r="Q12">
            <v>0.5</v>
          </cell>
        </row>
        <row r="13">
          <cell r="C13">
            <v>2239</v>
          </cell>
          <cell r="D13">
            <v>-17</v>
          </cell>
          <cell r="E13">
            <v>-7.4999999999999997E-3</v>
          </cell>
          <cell r="F13">
            <v>192</v>
          </cell>
          <cell r="G13">
            <v>8</v>
          </cell>
          <cell r="H13">
            <v>4.3499999999999997E-2</v>
          </cell>
          <cell r="I13">
            <v>847</v>
          </cell>
          <cell r="J13">
            <v>-18</v>
          </cell>
          <cell r="K13">
            <v>-2.0799999999999999E-2</v>
          </cell>
          <cell r="L13">
            <v>1195</v>
          </cell>
          <cell r="M13">
            <v>-6</v>
          </cell>
          <cell r="N13">
            <v>-5.0000000000000001E-3</v>
          </cell>
          <cell r="O13">
            <v>5</v>
          </cell>
          <cell r="P13">
            <v>-1</v>
          </cell>
          <cell r="Q13">
            <v>-0.16669999999999999</v>
          </cell>
        </row>
        <row r="14">
          <cell r="C14">
            <v>3138</v>
          </cell>
          <cell r="D14">
            <v>-13</v>
          </cell>
          <cell r="E14">
            <v>-4.1000000000000003E-3</v>
          </cell>
          <cell r="F14">
            <v>495</v>
          </cell>
          <cell r="G14">
            <v>-9</v>
          </cell>
          <cell r="H14">
            <v>-1.7899999999999999E-2</v>
          </cell>
          <cell r="I14">
            <v>906</v>
          </cell>
          <cell r="J14">
            <v>-10</v>
          </cell>
          <cell r="K14">
            <v>-1.09E-2</v>
          </cell>
          <cell r="L14">
            <v>1732</v>
          </cell>
          <cell r="M14">
            <v>4</v>
          </cell>
          <cell r="N14">
            <v>2.3E-3</v>
          </cell>
          <cell r="O14">
            <v>5</v>
          </cell>
          <cell r="P14">
            <v>2</v>
          </cell>
          <cell r="Q14">
            <v>0.66669999999999996</v>
          </cell>
        </row>
        <row r="15">
          <cell r="C15">
            <v>3837</v>
          </cell>
          <cell r="D15">
            <v>-19</v>
          </cell>
          <cell r="E15">
            <v>-4.8999999999999998E-3</v>
          </cell>
          <cell r="F15">
            <v>306</v>
          </cell>
          <cell r="G15">
            <v>0</v>
          </cell>
          <cell r="H15">
            <v>0</v>
          </cell>
          <cell r="I15">
            <v>1229</v>
          </cell>
          <cell r="J15">
            <v>-22</v>
          </cell>
          <cell r="K15">
            <v>-1.7600000000000001E-2</v>
          </cell>
          <cell r="L15">
            <v>2294</v>
          </cell>
          <cell r="M15">
            <v>4</v>
          </cell>
          <cell r="N15">
            <v>1.6999999999999999E-3</v>
          </cell>
          <cell r="O15">
            <v>8</v>
          </cell>
          <cell r="P15">
            <v>-1</v>
          </cell>
          <cell r="Q15">
            <v>-0.1111</v>
          </cell>
        </row>
        <row r="16">
          <cell r="C16">
            <v>16830</v>
          </cell>
          <cell r="D16">
            <v>80</v>
          </cell>
          <cell r="E16">
            <v>4.7999999999999996E-3</v>
          </cell>
          <cell r="F16">
            <v>1149</v>
          </cell>
          <cell r="G16">
            <v>13</v>
          </cell>
          <cell r="H16">
            <v>1.14E-2</v>
          </cell>
          <cell r="I16">
            <v>4053</v>
          </cell>
          <cell r="J16">
            <v>12</v>
          </cell>
          <cell r="K16">
            <v>3.0000000000000001E-3</v>
          </cell>
          <cell r="L16">
            <v>11601</v>
          </cell>
          <cell r="M16">
            <v>52</v>
          </cell>
          <cell r="N16">
            <v>4.4999999999999997E-3</v>
          </cell>
          <cell r="O16">
            <v>27</v>
          </cell>
          <cell r="P16">
            <v>3</v>
          </cell>
          <cell r="Q16">
            <v>0.125</v>
          </cell>
        </row>
        <row r="17">
          <cell r="C17">
            <v>5905</v>
          </cell>
          <cell r="D17">
            <v>19</v>
          </cell>
          <cell r="E17">
            <v>3.2000000000000002E-3</v>
          </cell>
          <cell r="F17">
            <v>487</v>
          </cell>
          <cell r="G17">
            <v>-8</v>
          </cell>
          <cell r="H17">
            <v>-1.6199999999999999E-2</v>
          </cell>
          <cell r="I17">
            <v>1814</v>
          </cell>
          <cell r="J17">
            <v>-25</v>
          </cell>
          <cell r="K17">
            <v>-1.3599999999999999E-2</v>
          </cell>
          <cell r="L17">
            <v>3597</v>
          </cell>
          <cell r="M17">
            <v>50</v>
          </cell>
          <cell r="N17">
            <v>1.41E-2</v>
          </cell>
          <cell r="O17">
            <v>7</v>
          </cell>
          <cell r="P17">
            <v>2</v>
          </cell>
          <cell r="Q17">
            <v>0.4</v>
          </cell>
        </row>
        <row r="18">
          <cell r="C18">
            <v>2336</v>
          </cell>
          <cell r="D18">
            <v>31</v>
          </cell>
          <cell r="E18">
            <v>1.34E-2</v>
          </cell>
          <cell r="F18">
            <v>129</v>
          </cell>
          <cell r="G18">
            <v>1</v>
          </cell>
          <cell r="H18">
            <v>7.7999999999999996E-3</v>
          </cell>
          <cell r="I18">
            <v>818</v>
          </cell>
          <cell r="J18">
            <v>6</v>
          </cell>
          <cell r="K18">
            <v>7.4000000000000003E-3</v>
          </cell>
          <cell r="L18">
            <v>1387</v>
          </cell>
          <cell r="M18">
            <v>25</v>
          </cell>
          <cell r="N18">
            <v>1.84E-2</v>
          </cell>
          <cell r="O18">
            <v>2</v>
          </cell>
          <cell r="P18">
            <v>-1</v>
          </cell>
          <cell r="Q18">
            <v>-0.33329999999999999</v>
          </cell>
        </row>
        <row r="19">
          <cell r="C19">
            <v>10987</v>
          </cell>
          <cell r="D19">
            <v>130</v>
          </cell>
          <cell r="E19">
            <v>1.2E-2</v>
          </cell>
          <cell r="F19">
            <v>279</v>
          </cell>
          <cell r="G19">
            <v>-7</v>
          </cell>
          <cell r="H19">
            <v>-2.4500000000000001E-2</v>
          </cell>
          <cell r="I19">
            <v>2719</v>
          </cell>
          <cell r="J19">
            <v>16</v>
          </cell>
          <cell r="K19">
            <v>5.8999999999999999E-3</v>
          </cell>
          <cell r="L19">
            <v>7967</v>
          </cell>
          <cell r="M19">
            <v>115</v>
          </cell>
          <cell r="N19">
            <v>1.46E-2</v>
          </cell>
          <cell r="O19">
            <v>22</v>
          </cell>
          <cell r="P19">
            <v>6</v>
          </cell>
          <cell r="Q19">
            <v>0.375</v>
          </cell>
        </row>
        <row r="20">
          <cell r="C20">
            <v>13120</v>
          </cell>
          <cell r="D20">
            <v>168</v>
          </cell>
          <cell r="E20">
            <v>1.2999999999999999E-2</v>
          </cell>
          <cell r="F20">
            <v>1065</v>
          </cell>
          <cell r="G20">
            <v>9</v>
          </cell>
          <cell r="H20">
            <v>8.5000000000000006E-3</v>
          </cell>
          <cell r="I20">
            <v>4276</v>
          </cell>
          <cell r="J20">
            <v>40</v>
          </cell>
          <cell r="K20">
            <v>9.4000000000000004E-3</v>
          </cell>
          <cell r="L20">
            <v>7762</v>
          </cell>
          <cell r="M20">
            <v>118</v>
          </cell>
          <cell r="N20">
            <v>1.54E-2</v>
          </cell>
          <cell r="O20">
            <v>17</v>
          </cell>
          <cell r="P20">
            <v>1</v>
          </cell>
          <cell r="Q20">
            <v>6.25E-2</v>
          </cell>
        </row>
        <row r="21">
          <cell r="C21">
            <v>5801</v>
          </cell>
          <cell r="D21">
            <v>48</v>
          </cell>
          <cell r="E21">
            <v>8.3000000000000001E-3</v>
          </cell>
          <cell r="F21">
            <v>389</v>
          </cell>
          <cell r="G21">
            <v>7</v>
          </cell>
          <cell r="H21">
            <v>1.83E-2</v>
          </cell>
          <cell r="I21">
            <v>1270</v>
          </cell>
          <cell r="J21">
            <v>12</v>
          </cell>
          <cell r="K21">
            <v>9.4999999999999998E-3</v>
          </cell>
          <cell r="L21">
            <v>4127</v>
          </cell>
          <cell r="M21">
            <v>29</v>
          </cell>
          <cell r="N21">
            <v>7.1000000000000004E-3</v>
          </cell>
          <cell r="O21">
            <v>15</v>
          </cell>
          <cell r="P21">
            <v>0</v>
          </cell>
          <cell r="Q21">
            <v>0</v>
          </cell>
        </row>
        <row r="22">
          <cell r="C22">
            <v>5576</v>
          </cell>
          <cell r="D22">
            <v>25</v>
          </cell>
          <cell r="E22">
            <v>4.4999999999999997E-3</v>
          </cell>
          <cell r="F22">
            <v>557</v>
          </cell>
          <cell r="G22">
            <v>9</v>
          </cell>
          <cell r="H22">
            <v>1.6400000000000001E-2</v>
          </cell>
          <cell r="I22">
            <v>1827</v>
          </cell>
          <cell r="J22">
            <v>8</v>
          </cell>
          <cell r="K22">
            <v>4.4000000000000003E-3</v>
          </cell>
          <cell r="L22">
            <v>3181</v>
          </cell>
          <cell r="M22">
            <v>8</v>
          </cell>
          <cell r="N22">
            <v>2.5000000000000001E-3</v>
          </cell>
          <cell r="O22">
            <v>11</v>
          </cell>
          <cell r="P22">
            <v>0</v>
          </cell>
          <cell r="Q22">
            <v>0</v>
          </cell>
        </row>
        <row r="23">
          <cell r="C23">
            <v>6318</v>
          </cell>
          <cell r="D23">
            <v>-6</v>
          </cell>
          <cell r="E23">
            <v>-8.9999999999999998E-4</v>
          </cell>
          <cell r="F23">
            <v>1408</v>
          </cell>
          <cell r="G23">
            <v>-24</v>
          </cell>
          <cell r="H23">
            <v>-1.6799999999999999E-2</v>
          </cell>
          <cell r="I23">
            <v>1659</v>
          </cell>
          <cell r="J23">
            <v>15</v>
          </cell>
          <cell r="K23">
            <v>9.1000000000000004E-3</v>
          </cell>
          <cell r="L23">
            <v>3236</v>
          </cell>
          <cell r="M23">
            <v>0</v>
          </cell>
          <cell r="N23">
            <v>0</v>
          </cell>
          <cell r="O23">
            <v>15</v>
          </cell>
          <cell r="P23">
            <v>3</v>
          </cell>
          <cell r="Q23">
            <v>0.25</v>
          </cell>
        </row>
        <row r="33">
          <cell r="C33">
            <v>5138</v>
          </cell>
          <cell r="D33">
            <v>40</v>
          </cell>
          <cell r="E33">
            <v>7.7999999999999996E-3</v>
          </cell>
          <cell r="F33">
            <v>1718</v>
          </cell>
          <cell r="G33">
            <v>5</v>
          </cell>
          <cell r="H33">
            <v>2.8999999999999998E-3</v>
          </cell>
          <cell r="I33">
            <v>599</v>
          </cell>
          <cell r="J33">
            <v>6</v>
          </cell>
          <cell r="K33">
            <v>1.01E-2</v>
          </cell>
          <cell r="L33">
            <v>2821</v>
          </cell>
          <cell r="M33">
            <v>29</v>
          </cell>
          <cell r="N33">
            <v>1.04E-2</v>
          </cell>
        </row>
        <row r="34">
          <cell r="C34">
            <v>888</v>
          </cell>
          <cell r="D34">
            <v>-10</v>
          </cell>
          <cell r="E34">
            <v>-1.11E-2</v>
          </cell>
          <cell r="F34">
            <v>373</v>
          </cell>
          <cell r="G34">
            <v>-5</v>
          </cell>
          <cell r="H34">
            <v>-1.32E-2</v>
          </cell>
          <cell r="I34">
            <v>130</v>
          </cell>
          <cell r="J34">
            <v>1</v>
          </cell>
          <cell r="K34">
            <v>7.7999999999999996E-3</v>
          </cell>
          <cell r="L34">
            <v>385</v>
          </cell>
          <cell r="M34">
            <v>-6</v>
          </cell>
          <cell r="N34">
            <v>-1.5299999999999999E-2</v>
          </cell>
        </row>
        <row r="35">
          <cell r="C35">
            <v>621</v>
          </cell>
          <cell r="D35">
            <v>12</v>
          </cell>
          <cell r="E35">
            <v>1.9699999999999999E-2</v>
          </cell>
          <cell r="F35">
            <v>284</v>
          </cell>
          <cell r="G35">
            <v>7</v>
          </cell>
          <cell r="H35">
            <v>2.53E-2</v>
          </cell>
          <cell r="I35">
            <v>85</v>
          </cell>
          <cell r="J35">
            <v>7</v>
          </cell>
          <cell r="K35">
            <v>8.9700000000000002E-2</v>
          </cell>
          <cell r="L35">
            <v>252</v>
          </cell>
          <cell r="M35">
            <v>-2</v>
          </cell>
          <cell r="N35">
            <v>-7.9000000000000008E-3</v>
          </cell>
        </row>
        <row r="36">
          <cell r="C36">
            <v>1195</v>
          </cell>
          <cell r="D36">
            <v>-6</v>
          </cell>
          <cell r="E36">
            <v>-5.0000000000000001E-3</v>
          </cell>
          <cell r="F36">
            <v>493</v>
          </cell>
          <cell r="G36">
            <v>-19</v>
          </cell>
          <cell r="H36">
            <v>-3.7100000000000001E-2</v>
          </cell>
          <cell r="I36">
            <v>188</v>
          </cell>
          <cell r="J36">
            <v>9</v>
          </cell>
          <cell r="K36">
            <v>5.0299999999999997E-2</v>
          </cell>
          <cell r="L36">
            <v>514</v>
          </cell>
          <cell r="M36">
            <v>4</v>
          </cell>
          <cell r="N36">
            <v>7.7999999999999996E-3</v>
          </cell>
        </row>
        <row r="37">
          <cell r="C37">
            <v>1732</v>
          </cell>
          <cell r="D37">
            <v>4</v>
          </cell>
          <cell r="E37">
            <v>2.3E-3</v>
          </cell>
          <cell r="F37">
            <v>769</v>
          </cell>
          <cell r="G37">
            <v>-21</v>
          </cell>
          <cell r="H37">
            <v>-2.6599999999999999E-2</v>
          </cell>
          <cell r="I37">
            <v>262</v>
          </cell>
          <cell r="J37">
            <v>11</v>
          </cell>
          <cell r="K37">
            <v>4.3799999999999999E-2</v>
          </cell>
          <cell r="L37">
            <v>701</v>
          </cell>
          <cell r="M37">
            <v>14</v>
          </cell>
          <cell r="N37">
            <v>2.0400000000000001E-2</v>
          </cell>
        </row>
        <row r="38">
          <cell r="C38">
            <v>2294</v>
          </cell>
          <cell r="D38">
            <v>4</v>
          </cell>
          <cell r="E38">
            <v>1.6999999999999999E-3</v>
          </cell>
          <cell r="F38">
            <v>1001</v>
          </cell>
          <cell r="G38">
            <v>-6</v>
          </cell>
          <cell r="H38">
            <v>-6.0000000000000001E-3</v>
          </cell>
          <cell r="I38">
            <v>315</v>
          </cell>
          <cell r="J38">
            <v>-2</v>
          </cell>
          <cell r="K38">
            <v>-6.3E-3</v>
          </cell>
          <cell r="L38">
            <v>978</v>
          </cell>
          <cell r="M38">
            <v>12</v>
          </cell>
          <cell r="N38">
            <v>1.24E-2</v>
          </cell>
        </row>
        <row r="39">
          <cell r="C39">
            <v>11601</v>
          </cell>
          <cell r="D39">
            <v>52</v>
          </cell>
          <cell r="E39">
            <v>4.4999999999999997E-3</v>
          </cell>
          <cell r="F39">
            <v>4426</v>
          </cell>
          <cell r="G39">
            <v>-17</v>
          </cell>
          <cell r="H39">
            <v>-3.8E-3</v>
          </cell>
          <cell r="I39">
            <v>1597</v>
          </cell>
          <cell r="J39">
            <v>27</v>
          </cell>
          <cell r="K39">
            <v>1.72E-2</v>
          </cell>
          <cell r="L39">
            <v>5578</v>
          </cell>
          <cell r="M39">
            <v>42</v>
          </cell>
          <cell r="N39">
            <v>7.6E-3</v>
          </cell>
        </row>
        <row r="40">
          <cell r="C40">
            <v>3597</v>
          </cell>
          <cell r="D40">
            <v>50</v>
          </cell>
          <cell r="E40">
            <v>1.41E-2</v>
          </cell>
          <cell r="F40">
            <v>1438</v>
          </cell>
          <cell r="G40">
            <v>1</v>
          </cell>
          <cell r="H40">
            <v>6.9999999999999999E-4</v>
          </cell>
          <cell r="I40">
            <v>892</v>
          </cell>
          <cell r="J40">
            <v>23</v>
          </cell>
          <cell r="K40">
            <v>2.6499999999999999E-2</v>
          </cell>
          <cell r="L40">
            <v>1267</v>
          </cell>
          <cell r="M40">
            <v>26</v>
          </cell>
          <cell r="N40">
            <v>2.1000000000000001E-2</v>
          </cell>
        </row>
        <row r="41">
          <cell r="C41">
            <v>1387</v>
          </cell>
          <cell r="D41">
            <v>25</v>
          </cell>
          <cell r="E41">
            <v>1.84E-2</v>
          </cell>
          <cell r="F41">
            <v>615</v>
          </cell>
          <cell r="G41">
            <v>15</v>
          </cell>
          <cell r="H41">
            <v>2.5000000000000001E-2</v>
          </cell>
          <cell r="I41">
            <v>268</v>
          </cell>
          <cell r="J41">
            <v>6</v>
          </cell>
          <cell r="K41">
            <v>2.29E-2</v>
          </cell>
          <cell r="L41">
            <v>504</v>
          </cell>
          <cell r="M41">
            <v>4</v>
          </cell>
          <cell r="N41">
            <v>8.0000000000000002E-3</v>
          </cell>
        </row>
        <row r="42">
          <cell r="C42">
            <v>7967</v>
          </cell>
          <cell r="D42">
            <v>115</v>
          </cell>
          <cell r="E42">
            <v>1.46E-2</v>
          </cell>
          <cell r="F42">
            <v>2979</v>
          </cell>
          <cell r="G42">
            <v>13</v>
          </cell>
          <cell r="H42">
            <v>4.4000000000000003E-3</v>
          </cell>
          <cell r="I42">
            <v>1823</v>
          </cell>
          <cell r="J42">
            <v>29</v>
          </cell>
          <cell r="K42">
            <v>1.6199999999999999E-2</v>
          </cell>
          <cell r="L42">
            <v>3165</v>
          </cell>
          <cell r="M42">
            <v>73</v>
          </cell>
          <cell r="N42">
            <v>2.3599999999999999E-2</v>
          </cell>
        </row>
        <row r="43">
          <cell r="C43">
            <v>7762</v>
          </cell>
          <cell r="D43">
            <v>118</v>
          </cell>
          <cell r="E43">
            <v>1.54E-2</v>
          </cell>
          <cell r="F43">
            <v>3222</v>
          </cell>
          <cell r="G43">
            <v>23</v>
          </cell>
          <cell r="H43">
            <v>7.1999999999999998E-3</v>
          </cell>
          <cell r="I43">
            <v>1127</v>
          </cell>
          <cell r="J43">
            <v>17</v>
          </cell>
          <cell r="K43">
            <v>1.5299999999999999E-2</v>
          </cell>
          <cell r="L43">
            <v>3413</v>
          </cell>
          <cell r="M43">
            <v>78</v>
          </cell>
          <cell r="N43">
            <v>2.3400000000000001E-2</v>
          </cell>
        </row>
        <row r="44">
          <cell r="C44">
            <v>4127</v>
          </cell>
          <cell r="D44">
            <v>29</v>
          </cell>
          <cell r="E44">
            <v>7.1000000000000004E-3</v>
          </cell>
          <cell r="F44">
            <v>1840</v>
          </cell>
          <cell r="G44">
            <v>8</v>
          </cell>
          <cell r="H44">
            <v>4.4000000000000003E-3</v>
          </cell>
          <cell r="I44">
            <v>600</v>
          </cell>
          <cell r="J44">
            <v>19</v>
          </cell>
          <cell r="K44">
            <v>3.27E-2</v>
          </cell>
          <cell r="L44">
            <v>1687</v>
          </cell>
          <cell r="M44">
            <v>2</v>
          </cell>
          <cell r="N44">
            <v>1.1999999999999999E-3</v>
          </cell>
        </row>
        <row r="45">
          <cell r="C45">
            <v>3181</v>
          </cell>
          <cell r="D45">
            <v>8</v>
          </cell>
          <cell r="E45">
            <v>2.5000000000000001E-3</v>
          </cell>
          <cell r="F45">
            <v>1368</v>
          </cell>
          <cell r="G45">
            <v>3</v>
          </cell>
          <cell r="H45">
            <v>2.2000000000000001E-3</v>
          </cell>
          <cell r="I45">
            <v>579</v>
          </cell>
          <cell r="J45">
            <v>0</v>
          </cell>
          <cell r="K45">
            <v>0</v>
          </cell>
          <cell r="L45">
            <v>1234</v>
          </cell>
          <cell r="M45">
            <v>5</v>
          </cell>
          <cell r="N45">
            <v>4.1000000000000003E-3</v>
          </cell>
        </row>
        <row r="46">
          <cell r="C46">
            <v>3236</v>
          </cell>
          <cell r="D46">
            <v>0</v>
          </cell>
          <cell r="E46">
            <v>0</v>
          </cell>
          <cell r="F46">
            <v>1582</v>
          </cell>
          <cell r="G46">
            <v>-12</v>
          </cell>
          <cell r="H46">
            <v>-7.4999999999999997E-3</v>
          </cell>
          <cell r="I46">
            <v>480</v>
          </cell>
          <cell r="J46">
            <v>-4</v>
          </cell>
          <cell r="K46">
            <v>-8.3000000000000001E-3</v>
          </cell>
          <cell r="L46">
            <v>1174</v>
          </cell>
          <cell r="M46">
            <v>16</v>
          </cell>
          <cell r="N46">
            <v>1.38E-2</v>
          </cell>
        </row>
        <row r="55">
          <cell r="C55">
            <v>5138</v>
          </cell>
          <cell r="D55">
            <v>40</v>
          </cell>
          <cell r="E55">
            <v>7.7999999999999996E-3</v>
          </cell>
          <cell r="F55">
            <v>4084</v>
          </cell>
          <cell r="G55">
            <v>32</v>
          </cell>
          <cell r="H55">
            <v>7.9000000000000008E-3</v>
          </cell>
          <cell r="I55">
            <v>520</v>
          </cell>
          <cell r="J55">
            <v>-7</v>
          </cell>
          <cell r="K55">
            <v>-1.3299999999999999E-2</v>
          </cell>
          <cell r="L55">
            <v>534</v>
          </cell>
          <cell r="M55">
            <v>15</v>
          </cell>
          <cell r="N55">
            <v>2.8899999999999999E-2</v>
          </cell>
        </row>
        <row r="56">
          <cell r="C56">
            <v>888</v>
          </cell>
          <cell r="D56">
            <v>-10</v>
          </cell>
          <cell r="E56">
            <v>-1.11E-2</v>
          </cell>
          <cell r="F56">
            <v>733</v>
          </cell>
          <cell r="G56">
            <v>-9</v>
          </cell>
          <cell r="H56">
            <v>-1.21E-2</v>
          </cell>
          <cell r="I56">
            <v>107</v>
          </cell>
          <cell r="J56">
            <v>-1</v>
          </cell>
          <cell r="K56">
            <v>-9.2999999999999992E-3</v>
          </cell>
          <cell r="L56">
            <v>48</v>
          </cell>
          <cell r="M56">
            <v>0</v>
          </cell>
          <cell r="N56">
            <v>0</v>
          </cell>
        </row>
        <row r="57">
          <cell r="C57">
            <v>621</v>
          </cell>
          <cell r="D57">
            <v>12</v>
          </cell>
          <cell r="E57">
            <v>1.9699999999999999E-2</v>
          </cell>
          <cell r="F57">
            <v>534</v>
          </cell>
          <cell r="G57">
            <v>14</v>
          </cell>
          <cell r="H57">
            <v>2.69E-2</v>
          </cell>
          <cell r="I57">
            <v>60</v>
          </cell>
          <cell r="J57">
            <v>-2</v>
          </cell>
          <cell r="K57">
            <v>-3.2300000000000002E-2</v>
          </cell>
          <cell r="L57">
            <v>27</v>
          </cell>
          <cell r="M57">
            <v>0</v>
          </cell>
          <cell r="N57">
            <v>0</v>
          </cell>
        </row>
        <row r="58">
          <cell r="C58">
            <v>1195</v>
          </cell>
          <cell r="D58">
            <v>-6</v>
          </cell>
          <cell r="E58">
            <v>-5.0000000000000001E-3</v>
          </cell>
          <cell r="F58">
            <v>952</v>
          </cell>
          <cell r="G58">
            <v>-10</v>
          </cell>
          <cell r="H58">
            <v>-1.04E-2</v>
          </cell>
          <cell r="I58">
            <v>144</v>
          </cell>
          <cell r="J58">
            <v>5</v>
          </cell>
          <cell r="K58">
            <v>3.5999999999999997E-2</v>
          </cell>
          <cell r="L58">
            <v>99</v>
          </cell>
          <cell r="M58">
            <v>-1</v>
          </cell>
          <cell r="N58">
            <v>-0.01</v>
          </cell>
        </row>
        <row r="59">
          <cell r="C59">
            <v>1732</v>
          </cell>
          <cell r="D59">
            <v>4</v>
          </cell>
          <cell r="E59">
            <v>2.3E-3</v>
          </cell>
          <cell r="F59">
            <v>1264</v>
          </cell>
          <cell r="G59">
            <v>9</v>
          </cell>
          <cell r="H59">
            <v>7.1999999999999998E-3</v>
          </cell>
          <cell r="I59">
            <v>234</v>
          </cell>
          <cell r="J59">
            <v>-3</v>
          </cell>
          <cell r="K59">
            <v>-1.2699999999999999E-2</v>
          </cell>
          <cell r="L59">
            <v>234</v>
          </cell>
          <cell r="M59">
            <v>-2</v>
          </cell>
          <cell r="N59">
            <v>-8.5000000000000006E-3</v>
          </cell>
        </row>
        <row r="60">
          <cell r="C60">
            <v>2294</v>
          </cell>
          <cell r="D60">
            <v>4</v>
          </cell>
          <cell r="E60">
            <v>1.6999999999999999E-3</v>
          </cell>
          <cell r="F60">
            <v>1770</v>
          </cell>
          <cell r="G60">
            <v>4</v>
          </cell>
          <cell r="H60">
            <v>2.3E-3</v>
          </cell>
          <cell r="I60">
            <v>316</v>
          </cell>
          <cell r="J60">
            <v>1</v>
          </cell>
          <cell r="K60">
            <v>3.2000000000000002E-3</v>
          </cell>
          <cell r="L60">
            <v>208</v>
          </cell>
          <cell r="M60">
            <v>-1</v>
          </cell>
          <cell r="N60">
            <v>-4.7999999999999996E-3</v>
          </cell>
        </row>
        <row r="61">
          <cell r="C61">
            <v>11601</v>
          </cell>
          <cell r="D61">
            <v>52</v>
          </cell>
          <cell r="E61">
            <v>4.4999999999999997E-3</v>
          </cell>
          <cell r="F61">
            <v>8642</v>
          </cell>
          <cell r="G61">
            <v>23</v>
          </cell>
          <cell r="H61">
            <v>2.7000000000000001E-3</v>
          </cell>
          <cell r="I61">
            <v>1222</v>
          </cell>
          <cell r="J61">
            <v>34</v>
          </cell>
          <cell r="K61">
            <v>2.86E-2</v>
          </cell>
          <cell r="L61">
            <v>1737</v>
          </cell>
          <cell r="M61">
            <v>-5</v>
          </cell>
          <cell r="N61">
            <v>-2.8999999999999998E-3</v>
          </cell>
        </row>
        <row r="62">
          <cell r="C62">
            <v>3597</v>
          </cell>
          <cell r="D62">
            <v>50</v>
          </cell>
          <cell r="E62">
            <v>1.41E-2</v>
          </cell>
          <cell r="F62">
            <v>2689</v>
          </cell>
          <cell r="G62">
            <v>19</v>
          </cell>
          <cell r="H62">
            <v>7.1000000000000004E-3</v>
          </cell>
          <cell r="I62">
            <v>550</v>
          </cell>
          <cell r="J62">
            <v>17</v>
          </cell>
          <cell r="K62">
            <v>3.1899999999999998E-2</v>
          </cell>
          <cell r="L62">
            <v>358</v>
          </cell>
          <cell r="M62">
            <v>14</v>
          </cell>
          <cell r="N62">
            <v>4.07E-2</v>
          </cell>
        </row>
        <row r="63">
          <cell r="C63">
            <v>1387</v>
          </cell>
          <cell r="D63">
            <v>25</v>
          </cell>
          <cell r="E63">
            <v>1.84E-2</v>
          </cell>
          <cell r="F63">
            <v>997</v>
          </cell>
          <cell r="G63">
            <v>7</v>
          </cell>
          <cell r="H63">
            <v>7.1000000000000004E-3</v>
          </cell>
          <cell r="I63">
            <v>159</v>
          </cell>
          <cell r="J63">
            <v>7</v>
          </cell>
          <cell r="K63">
            <v>4.6100000000000002E-2</v>
          </cell>
          <cell r="L63">
            <v>231</v>
          </cell>
          <cell r="M63">
            <v>11</v>
          </cell>
          <cell r="N63">
            <v>0.05</v>
          </cell>
        </row>
        <row r="64">
          <cell r="C64">
            <v>7967</v>
          </cell>
          <cell r="D64">
            <v>115</v>
          </cell>
          <cell r="E64">
            <v>1.46E-2</v>
          </cell>
          <cell r="F64">
            <v>5861</v>
          </cell>
          <cell r="G64">
            <v>62</v>
          </cell>
          <cell r="H64">
            <v>1.0699999999999999E-2</v>
          </cell>
          <cell r="I64">
            <v>1084</v>
          </cell>
          <cell r="J64">
            <v>30</v>
          </cell>
          <cell r="K64">
            <v>2.8500000000000001E-2</v>
          </cell>
          <cell r="L64">
            <v>1022</v>
          </cell>
          <cell r="M64">
            <v>23</v>
          </cell>
          <cell r="N64">
            <v>2.3E-2</v>
          </cell>
        </row>
        <row r="65">
          <cell r="C65">
            <v>7762</v>
          </cell>
          <cell r="D65">
            <v>118</v>
          </cell>
          <cell r="E65">
            <v>1.54E-2</v>
          </cell>
          <cell r="F65">
            <v>5959</v>
          </cell>
          <cell r="G65">
            <v>85</v>
          </cell>
          <cell r="H65">
            <v>1.4500000000000001E-2</v>
          </cell>
          <cell r="I65">
            <v>866</v>
          </cell>
          <cell r="J65">
            <v>32</v>
          </cell>
          <cell r="K65">
            <v>3.8399999999999997E-2</v>
          </cell>
          <cell r="L65">
            <v>937</v>
          </cell>
          <cell r="M65">
            <v>1</v>
          </cell>
          <cell r="N65">
            <v>1.1000000000000001E-3</v>
          </cell>
        </row>
        <row r="66">
          <cell r="C66">
            <v>4127</v>
          </cell>
          <cell r="D66">
            <v>29</v>
          </cell>
          <cell r="E66">
            <v>7.1000000000000004E-3</v>
          </cell>
          <cell r="F66">
            <v>3082</v>
          </cell>
          <cell r="G66">
            <v>12</v>
          </cell>
          <cell r="H66">
            <v>3.8999999999999998E-3</v>
          </cell>
          <cell r="I66">
            <v>418</v>
          </cell>
          <cell r="J66">
            <v>21</v>
          </cell>
          <cell r="K66">
            <v>5.2900000000000003E-2</v>
          </cell>
          <cell r="L66">
            <v>627</v>
          </cell>
          <cell r="M66">
            <v>-4</v>
          </cell>
          <cell r="N66">
            <v>-6.3E-3</v>
          </cell>
        </row>
        <row r="67">
          <cell r="C67">
            <v>3181</v>
          </cell>
          <cell r="D67">
            <v>8</v>
          </cell>
          <cell r="E67">
            <v>2.5000000000000001E-3</v>
          </cell>
          <cell r="F67">
            <v>2449</v>
          </cell>
          <cell r="G67">
            <v>2</v>
          </cell>
          <cell r="H67">
            <v>8.0000000000000004E-4</v>
          </cell>
          <cell r="I67">
            <v>368</v>
          </cell>
          <cell r="J67">
            <v>-2</v>
          </cell>
          <cell r="K67">
            <v>-5.4000000000000003E-3</v>
          </cell>
          <cell r="L67">
            <v>364</v>
          </cell>
          <cell r="M67">
            <v>8</v>
          </cell>
          <cell r="N67">
            <v>2.2499999999999999E-2</v>
          </cell>
        </row>
        <row r="68">
          <cell r="C68">
            <v>3236</v>
          </cell>
          <cell r="D68">
            <v>0</v>
          </cell>
          <cell r="E68">
            <v>0</v>
          </cell>
          <cell r="F68">
            <v>2506</v>
          </cell>
          <cell r="G68">
            <v>-3</v>
          </cell>
          <cell r="H68">
            <v>-1.1999999999999999E-3</v>
          </cell>
          <cell r="I68">
            <v>293</v>
          </cell>
          <cell r="J68">
            <v>5</v>
          </cell>
          <cell r="K68">
            <v>1.7399999999999999E-2</v>
          </cell>
          <cell r="L68">
            <v>437</v>
          </cell>
          <cell r="M68">
            <v>-2</v>
          </cell>
          <cell r="N68">
            <v>-4.5999999999999999E-3</v>
          </cell>
        </row>
        <row r="77">
          <cell r="C77">
            <v>5138</v>
          </cell>
          <cell r="D77">
            <v>40</v>
          </cell>
          <cell r="E77">
            <v>7.7999999999999996E-3</v>
          </cell>
          <cell r="F77">
            <v>1697</v>
          </cell>
          <cell r="G77">
            <v>32</v>
          </cell>
          <cell r="H77">
            <v>1.9199999999999998E-2</v>
          </cell>
          <cell r="I77">
            <v>1565</v>
          </cell>
          <cell r="J77">
            <v>45</v>
          </cell>
          <cell r="K77">
            <v>2.9600000000000001E-2</v>
          </cell>
          <cell r="L77">
            <v>1670</v>
          </cell>
          <cell r="M77">
            <v>-41</v>
          </cell>
          <cell r="N77">
            <v>-2.4E-2</v>
          </cell>
          <cell r="O77">
            <v>206</v>
          </cell>
          <cell r="P77">
            <v>4</v>
          </cell>
          <cell r="Q77">
            <v>1.9800000000000002E-2</v>
          </cell>
        </row>
        <row r="78">
          <cell r="C78">
            <v>888</v>
          </cell>
          <cell r="D78">
            <v>-10</v>
          </cell>
          <cell r="E78">
            <v>-1.11E-2</v>
          </cell>
          <cell r="F78">
            <v>491</v>
          </cell>
          <cell r="G78">
            <v>-7</v>
          </cell>
          <cell r="H78">
            <v>-1.41E-2</v>
          </cell>
          <cell r="I78">
            <v>124</v>
          </cell>
          <cell r="J78">
            <v>0</v>
          </cell>
          <cell r="K78">
            <v>0</v>
          </cell>
          <cell r="L78">
            <v>237</v>
          </cell>
          <cell r="M78">
            <v>-3</v>
          </cell>
          <cell r="N78">
            <v>-1.2500000000000001E-2</v>
          </cell>
          <cell r="O78">
            <v>36</v>
          </cell>
          <cell r="P78">
            <v>0</v>
          </cell>
          <cell r="Q78">
            <v>0</v>
          </cell>
        </row>
        <row r="79">
          <cell r="C79">
            <v>621</v>
          </cell>
          <cell r="D79">
            <v>12</v>
          </cell>
          <cell r="E79">
            <v>1.9699999999999999E-2</v>
          </cell>
          <cell r="F79">
            <v>386</v>
          </cell>
          <cell r="G79">
            <v>13</v>
          </cell>
          <cell r="H79">
            <v>3.49E-2</v>
          </cell>
          <cell r="I79">
            <v>93</v>
          </cell>
          <cell r="J79">
            <v>2</v>
          </cell>
          <cell r="K79">
            <v>2.1999999999999999E-2</v>
          </cell>
          <cell r="L79">
            <v>122</v>
          </cell>
          <cell r="M79">
            <v>-2</v>
          </cell>
          <cell r="N79">
            <v>-1.61E-2</v>
          </cell>
          <cell r="O79">
            <v>20</v>
          </cell>
          <cell r="P79">
            <v>-1</v>
          </cell>
          <cell r="Q79">
            <v>-4.7600000000000003E-2</v>
          </cell>
        </row>
        <row r="80">
          <cell r="C80">
            <v>1195</v>
          </cell>
          <cell r="D80">
            <v>-6</v>
          </cell>
          <cell r="E80">
            <v>-5.0000000000000001E-3</v>
          </cell>
          <cell r="F80">
            <v>669</v>
          </cell>
          <cell r="G80">
            <v>-7</v>
          </cell>
          <cell r="H80">
            <v>-1.04E-2</v>
          </cell>
          <cell r="I80">
            <v>201</v>
          </cell>
          <cell r="J80">
            <v>3</v>
          </cell>
          <cell r="K80">
            <v>1.52E-2</v>
          </cell>
          <cell r="L80">
            <v>285</v>
          </cell>
          <cell r="M80">
            <v>-3</v>
          </cell>
          <cell r="N80">
            <v>-1.04E-2</v>
          </cell>
          <cell r="O80">
            <v>40</v>
          </cell>
          <cell r="P80">
            <v>1</v>
          </cell>
          <cell r="Q80">
            <v>2.5600000000000001E-2</v>
          </cell>
        </row>
        <row r="81">
          <cell r="C81">
            <v>1732</v>
          </cell>
          <cell r="D81">
            <v>4</v>
          </cell>
          <cell r="E81">
            <v>2.3E-3</v>
          </cell>
          <cell r="F81">
            <v>771</v>
          </cell>
          <cell r="G81">
            <v>-7</v>
          </cell>
          <cell r="H81">
            <v>-8.9999999999999993E-3</v>
          </cell>
          <cell r="I81">
            <v>496</v>
          </cell>
          <cell r="J81">
            <v>19</v>
          </cell>
          <cell r="K81">
            <v>3.9800000000000002E-2</v>
          </cell>
          <cell r="L81">
            <v>399</v>
          </cell>
          <cell r="M81">
            <v>-5</v>
          </cell>
          <cell r="N81">
            <v>-1.24E-2</v>
          </cell>
          <cell r="O81">
            <v>66</v>
          </cell>
          <cell r="P81">
            <v>-3</v>
          </cell>
          <cell r="Q81">
            <v>-4.3499999999999997E-2</v>
          </cell>
        </row>
        <row r="82">
          <cell r="C82">
            <v>2294</v>
          </cell>
          <cell r="D82">
            <v>4</v>
          </cell>
          <cell r="E82">
            <v>1.6999999999999999E-3</v>
          </cell>
          <cell r="F82">
            <v>1094</v>
          </cell>
          <cell r="G82">
            <v>6</v>
          </cell>
          <cell r="H82">
            <v>5.4999999999999997E-3</v>
          </cell>
          <cell r="I82">
            <v>471</v>
          </cell>
          <cell r="J82">
            <v>3</v>
          </cell>
          <cell r="K82">
            <v>6.4000000000000003E-3</v>
          </cell>
          <cell r="L82">
            <v>678</v>
          </cell>
          <cell r="M82">
            <v>-3</v>
          </cell>
          <cell r="N82">
            <v>-4.4000000000000003E-3</v>
          </cell>
          <cell r="O82">
            <v>51</v>
          </cell>
          <cell r="P82">
            <v>-2</v>
          </cell>
          <cell r="Q82">
            <v>-3.7699999999999997E-2</v>
          </cell>
        </row>
        <row r="83">
          <cell r="C83">
            <v>11601</v>
          </cell>
          <cell r="D83">
            <v>52</v>
          </cell>
          <cell r="E83">
            <v>4.4999999999999997E-3</v>
          </cell>
          <cell r="F83">
            <v>5156</v>
          </cell>
          <cell r="G83">
            <v>-4</v>
          </cell>
          <cell r="H83">
            <v>-8.0000000000000004E-4</v>
          </cell>
          <cell r="I83">
            <v>4121</v>
          </cell>
          <cell r="J83">
            <v>97</v>
          </cell>
          <cell r="K83">
            <v>2.41E-2</v>
          </cell>
          <cell r="L83">
            <v>1774</v>
          </cell>
          <cell r="M83">
            <v>-36</v>
          </cell>
          <cell r="N83">
            <v>-1.9900000000000001E-2</v>
          </cell>
          <cell r="O83">
            <v>550</v>
          </cell>
          <cell r="P83">
            <v>-5</v>
          </cell>
          <cell r="Q83">
            <v>-8.9999999999999993E-3</v>
          </cell>
        </row>
        <row r="84">
          <cell r="C84">
            <v>3597</v>
          </cell>
          <cell r="D84">
            <v>50</v>
          </cell>
          <cell r="E84">
            <v>1.41E-2</v>
          </cell>
          <cell r="F84">
            <v>1857</v>
          </cell>
          <cell r="G84">
            <v>17</v>
          </cell>
          <cell r="H84">
            <v>9.1999999999999998E-3</v>
          </cell>
          <cell r="I84">
            <v>859</v>
          </cell>
          <cell r="J84">
            <v>35</v>
          </cell>
          <cell r="K84">
            <v>4.2500000000000003E-2</v>
          </cell>
          <cell r="L84">
            <v>710</v>
          </cell>
          <cell r="M84">
            <v>-3</v>
          </cell>
          <cell r="N84">
            <v>-4.1999999999999997E-3</v>
          </cell>
          <cell r="O84">
            <v>171</v>
          </cell>
          <cell r="P84">
            <v>1</v>
          </cell>
          <cell r="Q84">
            <v>5.8999999999999999E-3</v>
          </cell>
        </row>
        <row r="85">
          <cell r="C85">
            <v>1387</v>
          </cell>
          <cell r="D85">
            <v>25</v>
          </cell>
          <cell r="E85">
            <v>1.84E-2</v>
          </cell>
          <cell r="F85">
            <v>692</v>
          </cell>
          <cell r="G85">
            <v>7</v>
          </cell>
          <cell r="H85">
            <v>1.0200000000000001E-2</v>
          </cell>
          <cell r="I85">
            <v>374</v>
          </cell>
          <cell r="J85">
            <v>16</v>
          </cell>
          <cell r="K85">
            <v>4.4699999999999997E-2</v>
          </cell>
          <cell r="L85">
            <v>249</v>
          </cell>
          <cell r="M85">
            <v>-3</v>
          </cell>
          <cell r="N85">
            <v>-1.1900000000000001E-2</v>
          </cell>
          <cell r="O85">
            <v>72</v>
          </cell>
          <cell r="P85">
            <v>5</v>
          </cell>
          <cell r="Q85">
            <v>7.46E-2</v>
          </cell>
        </row>
        <row r="86">
          <cell r="C86">
            <v>7967</v>
          </cell>
          <cell r="D86">
            <v>115</v>
          </cell>
          <cell r="E86">
            <v>1.46E-2</v>
          </cell>
          <cell r="F86">
            <v>3706</v>
          </cell>
          <cell r="G86">
            <v>68</v>
          </cell>
          <cell r="H86">
            <v>1.8700000000000001E-2</v>
          </cell>
          <cell r="I86">
            <v>2218</v>
          </cell>
          <cell r="J86">
            <v>90</v>
          </cell>
          <cell r="K86">
            <v>4.2299999999999997E-2</v>
          </cell>
          <cell r="L86">
            <v>1782</v>
          </cell>
          <cell r="M86">
            <v>-38</v>
          </cell>
          <cell r="N86">
            <v>-2.0899999999999998E-2</v>
          </cell>
          <cell r="O86">
            <v>261</v>
          </cell>
          <cell r="P86">
            <v>-5</v>
          </cell>
          <cell r="Q86">
            <v>-1.8800000000000001E-2</v>
          </cell>
        </row>
        <row r="87">
          <cell r="C87">
            <v>7762</v>
          </cell>
          <cell r="D87">
            <v>118</v>
          </cell>
          <cell r="E87">
            <v>1.54E-2</v>
          </cell>
          <cell r="F87">
            <v>3932</v>
          </cell>
          <cell r="G87">
            <v>45</v>
          </cell>
          <cell r="H87">
            <v>1.1599999999999999E-2</v>
          </cell>
          <cell r="I87">
            <v>2196</v>
          </cell>
          <cell r="J87">
            <v>86</v>
          </cell>
          <cell r="K87">
            <v>4.0800000000000003E-2</v>
          </cell>
          <cell r="L87">
            <v>1416</v>
          </cell>
          <cell r="M87">
            <v>-3</v>
          </cell>
          <cell r="N87">
            <v>-2.0999999999999999E-3</v>
          </cell>
          <cell r="O87">
            <v>218</v>
          </cell>
          <cell r="P87">
            <v>-10</v>
          </cell>
          <cell r="Q87">
            <v>-4.3900000000000002E-2</v>
          </cell>
        </row>
        <row r="88">
          <cell r="C88">
            <v>4127</v>
          </cell>
          <cell r="D88">
            <v>29</v>
          </cell>
          <cell r="E88">
            <v>7.1000000000000004E-3</v>
          </cell>
          <cell r="F88">
            <v>1986</v>
          </cell>
          <cell r="G88">
            <v>3</v>
          </cell>
          <cell r="H88">
            <v>1.5E-3</v>
          </cell>
          <cell r="I88">
            <v>1190</v>
          </cell>
          <cell r="J88">
            <v>45</v>
          </cell>
          <cell r="K88">
            <v>3.9300000000000002E-2</v>
          </cell>
          <cell r="L88">
            <v>724</v>
          </cell>
          <cell r="M88">
            <v>-15</v>
          </cell>
          <cell r="N88">
            <v>-2.0299999999999999E-2</v>
          </cell>
          <cell r="O88">
            <v>227</v>
          </cell>
          <cell r="P88">
            <v>-4</v>
          </cell>
          <cell r="Q88">
            <v>-1.7299999999999999E-2</v>
          </cell>
        </row>
        <row r="89">
          <cell r="C89">
            <v>3181</v>
          </cell>
          <cell r="D89">
            <v>8</v>
          </cell>
          <cell r="E89">
            <v>2.5000000000000001E-3</v>
          </cell>
          <cell r="F89">
            <v>1697</v>
          </cell>
          <cell r="G89">
            <v>-18</v>
          </cell>
          <cell r="H89">
            <v>-1.0500000000000001E-2</v>
          </cell>
          <cell r="I89">
            <v>701</v>
          </cell>
          <cell r="J89">
            <v>20</v>
          </cell>
          <cell r="K89">
            <v>2.9399999999999999E-2</v>
          </cell>
          <cell r="L89">
            <v>700</v>
          </cell>
          <cell r="M89">
            <v>-1</v>
          </cell>
          <cell r="N89">
            <v>-1.4E-3</v>
          </cell>
          <cell r="O89">
            <v>83</v>
          </cell>
          <cell r="P89">
            <v>7</v>
          </cell>
          <cell r="Q89">
            <v>9.2100000000000001E-2</v>
          </cell>
        </row>
        <row r="90">
          <cell r="C90">
            <v>3236</v>
          </cell>
          <cell r="D90">
            <v>0</v>
          </cell>
          <cell r="E90">
            <v>0</v>
          </cell>
          <cell r="F90">
            <v>1870</v>
          </cell>
          <cell r="G90">
            <v>-6</v>
          </cell>
          <cell r="H90">
            <v>-3.2000000000000002E-3</v>
          </cell>
          <cell r="I90">
            <v>668</v>
          </cell>
          <cell r="J90">
            <v>14</v>
          </cell>
          <cell r="K90">
            <v>2.1399999999999999E-2</v>
          </cell>
          <cell r="L90">
            <v>614</v>
          </cell>
          <cell r="M90">
            <v>-7</v>
          </cell>
          <cell r="N90">
            <v>-1.1299999999999999E-2</v>
          </cell>
          <cell r="O90">
            <v>84</v>
          </cell>
          <cell r="P90">
            <v>-1</v>
          </cell>
          <cell r="Q90">
            <v>-1.18E-2</v>
          </cell>
        </row>
      </sheetData>
      <sheetData sheetId="7" refreshError="1"/>
      <sheetData sheetId="8">
        <row r="4">
          <cell r="C4">
            <v>38582</v>
          </cell>
          <cell r="D4">
            <v>38564</v>
          </cell>
          <cell r="E4">
            <v>38121</v>
          </cell>
          <cell r="F4">
            <v>37488</v>
          </cell>
          <cell r="G4">
            <v>37346</v>
          </cell>
          <cell r="H4">
            <v>37413</v>
          </cell>
        </row>
        <row r="5">
          <cell r="C5">
            <v>70230</v>
          </cell>
          <cell r="D5">
            <v>69560</v>
          </cell>
          <cell r="E5">
            <v>68604</v>
          </cell>
          <cell r="F5">
            <v>66813</v>
          </cell>
          <cell r="G5">
            <v>65736</v>
          </cell>
          <cell r="H5">
            <v>66181</v>
          </cell>
        </row>
        <row r="6">
          <cell r="C6">
            <v>14931</v>
          </cell>
          <cell r="D6">
            <v>15251</v>
          </cell>
          <cell r="E6">
            <v>15502</v>
          </cell>
          <cell r="F6">
            <v>15739</v>
          </cell>
          <cell r="G6">
            <v>15926</v>
          </cell>
          <cell r="H6">
            <v>16084</v>
          </cell>
        </row>
        <row r="13">
          <cell r="C13">
            <v>6989</v>
          </cell>
          <cell r="D13">
            <v>6971</v>
          </cell>
          <cell r="E13">
            <v>6795</v>
          </cell>
          <cell r="F13">
            <v>6636</v>
          </cell>
          <cell r="G13">
            <v>6605</v>
          </cell>
          <cell r="H13">
            <v>6573</v>
          </cell>
        </row>
        <row r="14">
          <cell r="C14">
            <v>13912</v>
          </cell>
          <cell r="D14">
            <v>13734</v>
          </cell>
          <cell r="E14">
            <v>13547</v>
          </cell>
          <cell r="F14">
            <v>13083</v>
          </cell>
          <cell r="G14">
            <v>12820</v>
          </cell>
          <cell r="H14">
            <v>12888</v>
          </cell>
        </row>
        <row r="15">
          <cell r="C15">
            <v>2526</v>
          </cell>
          <cell r="D15">
            <v>2596</v>
          </cell>
          <cell r="E15">
            <v>2608</v>
          </cell>
          <cell r="F15">
            <v>2625</v>
          </cell>
          <cell r="G15">
            <v>2641</v>
          </cell>
          <cell r="H15">
            <v>2647</v>
          </cell>
        </row>
        <row r="21">
          <cell r="C21">
            <v>1708</v>
          </cell>
          <cell r="D21">
            <v>1674</v>
          </cell>
          <cell r="E21">
            <v>1657</v>
          </cell>
          <cell r="F21">
            <v>1624</v>
          </cell>
          <cell r="G21">
            <v>1602</v>
          </cell>
          <cell r="H21">
            <v>1566</v>
          </cell>
        </row>
        <row r="22">
          <cell r="C22">
            <v>2729</v>
          </cell>
          <cell r="D22">
            <v>2682</v>
          </cell>
          <cell r="E22">
            <v>2651</v>
          </cell>
          <cell r="F22">
            <v>2534</v>
          </cell>
          <cell r="G22">
            <v>2458</v>
          </cell>
          <cell r="H22">
            <v>2481</v>
          </cell>
        </row>
        <row r="23">
          <cell r="C23">
            <v>559</v>
          </cell>
          <cell r="D23">
            <v>580</v>
          </cell>
          <cell r="E23">
            <v>577</v>
          </cell>
          <cell r="F23">
            <v>585</v>
          </cell>
          <cell r="G23">
            <v>590</v>
          </cell>
          <cell r="H23">
            <v>591</v>
          </cell>
        </row>
        <row r="30">
          <cell r="C30">
            <v>2926</v>
          </cell>
          <cell r="D30">
            <v>2943</v>
          </cell>
          <cell r="E30">
            <v>2801</v>
          </cell>
          <cell r="F30">
            <v>2712</v>
          </cell>
          <cell r="G30">
            <v>2735</v>
          </cell>
          <cell r="H30">
            <v>2737</v>
          </cell>
        </row>
        <row r="31">
          <cell r="C31">
            <v>5348</v>
          </cell>
          <cell r="D31">
            <v>5312</v>
          </cell>
          <cell r="E31">
            <v>5237</v>
          </cell>
          <cell r="F31">
            <v>5028</v>
          </cell>
          <cell r="G31">
            <v>4939</v>
          </cell>
          <cell r="H31">
            <v>4956</v>
          </cell>
        </row>
        <row r="32">
          <cell r="C32">
            <v>973</v>
          </cell>
          <cell r="D32">
            <v>1004</v>
          </cell>
          <cell r="E32">
            <v>1008</v>
          </cell>
          <cell r="F32">
            <v>1021</v>
          </cell>
          <cell r="G32">
            <v>1014</v>
          </cell>
          <cell r="H32">
            <v>1024</v>
          </cell>
        </row>
        <row r="39">
          <cell r="C39">
            <v>1047</v>
          </cell>
          <cell r="D39">
            <v>1033</v>
          </cell>
          <cell r="E39">
            <v>1028</v>
          </cell>
          <cell r="F39">
            <v>1005</v>
          </cell>
          <cell r="G39">
            <v>983</v>
          </cell>
          <cell r="H39">
            <v>979</v>
          </cell>
        </row>
        <row r="40">
          <cell r="C40">
            <v>2666</v>
          </cell>
          <cell r="D40">
            <v>2634</v>
          </cell>
          <cell r="E40">
            <v>2610</v>
          </cell>
          <cell r="F40">
            <v>2555</v>
          </cell>
          <cell r="G40">
            <v>2513</v>
          </cell>
          <cell r="H40">
            <v>2549</v>
          </cell>
        </row>
        <row r="41">
          <cell r="C41">
            <v>427</v>
          </cell>
          <cell r="D41">
            <v>430</v>
          </cell>
          <cell r="E41">
            <v>441</v>
          </cell>
          <cell r="F41">
            <v>433</v>
          </cell>
          <cell r="G41">
            <v>433</v>
          </cell>
          <cell r="H41">
            <v>435</v>
          </cell>
        </row>
        <row r="48">
          <cell r="C48">
            <v>1308</v>
          </cell>
          <cell r="D48">
            <v>1321</v>
          </cell>
          <cell r="E48">
            <v>1309</v>
          </cell>
          <cell r="F48">
            <v>1295</v>
          </cell>
          <cell r="G48">
            <v>1285</v>
          </cell>
          <cell r="H48">
            <v>1291</v>
          </cell>
        </row>
        <row r="49">
          <cell r="C49">
            <v>3169</v>
          </cell>
          <cell r="D49">
            <v>3106</v>
          </cell>
          <cell r="E49">
            <v>3049</v>
          </cell>
          <cell r="F49">
            <v>2966</v>
          </cell>
          <cell r="G49">
            <v>2910</v>
          </cell>
          <cell r="H49">
            <v>2902</v>
          </cell>
        </row>
        <row r="50">
          <cell r="C50">
            <v>567</v>
          </cell>
          <cell r="D50">
            <v>582</v>
          </cell>
          <cell r="E50">
            <v>582</v>
          </cell>
          <cell r="F50">
            <v>586</v>
          </cell>
          <cell r="G50">
            <v>604</v>
          </cell>
          <cell r="H50">
            <v>597</v>
          </cell>
        </row>
      </sheetData>
      <sheetData sheetId="9">
        <row r="4">
          <cell r="C4">
            <v>18483</v>
          </cell>
          <cell r="D4">
            <v>18266</v>
          </cell>
          <cell r="E4">
            <v>18202</v>
          </cell>
          <cell r="F4">
            <v>17848</v>
          </cell>
          <cell r="G4">
            <v>17671</v>
          </cell>
          <cell r="H4">
            <v>17863</v>
          </cell>
        </row>
        <row r="5">
          <cell r="C5">
            <v>16846</v>
          </cell>
          <cell r="D5">
            <v>16553</v>
          </cell>
          <cell r="E5">
            <v>16048</v>
          </cell>
          <cell r="F5">
            <v>15317</v>
          </cell>
          <cell r="G5">
            <v>14946</v>
          </cell>
          <cell r="H5">
            <v>14937</v>
          </cell>
        </row>
        <row r="6">
          <cell r="C6">
            <v>6359</v>
          </cell>
          <cell r="D6">
            <v>6279</v>
          </cell>
          <cell r="E6">
            <v>6228</v>
          </cell>
          <cell r="F6">
            <v>6092</v>
          </cell>
          <cell r="G6">
            <v>5952</v>
          </cell>
          <cell r="H6">
            <v>5952</v>
          </cell>
        </row>
        <row r="7">
          <cell r="C7">
            <v>28542</v>
          </cell>
          <cell r="D7">
            <v>28462</v>
          </cell>
          <cell r="E7">
            <v>28126</v>
          </cell>
          <cell r="F7">
            <v>27556</v>
          </cell>
          <cell r="G7">
            <v>27167</v>
          </cell>
          <cell r="H7">
            <v>27429</v>
          </cell>
        </row>
        <row r="14">
          <cell r="C14">
            <v>3443</v>
          </cell>
          <cell r="D14">
            <v>3376</v>
          </cell>
          <cell r="E14">
            <v>3353</v>
          </cell>
          <cell r="F14">
            <v>3265</v>
          </cell>
          <cell r="G14">
            <v>3198</v>
          </cell>
          <cell r="H14">
            <v>3199</v>
          </cell>
        </row>
        <row r="15">
          <cell r="C15">
            <v>3605</v>
          </cell>
          <cell r="D15">
            <v>3520</v>
          </cell>
          <cell r="E15">
            <v>3387</v>
          </cell>
          <cell r="F15">
            <v>3182</v>
          </cell>
          <cell r="G15">
            <v>3084</v>
          </cell>
          <cell r="H15">
            <v>3067</v>
          </cell>
        </row>
        <row r="16">
          <cell r="C16">
            <v>1269</v>
          </cell>
          <cell r="D16">
            <v>1249</v>
          </cell>
          <cell r="E16">
            <v>1262</v>
          </cell>
          <cell r="F16">
            <v>1211</v>
          </cell>
          <cell r="G16">
            <v>1186</v>
          </cell>
          <cell r="H16">
            <v>1199</v>
          </cell>
        </row>
        <row r="17">
          <cell r="C17">
            <v>5595</v>
          </cell>
          <cell r="D17">
            <v>5589</v>
          </cell>
          <cell r="E17">
            <v>5545</v>
          </cell>
          <cell r="F17">
            <v>5425</v>
          </cell>
          <cell r="G17">
            <v>5352</v>
          </cell>
          <cell r="H17">
            <v>5423</v>
          </cell>
        </row>
        <row r="24">
          <cell r="C24">
            <v>739</v>
          </cell>
          <cell r="D24">
            <v>726</v>
          </cell>
          <cell r="E24">
            <v>725</v>
          </cell>
          <cell r="F24">
            <v>696</v>
          </cell>
          <cell r="G24">
            <v>680</v>
          </cell>
          <cell r="H24">
            <v>678</v>
          </cell>
        </row>
        <row r="25">
          <cell r="C25">
            <v>657</v>
          </cell>
          <cell r="D25">
            <v>638</v>
          </cell>
          <cell r="E25">
            <v>619</v>
          </cell>
          <cell r="F25">
            <v>580</v>
          </cell>
          <cell r="G25">
            <v>566</v>
          </cell>
          <cell r="H25">
            <v>568</v>
          </cell>
        </row>
        <row r="26">
          <cell r="C26">
            <v>275</v>
          </cell>
          <cell r="D26">
            <v>271</v>
          </cell>
          <cell r="E26">
            <v>272</v>
          </cell>
          <cell r="F26">
            <v>261</v>
          </cell>
          <cell r="G26">
            <v>251</v>
          </cell>
          <cell r="H26">
            <v>249</v>
          </cell>
        </row>
        <row r="27">
          <cell r="C27">
            <v>1058</v>
          </cell>
          <cell r="D27">
            <v>1047</v>
          </cell>
          <cell r="E27">
            <v>1035</v>
          </cell>
          <cell r="F27">
            <v>997</v>
          </cell>
          <cell r="G27">
            <v>961</v>
          </cell>
          <cell r="H27">
            <v>986</v>
          </cell>
        </row>
        <row r="34">
          <cell r="C34">
            <v>1261</v>
          </cell>
          <cell r="D34">
            <v>1242</v>
          </cell>
          <cell r="E34">
            <v>1230</v>
          </cell>
          <cell r="F34">
            <v>1212</v>
          </cell>
          <cell r="G34">
            <v>1186</v>
          </cell>
          <cell r="H34">
            <v>1196</v>
          </cell>
        </row>
        <row r="35">
          <cell r="C35">
            <v>1498</v>
          </cell>
          <cell r="D35">
            <v>1465</v>
          </cell>
          <cell r="E35">
            <v>1411</v>
          </cell>
          <cell r="F35">
            <v>1304</v>
          </cell>
          <cell r="G35">
            <v>1251</v>
          </cell>
          <cell r="H35">
            <v>1233</v>
          </cell>
        </row>
        <row r="36">
          <cell r="C36">
            <v>458</v>
          </cell>
          <cell r="D36">
            <v>456</v>
          </cell>
          <cell r="E36">
            <v>450</v>
          </cell>
          <cell r="F36">
            <v>430</v>
          </cell>
          <cell r="G36">
            <v>424</v>
          </cell>
          <cell r="H36">
            <v>433</v>
          </cell>
        </row>
        <row r="37">
          <cell r="C37">
            <v>2131</v>
          </cell>
          <cell r="D37">
            <v>2149</v>
          </cell>
          <cell r="E37">
            <v>2146</v>
          </cell>
          <cell r="F37">
            <v>2082</v>
          </cell>
          <cell r="G37">
            <v>2078</v>
          </cell>
          <cell r="H37">
            <v>2094</v>
          </cell>
        </row>
        <row r="44">
          <cell r="C44">
            <v>633</v>
          </cell>
          <cell r="D44">
            <v>612</v>
          </cell>
          <cell r="E44">
            <v>618</v>
          </cell>
          <cell r="F44">
            <v>590</v>
          </cell>
          <cell r="G44">
            <v>581</v>
          </cell>
          <cell r="H44">
            <v>591</v>
          </cell>
        </row>
        <row r="45">
          <cell r="C45">
            <v>692</v>
          </cell>
          <cell r="D45">
            <v>689</v>
          </cell>
          <cell r="E45">
            <v>670</v>
          </cell>
          <cell r="F45">
            <v>653</v>
          </cell>
          <cell r="G45">
            <v>642</v>
          </cell>
          <cell r="H45">
            <v>643</v>
          </cell>
        </row>
        <row r="46">
          <cell r="C46">
            <v>248</v>
          </cell>
          <cell r="D46">
            <v>246</v>
          </cell>
          <cell r="E46">
            <v>259</v>
          </cell>
          <cell r="F46">
            <v>255</v>
          </cell>
          <cell r="G46">
            <v>257</v>
          </cell>
          <cell r="H46">
            <v>261</v>
          </cell>
        </row>
        <row r="47">
          <cell r="C47">
            <v>1093</v>
          </cell>
          <cell r="D47">
            <v>1087</v>
          </cell>
          <cell r="E47">
            <v>1063</v>
          </cell>
          <cell r="F47">
            <v>1057</v>
          </cell>
          <cell r="G47">
            <v>1033</v>
          </cell>
          <cell r="H47">
            <v>1054</v>
          </cell>
        </row>
        <row r="54">
          <cell r="C54">
            <v>810</v>
          </cell>
          <cell r="D54">
            <v>796</v>
          </cell>
          <cell r="E54">
            <v>780</v>
          </cell>
          <cell r="F54">
            <v>767</v>
          </cell>
          <cell r="G54">
            <v>751</v>
          </cell>
          <cell r="H54">
            <v>734</v>
          </cell>
        </row>
        <row r="55">
          <cell r="C55">
            <v>758</v>
          </cell>
          <cell r="D55">
            <v>728</v>
          </cell>
          <cell r="E55">
            <v>687</v>
          </cell>
          <cell r="F55">
            <v>645</v>
          </cell>
          <cell r="G55">
            <v>625</v>
          </cell>
          <cell r="H55">
            <v>623</v>
          </cell>
        </row>
        <row r="56">
          <cell r="C56">
            <v>288</v>
          </cell>
          <cell r="D56">
            <v>276</v>
          </cell>
          <cell r="E56">
            <v>281</v>
          </cell>
          <cell r="F56">
            <v>265</v>
          </cell>
          <cell r="G56">
            <v>254</v>
          </cell>
          <cell r="H56">
            <v>256</v>
          </cell>
        </row>
        <row r="57">
          <cell r="C57">
            <v>1313</v>
          </cell>
          <cell r="D57">
            <v>1306</v>
          </cell>
          <cell r="E57">
            <v>1301</v>
          </cell>
          <cell r="F57">
            <v>1289</v>
          </cell>
          <cell r="G57">
            <v>1280</v>
          </cell>
          <cell r="H57">
            <v>1289</v>
          </cell>
        </row>
      </sheetData>
      <sheetData sheetId="10">
        <row r="10">
          <cell r="C10">
            <v>1718</v>
          </cell>
          <cell r="D10">
            <v>6420</v>
          </cell>
        </row>
        <row r="11">
          <cell r="C11">
            <v>373</v>
          </cell>
          <cell r="D11">
            <v>1825</v>
          </cell>
        </row>
        <row r="12">
          <cell r="C12">
            <v>284</v>
          </cell>
          <cell r="D12">
            <v>1124</v>
          </cell>
        </row>
        <row r="13">
          <cell r="C13">
            <v>493</v>
          </cell>
          <cell r="D13">
            <v>2239</v>
          </cell>
        </row>
        <row r="14">
          <cell r="C14">
            <v>769</v>
          </cell>
          <cell r="D14">
            <v>3138</v>
          </cell>
        </row>
        <row r="15">
          <cell r="C15">
            <v>1001</v>
          </cell>
          <cell r="D15">
            <v>3837</v>
          </cell>
        </row>
        <row r="16">
          <cell r="C16">
            <v>4426</v>
          </cell>
          <cell r="D16">
            <v>16830</v>
          </cell>
        </row>
        <row r="17">
          <cell r="C17">
            <v>1438</v>
          </cell>
          <cell r="D17">
            <v>5905</v>
          </cell>
        </row>
        <row r="18">
          <cell r="C18">
            <v>615</v>
          </cell>
          <cell r="D18">
            <v>2336</v>
          </cell>
        </row>
        <row r="19">
          <cell r="C19">
            <v>2979</v>
          </cell>
          <cell r="D19">
            <v>10987</v>
          </cell>
        </row>
        <row r="20">
          <cell r="C20">
            <v>3222</v>
          </cell>
          <cell r="D20">
            <v>13120</v>
          </cell>
        </row>
        <row r="21">
          <cell r="C21">
            <v>1840</v>
          </cell>
          <cell r="D21">
            <v>5801</v>
          </cell>
        </row>
        <row r="22">
          <cell r="C22">
            <v>1368</v>
          </cell>
          <cell r="D22">
            <v>5576</v>
          </cell>
        </row>
        <row r="23">
          <cell r="C23">
            <v>1582</v>
          </cell>
          <cell r="D23">
            <v>6318</v>
          </cell>
        </row>
      </sheetData>
      <sheetData sheetId="11">
        <row r="10">
          <cell r="C10">
            <v>1718</v>
          </cell>
          <cell r="D10">
            <v>5</v>
          </cell>
          <cell r="E10">
            <v>2.8999999999999998E-3</v>
          </cell>
          <cell r="F10">
            <v>572</v>
          </cell>
          <cell r="G10">
            <v>-14</v>
          </cell>
          <cell r="H10">
            <v>-2.3900000000000001E-2</v>
          </cell>
          <cell r="I10">
            <v>989</v>
          </cell>
          <cell r="J10">
            <v>13</v>
          </cell>
          <cell r="K10">
            <v>1.3299999999999999E-2</v>
          </cell>
          <cell r="L10">
            <v>157</v>
          </cell>
          <cell r="M10">
            <v>6</v>
          </cell>
          <cell r="N10">
            <v>3.9699999999999999E-2</v>
          </cell>
        </row>
        <row r="11">
          <cell r="C11">
            <v>373</v>
          </cell>
          <cell r="D11">
            <v>-5</v>
          </cell>
          <cell r="E11">
            <v>-1.32E-2</v>
          </cell>
          <cell r="F11">
            <v>136</v>
          </cell>
          <cell r="G11">
            <v>-3</v>
          </cell>
          <cell r="H11">
            <v>-2.1600000000000001E-2</v>
          </cell>
          <cell r="I11">
            <v>186</v>
          </cell>
          <cell r="J11">
            <v>-1</v>
          </cell>
          <cell r="K11">
            <v>-5.3E-3</v>
          </cell>
          <cell r="L11">
            <v>51</v>
          </cell>
          <cell r="M11">
            <v>-1</v>
          </cell>
          <cell r="N11">
            <v>-1.9199999999999998E-2</v>
          </cell>
        </row>
        <row r="12">
          <cell r="C12">
            <v>284</v>
          </cell>
          <cell r="D12">
            <v>7</v>
          </cell>
          <cell r="E12">
            <v>2.53E-2</v>
          </cell>
          <cell r="F12">
            <v>98</v>
          </cell>
          <cell r="G12">
            <v>3</v>
          </cell>
          <cell r="H12">
            <v>3.1600000000000003E-2</v>
          </cell>
          <cell r="I12">
            <v>160</v>
          </cell>
          <cell r="J12">
            <v>4</v>
          </cell>
          <cell r="K12">
            <v>2.5600000000000001E-2</v>
          </cell>
          <cell r="L12">
            <v>26</v>
          </cell>
          <cell r="M12">
            <v>0</v>
          </cell>
          <cell r="N12">
            <v>0</v>
          </cell>
        </row>
        <row r="13">
          <cell r="C13">
            <v>493</v>
          </cell>
          <cell r="D13">
            <v>-19</v>
          </cell>
          <cell r="E13">
            <v>-3.7100000000000001E-2</v>
          </cell>
          <cell r="F13">
            <v>126</v>
          </cell>
          <cell r="G13">
            <v>-8</v>
          </cell>
          <cell r="H13">
            <v>-5.9700000000000003E-2</v>
          </cell>
          <cell r="I13">
            <v>302</v>
          </cell>
          <cell r="J13">
            <v>-6</v>
          </cell>
          <cell r="K13">
            <v>-1.95E-2</v>
          </cell>
          <cell r="L13">
            <v>65</v>
          </cell>
          <cell r="M13">
            <v>-5</v>
          </cell>
          <cell r="N13">
            <v>-7.1400000000000005E-2</v>
          </cell>
        </row>
        <row r="14">
          <cell r="C14">
            <v>769</v>
          </cell>
          <cell r="D14">
            <v>-21</v>
          </cell>
          <cell r="E14">
            <v>-2.6599999999999999E-2</v>
          </cell>
          <cell r="F14">
            <v>284</v>
          </cell>
          <cell r="G14">
            <v>-20</v>
          </cell>
          <cell r="H14">
            <v>-6.5799999999999997E-2</v>
          </cell>
          <cell r="I14">
            <v>348</v>
          </cell>
          <cell r="J14">
            <v>-1</v>
          </cell>
          <cell r="K14">
            <v>-2.8999999999999998E-3</v>
          </cell>
          <cell r="L14">
            <v>137</v>
          </cell>
          <cell r="M14">
            <v>0</v>
          </cell>
          <cell r="N14">
            <v>0</v>
          </cell>
        </row>
        <row r="15">
          <cell r="C15">
            <v>1001</v>
          </cell>
          <cell r="D15">
            <v>-6</v>
          </cell>
          <cell r="E15">
            <v>-6.0000000000000001E-3</v>
          </cell>
          <cell r="F15">
            <v>350</v>
          </cell>
          <cell r="G15">
            <v>-5</v>
          </cell>
          <cell r="H15">
            <v>-1.41E-2</v>
          </cell>
          <cell r="I15">
            <v>496</v>
          </cell>
          <cell r="J15">
            <v>-1</v>
          </cell>
          <cell r="K15">
            <v>-2E-3</v>
          </cell>
          <cell r="L15">
            <v>155</v>
          </cell>
          <cell r="M15">
            <v>0</v>
          </cell>
          <cell r="N15">
            <v>0</v>
          </cell>
        </row>
        <row r="16">
          <cell r="C16">
            <v>4426</v>
          </cell>
          <cell r="D16">
            <v>-17</v>
          </cell>
          <cell r="E16">
            <v>-3.8E-3</v>
          </cell>
          <cell r="F16">
            <v>1329</v>
          </cell>
          <cell r="G16">
            <v>-25</v>
          </cell>
          <cell r="H16">
            <v>-1.8499999999999999E-2</v>
          </cell>
          <cell r="I16">
            <v>2606</v>
          </cell>
          <cell r="J16">
            <v>9</v>
          </cell>
          <cell r="K16">
            <v>3.5000000000000001E-3</v>
          </cell>
          <cell r="L16">
            <v>491</v>
          </cell>
          <cell r="M16">
            <v>-1</v>
          </cell>
          <cell r="N16">
            <v>-2E-3</v>
          </cell>
        </row>
        <row r="17">
          <cell r="C17">
            <v>1438</v>
          </cell>
          <cell r="D17">
            <v>1</v>
          </cell>
          <cell r="E17">
            <v>6.9999999999999999E-4</v>
          </cell>
          <cell r="F17">
            <v>292</v>
          </cell>
          <cell r="G17">
            <v>-3</v>
          </cell>
          <cell r="H17">
            <v>-1.0200000000000001E-2</v>
          </cell>
          <cell r="I17">
            <v>969</v>
          </cell>
          <cell r="J17">
            <v>1</v>
          </cell>
          <cell r="K17">
            <v>1E-3</v>
          </cell>
          <cell r="L17">
            <v>177</v>
          </cell>
          <cell r="M17">
            <v>3</v>
          </cell>
          <cell r="N17">
            <v>1.72E-2</v>
          </cell>
        </row>
        <row r="18">
          <cell r="C18">
            <v>615</v>
          </cell>
          <cell r="D18">
            <v>15</v>
          </cell>
          <cell r="E18">
            <v>2.5000000000000001E-2</v>
          </cell>
          <cell r="F18">
            <v>192</v>
          </cell>
          <cell r="G18">
            <v>-3</v>
          </cell>
          <cell r="H18">
            <v>-1.54E-2</v>
          </cell>
          <cell r="I18">
            <v>363</v>
          </cell>
          <cell r="J18">
            <v>17</v>
          </cell>
          <cell r="K18">
            <v>4.9099999999999998E-2</v>
          </cell>
          <cell r="L18">
            <v>60</v>
          </cell>
          <cell r="M18">
            <v>1</v>
          </cell>
          <cell r="N18">
            <v>1.6899999999999998E-2</v>
          </cell>
        </row>
        <row r="19">
          <cell r="C19">
            <v>2979</v>
          </cell>
          <cell r="D19">
            <v>13</v>
          </cell>
          <cell r="E19">
            <v>4.4000000000000003E-3</v>
          </cell>
          <cell r="F19">
            <v>805</v>
          </cell>
          <cell r="G19">
            <v>-9</v>
          </cell>
          <cell r="H19">
            <v>-1.11E-2</v>
          </cell>
          <cell r="I19">
            <v>1873</v>
          </cell>
          <cell r="J19">
            <v>19</v>
          </cell>
          <cell r="K19">
            <v>1.0200000000000001E-2</v>
          </cell>
          <cell r="L19">
            <v>301</v>
          </cell>
          <cell r="M19">
            <v>3</v>
          </cell>
          <cell r="N19">
            <v>1.01E-2</v>
          </cell>
        </row>
        <row r="20">
          <cell r="C20">
            <v>3222</v>
          </cell>
          <cell r="D20">
            <v>23</v>
          </cell>
          <cell r="E20">
            <v>7.1999999999999998E-3</v>
          </cell>
          <cell r="F20">
            <v>1098</v>
          </cell>
          <cell r="G20">
            <v>8</v>
          </cell>
          <cell r="H20">
            <v>7.3000000000000001E-3</v>
          </cell>
          <cell r="I20">
            <v>1694</v>
          </cell>
          <cell r="J20">
            <v>8</v>
          </cell>
          <cell r="K20">
            <v>4.7000000000000002E-3</v>
          </cell>
          <cell r="L20">
            <v>430</v>
          </cell>
          <cell r="M20">
            <v>7</v>
          </cell>
          <cell r="N20">
            <v>1.6500000000000001E-2</v>
          </cell>
        </row>
        <row r="21">
          <cell r="C21">
            <v>1840</v>
          </cell>
          <cell r="D21">
            <v>8</v>
          </cell>
          <cell r="E21">
            <v>4.4000000000000003E-3</v>
          </cell>
          <cell r="F21">
            <v>528</v>
          </cell>
          <cell r="G21">
            <v>-7</v>
          </cell>
          <cell r="H21">
            <v>-1.3100000000000001E-2</v>
          </cell>
          <cell r="I21">
            <v>1068</v>
          </cell>
          <cell r="J21">
            <v>11</v>
          </cell>
          <cell r="K21">
            <v>1.04E-2</v>
          </cell>
          <cell r="L21">
            <v>244</v>
          </cell>
          <cell r="M21">
            <v>4</v>
          </cell>
          <cell r="N21">
            <v>1.67E-2</v>
          </cell>
        </row>
        <row r="22">
          <cell r="C22">
            <v>1368</v>
          </cell>
          <cell r="D22">
            <v>3</v>
          </cell>
          <cell r="E22">
            <v>2.2000000000000001E-3</v>
          </cell>
          <cell r="F22">
            <v>346</v>
          </cell>
          <cell r="G22">
            <v>0</v>
          </cell>
          <cell r="H22">
            <v>0</v>
          </cell>
          <cell r="I22">
            <v>838</v>
          </cell>
          <cell r="J22">
            <v>6</v>
          </cell>
          <cell r="K22">
            <v>7.1999999999999998E-3</v>
          </cell>
          <cell r="L22">
            <v>184</v>
          </cell>
          <cell r="M22">
            <v>-3</v>
          </cell>
          <cell r="N22">
            <v>-1.6E-2</v>
          </cell>
        </row>
        <row r="23">
          <cell r="C23">
            <v>1582</v>
          </cell>
          <cell r="D23">
            <v>-12</v>
          </cell>
          <cell r="E23">
            <v>-7.4999999999999997E-3</v>
          </cell>
          <cell r="F23">
            <v>417</v>
          </cell>
          <cell r="G23">
            <v>1</v>
          </cell>
          <cell r="H23">
            <v>2.3999999999999998E-3</v>
          </cell>
          <cell r="I23">
            <v>996</v>
          </cell>
          <cell r="J23">
            <v>-11</v>
          </cell>
          <cell r="K23">
            <v>-1.09E-2</v>
          </cell>
          <cell r="L23">
            <v>169</v>
          </cell>
          <cell r="M23">
            <v>-2</v>
          </cell>
          <cell r="N23">
            <v>-1.17E-2</v>
          </cell>
        </row>
        <row r="32">
          <cell r="C32">
            <v>1718</v>
          </cell>
          <cell r="D32">
            <v>5</v>
          </cell>
          <cell r="E32">
            <v>2.8999999999999998E-3</v>
          </cell>
          <cell r="F32">
            <v>220</v>
          </cell>
          <cell r="G32">
            <v>1</v>
          </cell>
          <cell r="H32">
            <v>4.5999999999999999E-3</v>
          </cell>
          <cell r="I32">
            <v>275</v>
          </cell>
          <cell r="J32">
            <v>-4</v>
          </cell>
          <cell r="K32">
            <v>-1.43E-2</v>
          </cell>
          <cell r="L32">
            <v>101</v>
          </cell>
          <cell r="M32">
            <v>-1</v>
          </cell>
          <cell r="N32">
            <v>-9.7999999999999997E-3</v>
          </cell>
          <cell r="O32">
            <v>393</v>
          </cell>
          <cell r="P32">
            <v>17</v>
          </cell>
          <cell r="Q32">
            <v>4.5199999999999997E-2</v>
          </cell>
        </row>
        <row r="33">
          <cell r="C33">
            <v>373</v>
          </cell>
          <cell r="D33">
            <v>-5</v>
          </cell>
          <cell r="E33">
            <v>-1.32E-2</v>
          </cell>
          <cell r="F33">
            <v>69</v>
          </cell>
          <cell r="G33">
            <v>0</v>
          </cell>
          <cell r="H33">
            <v>0</v>
          </cell>
          <cell r="I33">
            <v>27</v>
          </cell>
          <cell r="J33">
            <v>0</v>
          </cell>
          <cell r="K33">
            <v>0</v>
          </cell>
          <cell r="L33">
            <v>15</v>
          </cell>
          <cell r="M33">
            <v>0</v>
          </cell>
          <cell r="N33">
            <v>0</v>
          </cell>
          <cell r="O33">
            <v>75</v>
          </cell>
          <cell r="P33">
            <v>-1</v>
          </cell>
          <cell r="Q33">
            <v>-1.32E-2</v>
          </cell>
        </row>
        <row r="34">
          <cell r="C34">
            <v>284</v>
          </cell>
          <cell r="D34">
            <v>7</v>
          </cell>
          <cell r="E34">
            <v>2.53E-2</v>
          </cell>
          <cell r="F34">
            <v>61</v>
          </cell>
          <cell r="G34">
            <v>0</v>
          </cell>
          <cell r="H34">
            <v>0</v>
          </cell>
          <cell r="I34">
            <v>28</v>
          </cell>
          <cell r="J34">
            <v>3</v>
          </cell>
          <cell r="K34">
            <v>0.12</v>
          </cell>
          <cell r="L34">
            <v>10</v>
          </cell>
          <cell r="M34">
            <v>-3</v>
          </cell>
          <cell r="N34">
            <v>-0.23080000000000001</v>
          </cell>
          <cell r="O34">
            <v>61</v>
          </cell>
          <cell r="P34">
            <v>4</v>
          </cell>
          <cell r="Q34">
            <v>7.0199999999999999E-2</v>
          </cell>
        </row>
        <row r="35">
          <cell r="C35">
            <v>493</v>
          </cell>
          <cell r="D35">
            <v>-19</v>
          </cell>
          <cell r="E35">
            <v>-3.7100000000000001E-2</v>
          </cell>
          <cell r="F35">
            <v>100</v>
          </cell>
          <cell r="G35">
            <v>-3</v>
          </cell>
          <cell r="H35">
            <v>-2.9100000000000001E-2</v>
          </cell>
          <cell r="I35">
            <v>60</v>
          </cell>
          <cell r="J35">
            <v>-3</v>
          </cell>
          <cell r="K35">
            <v>-4.7600000000000003E-2</v>
          </cell>
          <cell r="L35">
            <v>18</v>
          </cell>
          <cell r="M35">
            <v>1</v>
          </cell>
          <cell r="N35">
            <v>5.8799999999999998E-2</v>
          </cell>
          <cell r="O35">
            <v>124</v>
          </cell>
          <cell r="P35">
            <v>-1</v>
          </cell>
          <cell r="Q35">
            <v>-8.0000000000000002E-3</v>
          </cell>
        </row>
        <row r="36">
          <cell r="C36">
            <v>769</v>
          </cell>
          <cell r="D36">
            <v>-21</v>
          </cell>
          <cell r="E36">
            <v>-2.6599999999999999E-2</v>
          </cell>
          <cell r="F36">
            <v>87</v>
          </cell>
          <cell r="G36">
            <v>-5</v>
          </cell>
          <cell r="H36">
            <v>-5.4300000000000001E-2</v>
          </cell>
          <cell r="I36">
            <v>73</v>
          </cell>
          <cell r="J36">
            <v>0</v>
          </cell>
          <cell r="K36">
            <v>0</v>
          </cell>
          <cell r="L36">
            <v>48</v>
          </cell>
          <cell r="M36">
            <v>0</v>
          </cell>
          <cell r="N36">
            <v>0</v>
          </cell>
          <cell r="O36">
            <v>140</v>
          </cell>
          <cell r="P36">
            <v>4</v>
          </cell>
          <cell r="Q36">
            <v>2.9399999999999999E-2</v>
          </cell>
        </row>
        <row r="37">
          <cell r="C37">
            <v>1001</v>
          </cell>
          <cell r="D37">
            <v>-6</v>
          </cell>
          <cell r="E37">
            <v>-6.0000000000000001E-3</v>
          </cell>
          <cell r="F37">
            <v>141</v>
          </cell>
          <cell r="G37">
            <v>3</v>
          </cell>
          <cell r="H37">
            <v>2.1700000000000001E-2</v>
          </cell>
          <cell r="I37">
            <v>105</v>
          </cell>
          <cell r="J37">
            <v>-3</v>
          </cell>
          <cell r="K37">
            <v>-2.7799999999999998E-2</v>
          </cell>
          <cell r="L37">
            <v>57</v>
          </cell>
          <cell r="M37">
            <v>-3</v>
          </cell>
          <cell r="N37">
            <v>-0.05</v>
          </cell>
          <cell r="O37">
            <v>193</v>
          </cell>
          <cell r="P37">
            <v>2</v>
          </cell>
          <cell r="Q37">
            <v>1.0500000000000001E-2</v>
          </cell>
        </row>
        <row r="38">
          <cell r="C38">
            <v>4426</v>
          </cell>
          <cell r="D38">
            <v>-17</v>
          </cell>
          <cell r="E38">
            <v>-3.8E-3</v>
          </cell>
          <cell r="F38">
            <v>600</v>
          </cell>
          <cell r="G38">
            <v>14</v>
          </cell>
          <cell r="H38">
            <v>2.3900000000000001E-2</v>
          </cell>
          <cell r="I38">
            <v>672</v>
          </cell>
          <cell r="J38">
            <v>-24</v>
          </cell>
          <cell r="K38">
            <v>-3.4500000000000003E-2</v>
          </cell>
          <cell r="L38">
            <v>214</v>
          </cell>
          <cell r="M38">
            <v>6</v>
          </cell>
          <cell r="N38">
            <v>2.8799999999999999E-2</v>
          </cell>
          <cell r="O38">
            <v>1120</v>
          </cell>
          <cell r="P38">
            <v>13</v>
          </cell>
          <cell r="Q38">
            <v>1.17E-2</v>
          </cell>
        </row>
        <row r="39">
          <cell r="C39">
            <v>1438</v>
          </cell>
          <cell r="D39">
            <v>1</v>
          </cell>
          <cell r="E39">
            <v>6.9999999999999999E-4</v>
          </cell>
          <cell r="F39">
            <v>270</v>
          </cell>
          <cell r="G39">
            <v>2</v>
          </cell>
          <cell r="H39">
            <v>7.4999999999999997E-3</v>
          </cell>
          <cell r="I39">
            <v>199</v>
          </cell>
          <cell r="J39">
            <v>1</v>
          </cell>
          <cell r="K39">
            <v>5.1000000000000004E-3</v>
          </cell>
          <cell r="L39">
            <v>100</v>
          </cell>
          <cell r="M39">
            <v>-3</v>
          </cell>
          <cell r="N39">
            <v>-2.9100000000000001E-2</v>
          </cell>
          <cell r="O39">
            <v>400</v>
          </cell>
          <cell r="P39">
            <v>1</v>
          </cell>
          <cell r="Q39">
            <v>2.5000000000000001E-3</v>
          </cell>
        </row>
        <row r="40">
          <cell r="C40">
            <v>615</v>
          </cell>
          <cell r="D40">
            <v>15</v>
          </cell>
          <cell r="E40">
            <v>2.5000000000000001E-2</v>
          </cell>
          <cell r="F40">
            <v>82</v>
          </cell>
          <cell r="G40">
            <v>4</v>
          </cell>
          <cell r="H40">
            <v>5.1299999999999998E-2</v>
          </cell>
          <cell r="I40">
            <v>97</v>
          </cell>
          <cell r="J40">
            <v>2</v>
          </cell>
          <cell r="K40">
            <v>2.1100000000000001E-2</v>
          </cell>
          <cell r="L40">
            <v>38</v>
          </cell>
          <cell r="M40">
            <v>4</v>
          </cell>
          <cell r="N40">
            <v>0.1176</v>
          </cell>
          <cell r="O40">
            <v>146</v>
          </cell>
          <cell r="P40">
            <v>7</v>
          </cell>
          <cell r="Q40">
            <v>5.04E-2</v>
          </cell>
        </row>
        <row r="41">
          <cell r="C41">
            <v>2979</v>
          </cell>
          <cell r="D41">
            <v>13</v>
          </cell>
          <cell r="E41">
            <v>4.4000000000000003E-3</v>
          </cell>
          <cell r="F41">
            <v>394</v>
          </cell>
          <cell r="G41">
            <v>1</v>
          </cell>
          <cell r="H41">
            <v>2.5000000000000001E-3</v>
          </cell>
          <cell r="I41">
            <v>520</v>
          </cell>
          <cell r="J41">
            <v>-5</v>
          </cell>
          <cell r="K41">
            <v>-9.4999999999999998E-3</v>
          </cell>
          <cell r="L41">
            <v>184</v>
          </cell>
          <cell r="M41">
            <v>10</v>
          </cell>
          <cell r="N41">
            <v>5.7500000000000002E-2</v>
          </cell>
          <cell r="O41">
            <v>775</v>
          </cell>
          <cell r="P41">
            <v>13</v>
          </cell>
          <cell r="Q41">
            <v>1.7100000000000001E-2</v>
          </cell>
        </row>
        <row r="42">
          <cell r="C42">
            <v>3222</v>
          </cell>
          <cell r="D42">
            <v>23</v>
          </cell>
          <cell r="E42">
            <v>7.1999999999999998E-3</v>
          </cell>
          <cell r="F42">
            <v>441</v>
          </cell>
          <cell r="G42">
            <v>-6</v>
          </cell>
          <cell r="H42">
            <v>-1.34E-2</v>
          </cell>
          <cell r="I42">
            <v>388</v>
          </cell>
          <cell r="J42">
            <v>-7</v>
          </cell>
          <cell r="K42">
            <v>-1.77E-2</v>
          </cell>
          <cell r="L42">
            <v>158</v>
          </cell>
          <cell r="M42">
            <v>2</v>
          </cell>
          <cell r="N42">
            <v>1.2800000000000001E-2</v>
          </cell>
          <cell r="O42">
            <v>707</v>
          </cell>
          <cell r="P42">
            <v>19</v>
          </cell>
          <cell r="Q42">
            <v>2.76E-2</v>
          </cell>
        </row>
        <row r="43">
          <cell r="C43">
            <v>1840</v>
          </cell>
          <cell r="D43">
            <v>8</v>
          </cell>
          <cell r="E43">
            <v>4.4000000000000003E-3</v>
          </cell>
          <cell r="F43">
            <v>246</v>
          </cell>
          <cell r="G43">
            <v>4</v>
          </cell>
          <cell r="H43">
            <v>1.6500000000000001E-2</v>
          </cell>
          <cell r="I43">
            <v>231</v>
          </cell>
          <cell r="J43">
            <v>0</v>
          </cell>
          <cell r="K43">
            <v>0</v>
          </cell>
          <cell r="L43">
            <v>90</v>
          </cell>
          <cell r="M43">
            <v>1</v>
          </cell>
          <cell r="N43">
            <v>1.12E-2</v>
          </cell>
          <cell r="O43">
            <v>501</v>
          </cell>
          <cell r="P43">
            <v>6</v>
          </cell>
          <cell r="Q43">
            <v>1.21E-2</v>
          </cell>
        </row>
        <row r="44">
          <cell r="C44">
            <v>1368</v>
          </cell>
          <cell r="D44">
            <v>3</v>
          </cell>
          <cell r="E44">
            <v>2.2000000000000001E-3</v>
          </cell>
          <cell r="F44">
            <v>232</v>
          </cell>
          <cell r="G44">
            <v>-1</v>
          </cell>
          <cell r="H44">
            <v>-4.3E-3</v>
          </cell>
          <cell r="I44">
            <v>192</v>
          </cell>
          <cell r="J44">
            <v>-1</v>
          </cell>
          <cell r="K44">
            <v>-5.1999999999999998E-3</v>
          </cell>
          <cell r="L44">
            <v>75</v>
          </cell>
          <cell r="M44">
            <v>2</v>
          </cell>
          <cell r="N44">
            <v>2.7400000000000001E-2</v>
          </cell>
          <cell r="O44">
            <v>339</v>
          </cell>
          <cell r="P44">
            <v>6</v>
          </cell>
          <cell r="Q44">
            <v>1.7999999999999999E-2</v>
          </cell>
        </row>
        <row r="45">
          <cell r="C45">
            <v>1582</v>
          </cell>
          <cell r="D45">
            <v>-12</v>
          </cell>
          <cell r="E45">
            <v>-7.4999999999999997E-3</v>
          </cell>
          <cell r="F45">
            <v>256</v>
          </cell>
          <cell r="G45">
            <v>-16</v>
          </cell>
          <cell r="H45">
            <v>-5.8799999999999998E-2</v>
          </cell>
          <cell r="I45">
            <v>200</v>
          </cell>
          <cell r="J45">
            <v>1</v>
          </cell>
          <cell r="K45">
            <v>5.0000000000000001E-3</v>
          </cell>
          <cell r="L45">
            <v>91</v>
          </cell>
          <cell r="M45">
            <v>-3</v>
          </cell>
          <cell r="N45">
            <v>-3.1899999999999998E-2</v>
          </cell>
          <cell r="O45">
            <v>449</v>
          </cell>
          <cell r="P45">
            <v>7</v>
          </cell>
          <cell r="Q45">
            <v>1.5800000000000002E-2</v>
          </cell>
        </row>
      </sheetData>
      <sheetData sheetId="12" refreshError="1"/>
      <sheetData sheetId="13">
        <row r="4">
          <cell r="C4">
            <v>3079</v>
          </cell>
          <cell r="D4">
            <v>3157</v>
          </cell>
          <cell r="E4">
            <v>3267</v>
          </cell>
          <cell r="F4">
            <v>3378</v>
          </cell>
          <cell r="G4">
            <v>3377</v>
          </cell>
          <cell r="H4">
            <v>3422</v>
          </cell>
        </row>
        <row r="5">
          <cell r="C5">
            <v>30030</v>
          </cell>
          <cell r="D5">
            <v>30370</v>
          </cell>
          <cell r="E5">
            <v>30542</v>
          </cell>
          <cell r="F5">
            <v>30687</v>
          </cell>
          <cell r="G5">
            <v>31001</v>
          </cell>
          <cell r="H5">
            <v>31172</v>
          </cell>
        </row>
        <row r="6">
          <cell r="C6">
            <v>7771</v>
          </cell>
          <cell r="D6">
            <v>8083</v>
          </cell>
          <cell r="E6">
            <v>8198</v>
          </cell>
          <cell r="F6">
            <v>8431</v>
          </cell>
          <cell r="G6">
            <v>8426</v>
          </cell>
          <cell r="H6">
            <v>8497</v>
          </cell>
        </row>
        <row r="13">
          <cell r="C13">
            <v>778</v>
          </cell>
          <cell r="D13">
            <v>790</v>
          </cell>
          <cell r="E13">
            <v>830</v>
          </cell>
          <cell r="F13">
            <v>866</v>
          </cell>
          <cell r="G13">
            <v>873</v>
          </cell>
          <cell r="H13">
            <v>895</v>
          </cell>
        </row>
        <row r="14">
          <cell r="C14">
            <v>6208</v>
          </cell>
          <cell r="D14">
            <v>6285</v>
          </cell>
          <cell r="E14">
            <v>6306</v>
          </cell>
          <cell r="F14">
            <v>6291</v>
          </cell>
          <cell r="G14">
            <v>6338</v>
          </cell>
          <cell r="H14">
            <v>6403</v>
          </cell>
        </row>
        <row r="15">
          <cell r="C15">
            <v>1514</v>
          </cell>
          <cell r="D15">
            <v>1551</v>
          </cell>
          <cell r="E15">
            <v>1601</v>
          </cell>
          <cell r="F15">
            <v>1652</v>
          </cell>
          <cell r="G15">
            <v>1629</v>
          </cell>
          <cell r="H15">
            <v>1647</v>
          </cell>
        </row>
        <row r="22">
          <cell r="C22">
            <v>76</v>
          </cell>
          <cell r="D22">
            <v>77</v>
          </cell>
          <cell r="E22">
            <v>92</v>
          </cell>
          <cell r="F22">
            <v>87</v>
          </cell>
          <cell r="G22">
            <v>87</v>
          </cell>
          <cell r="H22">
            <v>93</v>
          </cell>
        </row>
        <row r="23">
          <cell r="C23">
            <v>1151</v>
          </cell>
          <cell r="D23">
            <v>1171</v>
          </cell>
          <cell r="E23">
            <v>1158</v>
          </cell>
          <cell r="F23">
            <v>1157</v>
          </cell>
          <cell r="G23">
            <v>1165</v>
          </cell>
          <cell r="H23">
            <v>1177</v>
          </cell>
        </row>
        <row r="24">
          <cell r="C24">
            <v>271</v>
          </cell>
          <cell r="D24">
            <v>278</v>
          </cell>
          <cell r="E24">
            <v>283</v>
          </cell>
          <cell r="F24">
            <v>303</v>
          </cell>
          <cell r="G24">
            <v>306</v>
          </cell>
          <cell r="H24">
            <v>309</v>
          </cell>
        </row>
        <row r="31">
          <cell r="C31">
            <v>196</v>
          </cell>
          <cell r="D31">
            <v>207</v>
          </cell>
          <cell r="E31">
            <v>203</v>
          </cell>
          <cell r="F31">
            <v>211</v>
          </cell>
          <cell r="G31">
            <v>214</v>
          </cell>
          <cell r="H31">
            <v>221</v>
          </cell>
        </row>
        <row r="32">
          <cell r="C32">
            <v>2353</v>
          </cell>
          <cell r="D32">
            <v>2371</v>
          </cell>
          <cell r="E32">
            <v>2405</v>
          </cell>
          <cell r="F32">
            <v>2368</v>
          </cell>
          <cell r="G32">
            <v>2387</v>
          </cell>
          <cell r="H32">
            <v>2410</v>
          </cell>
        </row>
        <row r="33">
          <cell r="C33">
            <v>657</v>
          </cell>
          <cell r="D33">
            <v>660</v>
          </cell>
          <cell r="E33">
            <v>694</v>
          </cell>
          <cell r="F33">
            <v>693</v>
          </cell>
          <cell r="G33">
            <v>683</v>
          </cell>
          <cell r="H33">
            <v>689</v>
          </cell>
        </row>
        <row r="40">
          <cell r="C40">
            <v>375</v>
          </cell>
          <cell r="D40">
            <v>379</v>
          </cell>
          <cell r="E40">
            <v>402</v>
          </cell>
          <cell r="F40">
            <v>433</v>
          </cell>
          <cell r="G40">
            <v>433</v>
          </cell>
          <cell r="H40">
            <v>440</v>
          </cell>
        </row>
        <row r="41">
          <cell r="C41">
            <v>1529</v>
          </cell>
          <cell r="D41">
            <v>1548</v>
          </cell>
          <cell r="E41">
            <v>1552</v>
          </cell>
          <cell r="F41">
            <v>1565</v>
          </cell>
          <cell r="G41">
            <v>1579</v>
          </cell>
          <cell r="H41">
            <v>1608</v>
          </cell>
        </row>
        <row r="42">
          <cell r="C42">
            <v>292</v>
          </cell>
          <cell r="D42">
            <v>307</v>
          </cell>
          <cell r="E42">
            <v>313</v>
          </cell>
          <cell r="F42">
            <v>336</v>
          </cell>
          <cell r="G42">
            <v>328</v>
          </cell>
          <cell r="H42">
            <v>339</v>
          </cell>
        </row>
        <row r="49">
          <cell r="C49">
            <v>131</v>
          </cell>
          <cell r="D49">
            <v>127</v>
          </cell>
          <cell r="E49">
            <v>133</v>
          </cell>
          <cell r="F49">
            <v>135</v>
          </cell>
          <cell r="G49">
            <v>139</v>
          </cell>
          <cell r="H49">
            <v>141</v>
          </cell>
        </row>
        <row r="50">
          <cell r="C50">
            <v>1175</v>
          </cell>
          <cell r="D50">
            <v>1195</v>
          </cell>
          <cell r="E50">
            <v>1191</v>
          </cell>
          <cell r="F50">
            <v>1201</v>
          </cell>
          <cell r="G50">
            <v>1207</v>
          </cell>
          <cell r="H50">
            <v>1208</v>
          </cell>
        </row>
        <row r="51">
          <cell r="C51">
            <v>294</v>
          </cell>
          <cell r="D51">
            <v>306</v>
          </cell>
          <cell r="E51">
            <v>311</v>
          </cell>
          <cell r="F51">
            <v>320</v>
          </cell>
          <cell r="G51">
            <v>312</v>
          </cell>
          <cell r="H51">
            <v>310</v>
          </cell>
        </row>
      </sheetData>
      <sheetData sheetId="14">
        <row r="10">
          <cell r="C10">
            <v>599</v>
          </cell>
          <cell r="D10">
            <v>6420</v>
          </cell>
        </row>
        <row r="11">
          <cell r="C11">
            <v>130</v>
          </cell>
          <cell r="D11">
            <v>1825</v>
          </cell>
        </row>
        <row r="12">
          <cell r="C12">
            <v>85</v>
          </cell>
          <cell r="D12">
            <v>1124</v>
          </cell>
        </row>
        <row r="13">
          <cell r="C13">
            <v>188</v>
          </cell>
          <cell r="D13">
            <v>2239</v>
          </cell>
        </row>
        <row r="14">
          <cell r="C14">
            <v>262</v>
          </cell>
          <cell r="D14">
            <v>3138</v>
          </cell>
        </row>
        <row r="15">
          <cell r="C15">
            <v>315</v>
          </cell>
          <cell r="D15">
            <v>3837</v>
          </cell>
        </row>
        <row r="16">
          <cell r="C16">
            <v>1597</v>
          </cell>
          <cell r="D16">
            <v>16830</v>
          </cell>
        </row>
        <row r="17">
          <cell r="C17">
            <v>892</v>
          </cell>
          <cell r="D17">
            <v>5905</v>
          </cell>
        </row>
        <row r="18">
          <cell r="C18">
            <v>268</v>
          </cell>
          <cell r="D18">
            <v>2336</v>
          </cell>
        </row>
        <row r="19">
          <cell r="C19">
            <v>1823</v>
          </cell>
          <cell r="D19">
            <v>10987</v>
          </cell>
        </row>
        <row r="20">
          <cell r="C20">
            <v>1127</v>
          </cell>
          <cell r="D20">
            <v>13120</v>
          </cell>
        </row>
        <row r="21">
          <cell r="C21">
            <v>600</v>
          </cell>
          <cell r="D21">
            <v>5801</v>
          </cell>
        </row>
        <row r="22">
          <cell r="C22">
            <v>579</v>
          </cell>
          <cell r="D22">
            <v>5576</v>
          </cell>
        </row>
        <row r="23">
          <cell r="C23">
            <v>480</v>
          </cell>
          <cell r="D23">
            <v>6318</v>
          </cell>
        </row>
      </sheetData>
      <sheetData sheetId="15">
        <row r="10">
          <cell r="C10">
            <v>599</v>
          </cell>
          <cell r="D10">
            <v>6</v>
          </cell>
          <cell r="E10">
            <v>1.01E-2</v>
          </cell>
          <cell r="F10">
            <v>20</v>
          </cell>
          <cell r="G10">
            <v>0</v>
          </cell>
          <cell r="H10">
            <v>0</v>
          </cell>
          <cell r="I10">
            <v>447</v>
          </cell>
          <cell r="J10">
            <v>0</v>
          </cell>
          <cell r="K10">
            <v>0</v>
          </cell>
          <cell r="L10">
            <v>132</v>
          </cell>
          <cell r="M10">
            <v>6</v>
          </cell>
          <cell r="N10">
            <v>4.7600000000000003E-2</v>
          </cell>
        </row>
        <row r="11">
          <cell r="C11">
            <v>130</v>
          </cell>
          <cell r="D11">
            <v>1</v>
          </cell>
          <cell r="E11">
            <v>7.7999999999999996E-3</v>
          </cell>
          <cell r="F11">
            <v>16</v>
          </cell>
          <cell r="G11">
            <v>1</v>
          </cell>
          <cell r="H11">
            <v>6.6699999999999995E-2</v>
          </cell>
          <cell r="I11">
            <v>97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</row>
        <row r="12">
          <cell r="C12">
            <v>85</v>
          </cell>
          <cell r="D12">
            <v>7</v>
          </cell>
          <cell r="E12">
            <v>8.9700000000000002E-2</v>
          </cell>
          <cell r="F12">
            <v>11</v>
          </cell>
          <cell r="G12">
            <v>3</v>
          </cell>
          <cell r="H12">
            <v>0.375</v>
          </cell>
          <cell r="I12">
            <v>64</v>
          </cell>
          <cell r="J12">
            <v>3</v>
          </cell>
          <cell r="K12">
            <v>4.9200000000000001E-2</v>
          </cell>
          <cell r="L12">
            <v>10</v>
          </cell>
          <cell r="M12">
            <v>1</v>
          </cell>
          <cell r="N12">
            <v>0.1111</v>
          </cell>
        </row>
        <row r="13">
          <cell r="C13">
            <v>188</v>
          </cell>
          <cell r="D13">
            <v>9</v>
          </cell>
          <cell r="E13">
            <v>5.0299999999999997E-2</v>
          </cell>
          <cell r="F13">
            <v>18</v>
          </cell>
          <cell r="G13">
            <v>2</v>
          </cell>
          <cell r="H13">
            <v>0.125</v>
          </cell>
          <cell r="I13">
            <v>146</v>
          </cell>
          <cell r="J13">
            <v>5</v>
          </cell>
          <cell r="K13">
            <v>3.5499999999999997E-2</v>
          </cell>
          <cell r="L13">
            <v>24</v>
          </cell>
          <cell r="M13">
            <v>2</v>
          </cell>
          <cell r="N13">
            <v>9.0899999999999995E-2</v>
          </cell>
        </row>
        <row r="14">
          <cell r="C14">
            <v>262</v>
          </cell>
          <cell r="D14">
            <v>11</v>
          </cell>
          <cell r="E14">
            <v>4.3799999999999999E-2</v>
          </cell>
          <cell r="F14">
            <v>27</v>
          </cell>
          <cell r="G14">
            <v>3</v>
          </cell>
          <cell r="H14">
            <v>0.125</v>
          </cell>
          <cell r="I14">
            <v>178</v>
          </cell>
          <cell r="J14">
            <v>6</v>
          </cell>
          <cell r="K14">
            <v>3.49E-2</v>
          </cell>
          <cell r="L14">
            <v>57</v>
          </cell>
          <cell r="M14">
            <v>2</v>
          </cell>
          <cell r="N14">
            <v>3.6400000000000002E-2</v>
          </cell>
        </row>
        <row r="15">
          <cell r="C15">
            <v>315</v>
          </cell>
          <cell r="D15">
            <v>-2</v>
          </cell>
          <cell r="E15">
            <v>-6.3E-3</v>
          </cell>
          <cell r="F15">
            <v>1</v>
          </cell>
          <cell r="G15">
            <v>0</v>
          </cell>
          <cell r="H15">
            <v>0</v>
          </cell>
          <cell r="I15">
            <v>245</v>
          </cell>
          <cell r="J15">
            <v>1</v>
          </cell>
          <cell r="K15">
            <v>4.1000000000000003E-3</v>
          </cell>
          <cell r="L15">
            <v>69</v>
          </cell>
          <cell r="M15">
            <v>-3</v>
          </cell>
          <cell r="N15">
            <v>-4.1700000000000001E-2</v>
          </cell>
        </row>
        <row r="16">
          <cell r="C16">
            <v>1597</v>
          </cell>
          <cell r="D16">
            <v>27</v>
          </cell>
          <cell r="E16">
            <v>1.72E-2</v>
          </cell>
          <cell r="F16">
            <v>55</v>
          </cell>
          <cell r="G16">
            <v>5</v>
          </cell>
          <cell r="H16">
            <v>0.1</v>
          </cell>
          <cell r="I16">
            <v>1183</v>
          </cell>
          <cell r="J16">
            <v>19</v>
          </cell>
          <cell r="K16">
            <v>1.6299999999999999E-2</v>
          </cell>
          <cell r="L16">
            <v>359</v>
          </cell>
          <cell r="M16">
            <v>3</v>
          </cell>
          <cell r="N16">
            <v>8.3999999999999995E-3</v>
          </cell>
        </row>
        <row r="17">
          <cell r="C17">
            <v>892</v>
          </cell>
          <cell r="D17">
            <v>23</v>
          </cell>
          <cell r="E17">
            <v>2.6499999999999999E-2</v>
          </cell>
          <cell r="F17">
            <v>179</v>
          </cell>
          <cell r="G17">
            <v>4</v>
          </cell>
          <cell r="H17">
            <v>2.29E-2</v>
          </cell>
          <cell r="I17">
            <v>587</v>
          </cell>
          <cell r="J17">
            <v>15</v>
          </cell>
          <cell r="K17">
            <v>2.6200000000000001E-2</v>
          </cell>
          <cell r="L17">
            <v>126</v>
          </cell>
          <cell r="M17">
            <v>4</v>
          </cell>
          <cell r="N17">
            <v>3.2800000000000003E-2</v>
          </cell>
        </row>
        <row r="18">
          <cell r="C18">
            <v>268</v>
          </cell>
          <cell r="D18">
            <v>6</v>
          </cell>
          <cell r="E18">
            <v>2.29E-2</v>
          </cell>
          <cell r="F18">
            <v>26</v>
          </cell>
          <cell r="G18">
            <v>1</v>
          </cell>
          <cell r="H18">
            <v>0.04</v>
          </cell>
          <cell r="I18">
            <v>205</v>
          </cell>
          <cell r="J18">
            <v>8</v>
          </cell>
          <cell r="K18">
            <v>4.0599999999999997E-2</v>
          </cell>
          <cell r="L18">
            <v>37</v>
          </cell>
          <cell r="M18">
            <v>-3</v>
          </cell>
          <cell r="N18">
            <v>-7.4999999999999997E-2</v>
          </cell>
        </row>
        <row r="19">
          <cell r="C19">
            <v>1823</v>
          </cell>
          <cell r="D19">
            <v>29</v>
          </cell>
          <cell r="E19">
            <v>1.6199999999999999E-2</v>
          </cell>
          <cell r="F19">
            <v>327</v>
          </cell>
          <cell r="G19">
            <v>-3</v>
          </cell>
          <cell r="H19">
            <v>-9.1000000000000004E-3</v>
          </cell>
          <cell r="I19">
            <v>1217</v>
          </cell>
          <cell r="J19">
            <v>30</v>
          </cell>
          <cell r="K19">
            <v>2.53E-2</v>
          </cell>
          <cell r="L19">
            <v>279</v>
          </cell>
          <cell r="M19">
            <v>2</v>
          </cell>
          <cell r="N19">
            <v>7.1999999999999998E-3</v>
          </cell>
        </row>
        <row r="20">
          <cell r="C20">
            <v>1127</v>
          </cell>
          <cell r="D20">
            <v>17</v>
          </cell>
          <cell r="E20">
            <v>1.5299999999999999E-2</v>
          </cell>
          <cell r="F20">
            <v>74</v>
          </cell>
          <cell r="G20">
            <v>6</v>
          </cell>
          <cell r="H20">
            <v>8.8200000000000001E-2</v>
          </cell>
          <cell r="I20">
            <v>826</v>
          </cell>
          <cell r="J20">
            <v>10</v>
          </cell>
          <cell r="K20">
            <v>1.23E-2</v>
          </cell>
          <cell r="L20">
            <v>227</v>
          </cell>
          <cell r="M20">
            <v>1</v>
          </cell>
          <cell r="N20">
            <v>4.4000000000000003E-3</v>
          </cell>
        </row>
        <row r="21">
          <cell r="C21">
            <v>600</v>
          </cell>
          <cell r="D21">
            <v>19</v>
          </cell>
          <cell r="E21">
            <v>3.27E-2</v>
          </cell>
          <cell r="F21">
            <v>31</v>
          </cell>
          <cell r="G21">
            <v>3</v>
          </cell>
          <cell r="H21">
            <v>0.1071</v>
          </cell>
          <cell r="I21">
            <v>443</v>
          </cell>
          <cell r="J21">
            <v>15</v>
          </cell>
          <cell r="K21">
            <v>3.5000000000000003E-2</v>
          </cell>
          <cell r="L21">
            <v>126</v>
          </cell>
          <cell r="M21">
            <v>1</v>
          </cell>
          <cell r="N21">
            <v>8.0000000000000002E-3</v>
          </cell>
        </row>
        <row r="22">
          <cell r="C22">
            <v>579</v>
          </cell>
          <cell r="D22">
            <v>0</v>
          </cell>
          <cell r="E22">
            <v>0</v>
          </cell>
          <cell r="F22">
            <v>86</v>
          </cell>
          <cell r="G22">
            <v>3</v>
          </cell>
          <cell r="H22">
            <v>3.61E-2</v>
          </cell>
          <cell r="I22">
            <v>401</v>
          </cell>
          <cell r="J22">
            <v>-1</v>
          </cell>
          <cell r="K22">
            <v>-2.5000000000000001E-3</v>
          </cell>
          <cell r="L22">
            <v>92</v>
          </cell>
          <cell r="M22">
            <v>-2</v>
          </cell>
          <cell r="N22">
            <v>-2.1299999999999999E-2</v>
          </cell>
        </row>
        <row r="23">
          <cell r="C23">
            <v>480</v>
          </cell>
          <cell r="D23">
            <v>-4</v>
          </cell>
          <cell r="E23">
            <v>-8.3000000000000001E-3</v>
          </cell>
          <cell r="F23">
            <v>24</v>
          </cell>
          <cell r="G23">
            <v>-1</v>
          </cell>
          <cell r="H23">
            <v>-0.04</v>
          </cell>
          <cell r="I23">
            <v>364</v>
          </cell>
          <cell r="J23">
            <v>2</v>
          </cell>
          <cell r="K23">
            <v>5.4999999999999997E-3</v>
          </cell>
          <cell r="L23">
            <v>92</v>
          </cell>
          <cell r="M23">
            <v>-5</v>
          </cell>
          <cell r="N23">
            <v>-5.1499999999999997E-2</v>
          </cell>
        </row>
      </sheetData>
      <sheetData sheetId="16" refreshError="1"/>
      <sheetData sheetId="17">
        <row r="4">
          <cell r="C4">
            <v>41548</v>
          </cell>
          <cell r="D4">
            <v>42102</v>
          </cell>
          <cell r="E4">
            <v>42606</v>
          </cell>
          <cell r="F4">
            <v>43317</v>
          </cell>
          <cell r="G4">
            <v>43910</v>
          </cell>
          <cell r="H4">
            <v>45015</v>
          </cell>
        </row>
        <row r="5">
          <cell r="C5">
            <v>30914</v>
          </cell>
          <cell r="D5">
            <v>31392</v>
          </cell>
          <cell r="E5">
            <v>31819</v>
          </cell>
          <cell r="F5">
            <v>32508</v>
          </cell>
          <cell r="G5">
            <v>32864</v>
          </cell>
          <cell r="H5">
            <v>33139</v>
          </cell>
        </row>
        <row r="6">
          <cell r="C6">
            <v>60302</v>
          </cell>
          <cell r="D6">
            <v>60389</v>
          </cell>
          <cell r="E6">
            <v>60558</v>
          </cell>
          <cell r="F6">
            <v>60727</v>
          </cell>
          <cell r="G6">
            <v>61004</v>
          </cell>
          <cell r="H6">
            <v>61493</v>
          </cell>
        </row>
        <row r="13">
          <cell r="C13">
            <v>6273</v>
          </cell>
          <cell r="D13">
            <v>6388</v>
          </cell>
          <cell r="E13">
            <v>6422</v>
          </cell>
          <cell r="F13">
            <v>6483</v>
          </cell>
          <cell r="G13">
            <v>6559</v>
          </cell>
          <cell r="H13">
            <v>6691</v>
          </cell>
        </row>
        <row r="14">
          <cell r="C14">
            <v>5884</v>
          </cell>
          <cell r="D14">
            <v>5918</v>
          </cell>
          <cell r="E14">
            <v>5958</v>
          </cell>
          <cell r="F14">
            <v>5991</v>
          </cell>
          <cell r="G14">
            <v>5967</v>
          </cell>
          <cell r="H14">
            <v>6016</v>
          </cell>
        </row>
        <row r="15">
          <cell r="C15">
            <v>10857</v>
          </cell>
          <cell r="D15">
            <v>10832</v>
          </cell>
          <cell r="E15">
            <v>10843</v>
          </cell>
          <cell r="F15">
            <v>10840</v>
          </cell>
          <cell r="G15">
            <v>10849</v>
          </cell>
          <cell r="H15">
            <v>10966</v>
          </cell>
        </row>
        <row r="22">
          <cell r="C22">
            <v>1279</v>
          </cell>
          <cell r="D22">
            <v>1315</v>
          </cell>
          <cell r="E22">
            <v>1330</v>
          </cell>
          <cell r="F22">
            <v>1341</v>
          </cell>
          <cell r="G22">
            <v>1343</v>
          </cell>
          <cell r="H22">
            <v>1373</v>
          </cell>
        </row>
        <row r="23">
          <cell r="C23">
            <v>1230</v>
          </cell>
          <cell r="D23">
            <v>1221</v>
          </cell>
          <cell r="E23">
            <v>1203</v>
          </cell>
          <cell r="F23">
            <v>1200</v>
          </cell>
          <cell r="G23">
            <v>1189</v>
          </cell>
          <cell r="H23">
            <v>1206</v>
          </cell>
        </row>
        <row r="24">
          <cell r="C24">
            <v>3152</v>
          </cell>
          <cell r="D24">
            <v>3130</v>
          </cell>
          <cell r="E24">
            <v>3104</v>
          </cell>
          <cell r="F24">
            <v>3075</v>
          </cell>
          <cell r="G24">
            <v>3053</v>
          </cell>
          <cell r="H24">
            <v>3072</v>
          </cell>
        </row>
        <row r="31">
          <cell r="C31">
            <v>3158</v>
          </cell>
          <cell r="D31">
            <v>3224</v>
          </cell>
          <cell r="E31">
            <v>3215</v>
          </cell>
          <cell r="F31">
            <v>3242</v>
          </cell>
          <cell r="G31">
            <v>3302</v>
          </cell>
          <cell r="H31">
            <v>3358</v>
          </cell>
        </row>
        <row r="32">
          <cell r="C32">
            <v>2448</v>
          </cell>
          <cell r="D32">
            <v>2480</v>
          </cell>
          <cell r="E32">
            <v>2494</v>
          </cell>
          <cell r="F32">
            <v>2496</v>
          </cell>
          <cell r="G32">
            <v>2502</v>
          </cell>
          <cell r="H32">
            <v>2506</v>
          </cell>
        </row>
        <row r="33">
          <cell r="C33">
            <v>4255</v>
          </cell>
          <cell r="D33">
            <v>4236</v>
          </cell>
          <cell r="E33">
            <v>4262</v>
          </cell>
          <cell r="F33">
            <v>4279</v>
          </cell>
          <cell r="G33">
            <v>4299</v>
          </cell>
          <cell r="H33">
            <v>4376</v>
          </cell>
        </row>
        <row r="40">
          <cell r="C40">
            <v>831</v>
          </cell>
          <cell r="D40">
            <v>825</v>
          </cell>
          <cell r="E40">
            <v>831</v>
          </cell>
          <cell r="F40">
            <v>828</v>
          </cell>
          <cell r="G40">
            <v>843</v>
          </cell>
          <cell r="H40">
            <v>857</v>
          </cell>
        </row>
        <row r="41">
          <cell r="C41">
            <v>1043</v>
          </cell>
          <cell r="D41">
            <v>1048</v>
          </cell>
          <cell r="E41">
            <v>1078</v>
          </cell>
          <cell r="F41">
            <v>1088</v>
          </cell>
          <cell r="G41">
            <v>1083</v>
          </cell>
          <cell r="H41">
            <v>1099</v>
          </cell>
        </row>
        <row r="42">
          <cell r="C42">
            <v>1664</v>
          </cell>
          <cell r="D42">
            <v>1679</v>
          </cell>
          <cell r="E42">
            <v>1691</v>
          </cell>
          <cell r="F42">
            <v>1695</v>
          </cell>
          <cell r="G42">
            <v>1707</v>
          </cell>
          <cell r="H42">
            <v>1731</v>
          </cell>
        </row>
        <row r="49">
          <cell r="C49">
            <v>1005</v>
          </cell>
          <cell r="D49">
            <v>1024</v>
          </cell>
          <cell r="E49">
            <v>1046</v>
          </cell>
          <cell r="F49">
            <v>1072</v>
          </cell>
          <cell r="G49">
            <v>1071</v>
          </cell>
          <cell r="H49">
            <v>1103</v>
          </cell>
        </row>
        <row r="50">
          <cell r="C50">
            <v>1163</v>
          </cell>
          <cell r="D50">
            <v>1169</v>
          </cell>
          <cell r="E50">
            <v>1183</v>
          </cell>
          <cell r="F50">
            <v>1207</v>
          </cell>
          <cell r="G50">
            <v>1193</v>
          </cell>
          <cell r="H50">
            <v>1205</v>
          </cell>
        </row>
        <row r="51">
          <cell r="C51">
            <v>1786</v>
          </cell>
          <cell r="D51">
            <v>1787</v>
          </cell>
          <cell r="E51">
            <v>1786</v>
          </cell>
          <cell r="F51">
            <v>1791</v>
          </cell>
          <cell r="G51">
            <v>1790</v>
          </cell>
          <cell r="H51">
            <v>1787</v>
          </cell>
        </row>
      </sheetData>
      <sheetData sheetId="18">
        <row r="10">
          <cell r="C10">
            <v>2821</v>
          </cell>
          <cell r="D10">
            <v>6420</v>
          </cell>
        </row>
        <row r="11">
          <cell r="C11">
            <v>385</v>
          </cell>
          <cell r="D11">
            <v>1825</v>
          </cell>
        </row>
        <row r="12">
          <cell r="C12">
            <v>252</v>
          </cell>
          <cell r="D12">
            <v>1124</v>
          </cell>
        </row>
        <row r="13">
          <cell r="C13">
            <v>514</v>
          </cell>
          <cell r="D13">
            <v>2239</v>
          </cell>
        </row>
        <row r="14">
          <cell r="C14">
            <v>701</v>
          </cell>
          <cell r="D14">
            <v>3138</v>
          </cell>
        </row>
        <row r="15">
          <cell r="C15">
            <v>978</v>
          </cell>
          <cell r="D15">
            <v>3837</v>
          </cell>
        </row>
        <row r="16">
          <cell r="C16">
            <v>5578</v>
          </cell>
          <cell r="D16">
            <v>16830</v>
          </cell>
        </row>
        <row r="17">
          <cell r="C17">
            <v>1267</v>
          </cell>
          <cell r="D17">
            <v>5905</v>
          </cell>
        </row>
        <row r="18">
          <cell r="C18">
            <v>504</v>
          </cell>
          <cell r="D18">
            <v>2336</v>
          </cell>
        </row>
        <row r="19">
          <cell r="C19">
            <v>3165</v>
          </cell>
          <cell r="D19">
            <v>10987</v>
          </cell>
        </row>
        <row r="20">
          <cell r="C20">
            <v>3413</v>
          </cell>
          <cell r="D20">
            <v>13120</v>
          </cell>
        </row>
        <row r="21">
          <cell r="C21">
            <v>1687</v>
          </cell>
          <cell r="D21">
            <v>5801</v>
          </cell>
        </row>
        <row r="22">
          <cell r="C22">
            <v>1234</v>
          </cell>
          <cell r="D22">
            <v>5576</v>
          </cell>
        </row>
        <row r="23">
          <cell r="C23">
            <v>1174</v>
          </cell>
          <cell r="D23">
            <v>6318</v>
          </cell>
        </row>
      </sheetData>
      <sheetData sheetId="19">
        <row r="10">
          <cell r="C10">
            <v>2821</v>
          </cell>
          <cell r="D10">
            <v>29</v>
          </cell>
          <cell r="E10">
            <v>1.04E-2</v>
          </cell>
          <cell r="F10">
            <v>701</v>
          </cell>
          <cell r="G10">
            <v>13</v>
          </cell>
          <cell r="H10">
            <v>1.89E-2</v>
          </cell>
          <cell r="I10">
            <v>516</v>
          </cell>
          <cell r="J10">
            <v>2</v>
          </cell>
          <cell r="K10">
            <v>3.8999999999999998E-3</v>
          </cell>
          <cell r="L10">
            <v>711</v>
          </cell>
          <cell r="M10">
            <v>12</v>
          </cell>
          <cell r="N10">
            <v>1.72E-2</v>
          </cell>
        </row>
        <row r="11">
          <cell r="C11">
            <v>385</v>
          </cell>
          <cell r="D11">
            <v>-6</v>
          </cell>
          <cell r="E11">
            <v>-1.5299999999999999E-2</v>
          </cell>
          <cell r="F11">
            <v>77</v>
          </cell>
          <cell r="G11">
            <v>-8</v>
          </cell>
          <cell r="H11">
            <v>-9.4100000000000003E-2</v>
          </cell>
          <cell r="I11">
            <v>87</v>
          </cell>
          <cell r="J11">
            <v>-3</v>
          </cell>
          <cell r="K11">
            <v>-3.3300000000000003E-2</v>
          </cell>
          <cell r="L11">
            <v>78</v>
          </cell>
          <cell r="M11">
            <v>-8</v>
          </cell>
          <cell r="N11">
            <v>-9.2999999999999999E-2</v>
          </cell>
        </row>
        <row r="12">
          <cell r="C12">
            <v>252</v>
          </cell>
          <cell r="D12">
            <v>-2</v>
          </cell>
          <cell r="E12">
            <v>-7.9000000000000008E-3</v>
          </cell>
          <cell r="F12">
            <v>53</v>
          </cell>
          <cell r="G12">
            <v>0</v>
          </cell>
          <cell r="H12">
            <v>0</v>
          </cell>
          <cell r="I12">
            <v>43</v>
          </cell>
          <cell r="J12">
            <v>-3</v>
          </cell>
          <cell r="K12">
            <v>-6.5199999999999994E-2</v>
          </cell>
          <cell r="L12">
            <v>54</v>
          </cell>
          <cell r="M12">
            <v>0</v>
          </cell>
          <cell r="N12">
            <v>0</v>
          </cell>
        </row>
        <row r="13">
          <cell r="C13">
            <v>514</v>
          </cell>
          <cell r="D13">
            <v>4</v>
          </cell>
          <cell r="E13">
            <v>7.7999999999999996E-3</v>
          </cell>
          <cell r="F13">
            <v>126</v>
          </cell>
          <cell r="G13">
            <v>0</v>
          </cell>
          <cell r="H13">
            <v>0</v>
          </cell>
          <cell r="I13">
            <v>125</v>
          </cell>
          <cell r="J13">
            <v>8</v>
          </cell>
          <cell r="K13">
            <v>6.8400000000000002E-2</v>
          </cell>
          <cell r="L13">
            <v>128</v>
          </cell>
          <cell r="M13">
            <v>0</v>
          </cell>
          <cell r="N13">
            <v>0</v>
          </cell>
        </row>
        <row r="14">
          <cell r="C14">
            <v>701</v>
          </cell>
          <cell r="D14">
            <v>14</v>
          </cell>
          <cell r="E14">
            <v>2.0400000000000001E-2</v>
          </cell>
          <cell r="F14">
            <v>193</v>
          </cell>
          <cell r="G14">
            <v>8</v>
          </cell>
          <cell r="H14">
            <v>4.3200000000000002E-2</v>
          </cell>
          <cell r="I14">
            <v>176</v>
          </cell>
          <cell r="J14">
            <v>12</v>
          </cell>
          <cell r="K14">
            <v>7.3200000000000001E-2</v>
          </cell>
          <cell r="L14">
            <v>195</v>
          </cell>
          <cell r="M14">
            <v>8</v>
          </cell>
          <cell r="N14">
            <v>4.2799999999999998E-2</v>
          </cell>
        </row>
        <row r="15">
          <cell r="C15">
            <v>978</v>
          </cell>
          <cell r="D15">
            <v>12</v>
          </cell>
          <cell r="E15">
            <v>1.24E-2</v>
          </cell>
          <cell r="F15">
            <v>223</v>
          </cell>
          <cell r="G15">
            <v>13</v>
          </cell>
          <cell r="H15">
            <v>6.1899999999999997E-2</v>
          </cell>
          <cell r="I15">
            <v>259</v>
          </cell>
          <cell r="J15">
            <v>1</v>
          </cell>
          <cell r="K15">
            <v>3.8999999999999998E-3</v>
          </cell>
          <cell r="L15">
            <v>228</v>
          </cell>
          <cell r="M15">
            <v>13</v>
          </cell>
          <cell r="N15">
            <v>6.0499999999999998E-2</v>
          </cell>
        </row>
        <row r="16">
          <cell r="C16">
            <v>5578</v>
          </cell>
          <cell r="D16">
            <v>42</v>
          </cell>
          <cell r="E16">
            <v>7.6E-3</v>
          </cell>
          <cell r="F16">
            <v>1991</v>
          </cell>
          <cell r="G16">
            <v>30</v>
          </cell>
          <cell r="H16">
            <v>1.5299999999999999E-2</v>
          </cell>
          <cell r="I16">
            <v>1329</v>
          </cell>
          <cell r="J16">
            <v>7</v>
          </cell>
          <cell r="K16">
            <v>5.3E-3</v>
          </cell>
          <cell r="L16">
            <v>2023</v>
          </cell>
          <cell r="M16">
            <v>28</v>
          </cell>
          <cell r="N16">
            <v>1.4E-2</v>
          </cell>
        </row>
        <row r="17">
          <cell r="C17">
            <v>1267</v>
          </cell>
          <cell r="D17">
            <v>26</v>
          </cell>
          <cell r="E17">
            <v>2.1000000000000001E-2</v>
          </cell>
          <cell r="F17">
            <v>290</v>
          </cell>
          <cell r="G17">
            <v>18</v>
          </cell>
          <cell r="H17">
            <v>6.6199999999999995E-2</v>
          </cell>
          <cell r="I17">
            <v>404</v>
          </cell>
          <cell r="J17">
            <v>-5</v>
          </cell>
          <cell r="K17">
            <v>-1.2200000000000001E-2</v>
          </cell>
          <cell r="L17">
            <v>297</v>
          </cell>
          <cell r="M17">
            <v>19</v>
          </cell>
          <cell r="N17">
            <v>6.83E-2</v>
          </cell>
        </row>
        <row r="18">
          <cell r="C18">
            <v>504</v>
          </cell>
          <cell r="D18">
            <v>4</v>
          </cell>
          <cell r="E18">
            <v>8.0000000000000002E-3</v>
          </cell>
          <cell r="F18">
            <v>128</v>
          </cell>
          <cell r="G18">
            <v>2</v>
          </cell>
          <cell r="H18">
            <v>1.5900000000000001E-2</v>
          </cell>
          <cell r="I18">
            <v>117</v>
          </cell>
          <cell r="J18">
            <v>1</v>
          </cell>
          <cell r="K18">
            <v>8.6E-3</v>
          </cell>
          <cell r="L18">
            <v>131</v>
          </cell>
          <cell r="M18">
            <v>1</v>
          </cell>
          <cell r="N18">
            <v>7.7000000000000002E-3</v>
          </cell>
        </row>
        <row r="19">
          <cell r="C19">
            <v>3165</v>
          </cell>
          <cell r="D19">
            <v>73</v>
          </cell>
          <cell r="E19">
            <v>2.3599999999999999E-2</v>
          </cell>
          <cell r="F19">
            <v>780</v>
          </cell>
          <cell r="G19">
            <v>21</v>
          </cell>
          <cell r="H19">
            <v>2.7699999999999999E-2</v>
          </cell>
          <cell r="I19">
            <v>886</v>
          </cell>
          <cell r="J19">
            <v>26</v>
          </cell>
          <cell r="K19">
            <v>3.0200000000000001E-2</v>
          </cell>
          <cell r="L19">
            <v>822</v>
          </cell>
          <cell r="M19">
            <v>19</v>
          </cell>
          <cell r="N19">
            <v>2.3699999999999999E-2</v>
          </cell>
        </row>
        <row r="20">
          <cell r="C20">
            <v>3413</v>
          </cell>
          <cell r="D20">
            <v>78</v>
          </cell>
          <cell r="E20">
            <v>2.3400000000000001E-2</v>
          </cell>
          <cell r="F20">
            <v>1026</v>
          </cell>
          <cell r="G20">
            <v>41</v>
          </cell>
          <cell r="H20">
            <v>4.1599999999999998E-2</v>
          </cell>
          <cell r="I20">
            <v>869</v>
          </cell>
          <cell r="J20">
            <v>-11</v>
          </cell>
          <cell r="K20">
            <v>-1.2500000000000001E-2</v>
          </cell>
          <cell r="L20">
            <v>1035</v>
          </cell>
          <cell r="M20">
            <v>41</v>
          </cell>
          <cell r="N20">
            <v>4.1200000000000001E-2</v>
          </cell>
        </row>
        <row r="21">
          <cell r="C21">
            <v>1687</v>
          </cell>
          <cell r="D21">
            <v>2</v>
          </cell>
          <cell r="E21">
            <v>1.1999999999999999E-3</v>
          </cell>
          <cell r="F21">
            <v>472</v>
          </cell>
          <cell r="G21">
            <v>8</v>
          </cell>
          <cell r="H21">
            <v>1.72E-2</v>
          </cell>
          <cell r="I21">
            <v>442</v>
          </cell>
          <cell r="J21">
            <v>-3</v>
          </cell>
          <cell r="K21">
            <v>-6.7000000000000002E-3</v>
          </cell>
          <cell r="L21">
            <v>479</v>
          </cell>
          <cell r="M21">
            <v>8</v>
          </cell>
          <cell r="N21">
            <v>1.7000000000000001E-2</v>
          </cell>
        </row>
        <row r="22">
          <cell r="C22">
            <v>1234</v>
          </cell>
          <cell r="D22">
            <v>5</v>
          </cell>
          <cell r="E22">
            <v>4.1000000000000003E-3</v>
          </cell>
          <cell r="F22">
            <v>295</v>
          </cell>
          <cell r="G22">
            <v>5</v>
          </cell>
          <cell r="H22">
            <v>1.72E-2</v>
          </cell>
          <cell r="I22">
            <v>394</v>
          </cell>
          <cell r="J22">
            <v>9</v>
          </cell>
          <cell r="K22">
            <v>2.3400000000000001E-2</v>
          </cell>
          <cell r="L22">
            <v>297</v>
          </cell>
          <cell r="M22">
            <v>5</v>
          </cell>
          <cell r="N22">
            <v>1.7100000000000001E-2</v>
          </cell>
        </row>
        <row r="23">
          <cell r="C23">
            <v>1174</v>
          </cell>
          <cell r="D23">
            <v>16</v>
          </cell>
          <cell r="E23">
            <v>1.38E-2</v>
          </cell>
          <cell r="F23">
            <v>336</v>
          </cell>
          <cell r="G23">
            <v>11</v>
          </cell>
          <cell r="H23">
            <v>3.3799999999999997E-2</v>
          </cell>
          <cell r="I23">
            <v>369</v>
          </cell>
          <cell r="J23">
            <v>5</v>
          </cell>
          <cell r="K23">
            <v>1.37E-2</v>
          </cell>
          <cell r="L23">
            <v>342</v>
          </cell>
          <cell r="M23">
            <v>11</v>
          </cell>
          <cell r="N23">
            <v>3.32E-2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Personalizzato 1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FCC29"/>
      </a:accent2>
      <a:accent3>
        <a:srgbClr val="88D54F"/>
      </a:accent3>
      <a:accent4>
        <a:srgbClr val="A568D2"/>
      </a:accent4>
      <a:accent5>
        <a:srgbClr val="008BCB"/>
      </a:accent5>
      <a:accent6>
        <a:srgbClr val="F89006"/>
      </a:accent6>
      <a:hlink>
        <a:srgbClr val="D01010"/>
      </a:hlink>
      <a:folHlink>
        <a:srgbClr val="E6682E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A4B-A6B0-418A-ADF0-1D71F20D4CCC}">
  <sheetPr>
    <tabColor theme="1"/>
  </sheetPr>
  <dimension ref="B1:Q34"/>
  <sheetViews>
    <sheetView tabSelected="1" workbookViewId="0">
      <selection activeCell="T4" sqref="T4"/>
    </sheetView>
  </sheetViews>
  <sheetFormatPr defaultRowHeight="14.25" x14ac:dyDescent="0.2"/>
  <cols>
    <col min="1" max="1" width="9" style="43"/>
    <col min="2" max="2" width="2.25" style="43" customWidth="1"/>
    <col min="3" max="9" width="9" style="43"/>
    <col min="10" max="10" width="8.5" style="43" customWidth="1"/>
    <col min="11" max="11" width="2" style="43" customWidth="1"/>
    <col min="12" max="16384" width="9" style="43"/>
  </cols>
  <sheetData>
    <row r="1" spans="2:17" ht="44.25" customHeight="1" x14ac:dyDescent="0.2">
      <c r="B1" s="42" t="s">
        <v>115</v>
      </c>
    </row>
    <row r="2" spans="2:17" ht="34.5" customHeight="1" x14ac:dyDescent="0.2">
      <c r="B2" s="58" t="s">
        <v>127</v>
      </c>
      <c r="C2" s="59"/>
      <c r="D2" s="54"/>
      <c r="E2" s="54"/>
      <c r="F2" s="54"/>
      <c r="G2" s="54"/>
      <c r="H2" s="54"/>
      <c r="I2" s="54"/>
      <c r="J2" s="54"/>
      <c r="K2" s="58" t="s">
        <v>128</v>
      </c>
      <c r="L2" s="59"/>
      <c r="M2" s="54"/>
      <c r="N2" s="54"/>
      <c r="O2" s="54"/>
      <c r="P2" s="54"/>
      <c r="Q2" s="54"/>
    </row>
    <row r="3" spans="2:17" x14ac:dyDescent="0.2">
      <c r="B3" s="55" t="s">
        <v>110</v>
      </c>
      <c r="C3" s="53"/>
      <c r="D3" s="54"/>
      <c r="E3" s="54"/>
      <c r="F3" s="54"/>
      <c r="G3" s="54"/>
      <c r="H3" s="54"/>
      <c r="I3" s="54"/>
      <c r="J3" s="54"/>
      <c r="K3" s="55" t="s">
        <v>129</v>
      </c>
      <c r="L3" s="53"/>
      <c r="M3" s="54"/>
      <c r="N3" s="54"/>
      <c r="O3" s="54"/>
      <c r="P3" s="54"/>
      <c r="Q3" s="54"/>
    </row>
    <row r="4" spans="2:17" ht="21.75" customHeight="1" x14ac:dyDescent="0.2">
      <c r="B4" s="53"/>
      <c r="C4" s="55" t="s">
        <v>164</v>
      </c>
      <c r="D4" s="54"/>
      <c r="E4" s="54"/>
      <c r="F4" s="54"/>
      <c r="G4" s="54"/>
      <c r="H4" s="54"/>
      <c r="I4" s="54"/>
      <c r="J4" s="54"/>
      <c r="K4" s="53"/>
      <c r="L4" s="55" t="s">
        <v>112</v>
      </c>
      <c r="M4" s="54"/>
      <c r="N4" s="54"/>
      <c r="O4" s="54"/>
      <c r="P4" s="54"/>
      <c r="Q4" s="54"/>
    </row>
    <row r="5" spans="2:17" x14ac:dyDescent="0.2">
      <c r="B5" s="53"/>
      <c r="C5" s="56" t="s">
        <v>154</v>
      </c>
      <c r="D5" s="57"/>
      <c r="E5" s="57"/>
      <c r="F5" s="57"/>
      <c r="G5" s="57"/>
      <c r="H5" s="57"/>
      <c r="I5" s="57"/>
      <c r="J5" s="57"/>
      <c r="K5" s="53"/>
      <c r="L5" s="56" t="s">
        <v>138</v>
      </c>
      <c r="M5" s="54"/>
      <c r="N5" s="54"/>
      <c r="O5" s="54"/>
      <c r="P5" s="54"/>
      <c r="Q5" s="54"/>
    </row>
    <row r="6" spans="2:17" x14ac:dyDescent="0.2">
      <c r="B6" s="53"/>
      <c r="C6" s="56" t="s">
        <v>155</v>
      </c>
      <c r="D6" s="57"/>
      <c r="E6" s="57"/>
      <c r="F6" s="57"/>
      <c r="G6" s="57"/>
      <c r="H6" s="57"/>
      <c r="I6" s="57"/>
      <c r="J6" s="57"/>
      <c r="K6" s="53"/>
      <c r="L6" s="56" t="s">
        <v>139</v>
      </c>
      <c r="M6" s="54"/>
      <c r="N6" s="54"/>
      <c r="O6" s="54"/>
      <c r="P6" s="54"/>
      <c r="Q6" s="54"/>
    </row>
    <row r="7" spans="2:17" x14ac:dyDescent="0.2">
      <c r="B7" s="53"/>
      <c r="C7" s="56" t="s">
        <v>156</v>
      </c>
      <c r="D7" s="57"/>
      <c r="E7" s="57"/>
      <c r="F7" s="57"/>
      <c r="G7" s="57"/>
      <c r="H7" s="57"/>
      <c r="I7" s="57"/>
      <c r="J7" s="57"/>
      <c r="K7" s="53"/>
      <c r="L7" s="56" t="s">
        <v>140</v>
      </c>
      <c r="M7" s="54"/>
      <c r="N7" s="54"/>
      <c r="O7" s="54"/>
      <c r="P7" s="54"/>
      <c r="Q7" s="54"/>
    </row>
    <row r="8" spans="2:17" x14ac:dyDescent="0.2">
      <c r="B8" s="53"/>
      <c r="C8" s="56" t="s">
        <v>157</v>
      </c>
      <c r="D8" s="57"/>
      <c r="E8" s="57"/>
      <c r="F8" s="57"/>
      <c r="G8" s="57"/>
      <c r="H8" s="57"/>
      <c r="I8" s="57"/>
      <c r="J8" s="57"/>
      <c r="K8" s="53"/>
      <c r="L8" s="56" t="s">
        <v>141</v>
      </c>
      <c r="M8" s="54"/>
      <c r="N8" s="54"/>
      <c r="O8" s="54"/>
      <c r="P8" s="54"/>
      <c r="Q8" s="54"/>
    </row>
    <row r="9" spans="2:17" x14ac:dyDescent="0.2">
      <c r="B9" s="53"/>
      <c r="C9" s="56" t="s">
        <v>158</v>
      </c>
      <c r="D9" s="57"/>
      <c r="E9" s="57"/>
      <c r="F9" s="57"/>
      <c r="G9" s="57"/>
      <c r="H9" s="57"/>
      <c r="I9" s="57"/>
      <c r="J9" s="57"/>
      <c r="K9" s="53"/>
      <c r="L9" s="56"/>
      <c r="M9" s="54"/>
      <c r="N9" s="54"/>
      <c r="O9" s="54"/>
      <c r="P9" s="54"/>
      <c r="Q9" s="54"/>
    </row>
    <row r="10" spans="2:17" x14ac:dyDescent="0.2">
      <c r="B10" s="53"/>
      <c r="C10" s="56" t="s">
        <v>159</v>
      </c>
      <c r="D10" s="57"/>
      <c r="E10" s="57"/>
      <c r="F10" s="57"/>
      <c r="G10" s="57"/>
      <c r="H10" s="57"/>
      <c r="I10" s="57"/>
      <c r="J10" s="57"/>
      <c r="K10" s="53"/>
      <c r="L10" s="56"/>
      <c r="M10" s="54"/>
      <c r="N10" s="54"/>
      <c r="O10" s="54"/>
      <c r="P10" s="54"/>
      <c r="Q10" s="54"/>
    </row>
    <row r="11" spans="2:17" x14ac:dyDescent="0.2">
      <c r="B11" s="53"/>
      <c r="C11" s="56"/>
      <c r="D11" s="57"/>
      <c r="E11" s="57"/>
      <c r="F11" s="57"/>
      <c r="G11" s="57"/>
      <c r="H11" s="57"/>
      <c r="I11" s="57"/>
      <c r="J11" s="57"/>
      <c r="K11" s="53"/>
      <c r="L11" s="56"/>
      <c r="M11" s="54"/>
      <c r="N11" s="54"/>
      <c r="O11" s="54"/>
      <c r="P11" s="54"/>
      <c r="Q11" s="54"/>
    </row>
    <row r="12" spans="2:17" x14ac:dyDescent="0.2">
      <c r="B12" s="55" t="s">
        <v>111</v>
      </c>
      <c r="C12" s="56"/>
      <c r="D12" s="57"/>
      <c r="E12" s="57"/>
      <c r="F12" s="57"/>
      <c r="G12" s="57"/>
      <c r="H12" s="57"/>
      <c r="I12" s="57"/>
      <c r="J12" s="57"/>
      <c r="K12" s="55" t="s">
        <v>130</v>
      </c>
      <c r="L12" s="53"/>
      <c r="M12" s="54"/>
      <c r="N12" s="54"/>
      <c r="O12" s="54"/>
      <c r="P12" s="54"/>
      <c r="Q12" s="54"/>
    </row>
    <row r="13" spans="2:17" ht="21.75" customHeight="1" x14ac:dyDescent="0.2">
      <c r="B13" s="53"/>
      <c r="C13" s="55" t="s">
        <v>164</v>
      </c>
      <c r="D13" s="54"/>
      <c r="E13" s="54"/>
      <c r="F13" s="54"/>
      <c r="G13" s="54"/>
      <c r="H13" s="54"/>
      <c r="I13" s="54"/>
      <c r="J13" s="54"/>
      <c r="K13" s="53"/>
      <c r="L13" s="55" t="s">
        <v>131</v>
      </c>
      <c r="M13" s="54"/>
      <c r="N13" s="54"/>
      <c r="O13" s="54"/>
      <c r="P13" s="54"/>
      <c r="Q13" s="54"/>
    </row>
    <row r="14" spans="2:17" x14ac:dyDescent="0.2">
      <c r="B14" s="53"/>
      <c r="C14" s="56" t="s">
        <v>160</v>
      </c>
      <c r="D14" s="57"/>
      <c r="E14" s="57"/>
      <c r="F14" s="57"/>
      <c r="G14" s="57"/>
      <c r="H14" s="57"/>
      <c r="I14" s="57"/>
      <c r="J14" s="57"/>
      <c r="K14" s="53"/>
      <c r="L14" s="55" t="s">
        <v>60</v>
      </c>
      <c r="M14" s="54"/>
      <c r="N14" s="54"/>
      <c r="O14" s="54"/>
      <c r="P14" s="54"/>
      <c r="Q14" s="54"/>
    </row>
    <row r="15" spans="2:17" x14ac:dyDescent="0.2">
      <c r="B15" s="53"/>
      <c r="C15" s="56" t="s">
        <v>161</v>
      </c>
      <c r="D15" s="57"/>
      <c r="E15" s="57"/>
      <c r="F15" s="57"/>
      <c r="G15" s="57"/>
      <c r="H15" s="57"/>
      <c r="I15" s="57"/>
      <c r="J15" s="57"/>
      <c r="K15" s="53"/>
      <c r="L15" s="56" t="s">
        <v>142</v>
      </c>
      <c r="M15" s="54"/>
      <c r="N15" s="54"/>
      <c r="O15" s="54"/>
      <c r="P15" s="54"/>
      <c r="Q15" s="54"/>
    </row>
    <row r="16" spans="2:17" x14ac:dyDescent="0.2">
      <c r="B16" s="53"/>
      <c r="C16" s="56" t="s">
        <v>158</v>
      </c>
      <c r="D16" s="57"/>
      <c r="E16" s="57"/>
      <c r="F16" s="57"/>
      <c r="G16" s="57"/>
      <c r="H16" s="57"/>
      <c r="I16" s="57"/>
      <c r="J16" s="57"/>
      <c r="K16" s="56"/>
      <c r="L16" s="56" t="s">
        <v>143</v>
      </c>
      <c r="M16" s="54"/>
      <c r="N16" s="54"/>
      <c r="O16" s="54"/>
      <c r="P16" s="54"/>
      <c r="Q16" s="54"/>
    </row>
    <row r="17" spans="2:17" x14ac:dyDescent="0.2">
      <c r="B17" s="53"/>
      <c r="C17" s="56" t="s">
        <v>159</v>
      </c>
      <c r="D17" s="57"/>
      <c r="E17" s="57"/>
      <c r="F17" s="57"/>
      <c r="G17" s="57"/>
      <c r="H17" s="57"/>
      <c r="I17" s="57"/>
      <c r="J17" s="57"/>
      <c r="K17" s="56"/>
      <c r="L17" s="56" t="s">
        <v>144</v>
      </c>
      <c r="M17" s="54"/>
      <c r="N17" s="54"/>
      <c r="O17" s="54"/>
      <c r="P17" s="54"/>
      <c r="Q17" s="54"/>
    </row>
    <row r="18" spans="2:17" x14ac:dyDescent="0.2">
      <c r="B18" s="53"/>
      <c r="C18" s="56"/>
      <c r="D18" s="57"/>
      <c r="E18" s="57"/>
      <c r="F18" s="57"/>
      <c r="G18" s="57"/>
      <c r="H18" s="57"/>
      <c r="I18" s="57"/>
      <c r="J18" s="57"/>
      <c r="K18" s="56"/>
      <c r="L18" s="56" t="s">
        <v>145</v>
      </c>
      <c r="M18" s="54"/>
      <c r="N18" s="54"/>
      <c r="O18" s="54"/>
      <c r="P18" s="54"/>
      <c r="Q18" s="54"/>
    </row>
    <row r="19" spans="2:17" x14ac:dyDescent="0.2">
      <c r="B19" s="55" t="s">
        <v>113</v>
      </c>
      <c r="C19" s="56"/>
      <c r="D19" s="57"/>
      <c r="E19" s="57"/>
      <c r="F19" s="57"/>
      <c r="G19" s="57"/>
      <c r="H19" s="57"/>
      <c r="I19" s="57"/>
      <c r="J19" s="57"/>
      <c r="K19" s="56"/>
      <c r="L19" s="56" t="s">
        <v>146</v>
      </c>
      <c r="M19" s="54"/>
      <c r="N19" s="54"/>
      <c r="O19" s="54"/>
      <c r="P19" s="54"/>
      <c r="Q19" s="54"/>
    </row>
    <row r="20" spans="2:17" ht="21.75" customHeight="1" x14ac:dyDescent="0.2">
      <c r="B20" s="53"/>
      <c r="C20" s="55" t="s">
        <v>164</v>
      </c>
      <c r="D20" s="54"/>
      <c r="E20" s="54"/>
      <c r="F20" s="54"/>
      <c r="G20" s="54"/>
      <c r="H20" s="54"/>
      <c r="I20" s="54"/>
      <c r="J20" s="54"/>
      <c r="K20" s="56"/>
      <c r="L20" s="56" t="s">
        <v>147</v>
      </c>
      <c r="M20" s="54"/>
      <c r="N20" s="54"/>
      <c r="O20" s="54"/>
      <c r="P20" s="54"/>
      <c r="Q20" s="54"/>
    </row>
    <row r="21" spans="2:17" x14ac:dyDescent="0.2">
      <c r="B21" s="53"/>
      <c r="C21" s="56" t="s">
        <v>162</v>
      </c>
      <c r="D21" s="57"/>
      <c r="E21" s="57"/>
      <c r="F21" s="57"/>
      <c r="G21" s="57"/>
      <c r="H21" s="57"/>
      <c r="I21" s="57"/>
      <c r="J21" s="57"/>
      <c r="K21" s="60"/>
      <c r="L21" s="55" t="s">
        <v>132</v>
      </c>
      <c r="M21" s="54"/>
      <c r="N21" s="54"/>
      <c r="O21" s="54"/>
      <c r="P21" s="54"/>
      <c r="Q21" s="54"/>
    </row>
    <row r="22" spans="2:17" x14ac:dyDescent="0.2">
      <c r="B22" s="53"/>
      <c r="C22" s="56" t="s">
        <v>158</v>
      </c>
      <c r="D22" s="57"/>
      <c r="E22" s="57"/>
      <c r="F22" s="57"/>
      <c r="G22" s="57"/>
      <c r="H22" s="57"/>
      <c r="I22" s="57"/>
      <c r="J22" s="57"/>
      <c r="K22" s="53"/>
      <c r="L22" s="56" t="s">
        <v>139</v>
      </c>
      <c r="M22" s="54"/>
      <c r="N22" s="54"/>
      <c r="O22" s="54"/>
      <c r="P22" s="54"/>
      <c r="Q22" s="54"/>
    </row>
    <row r="23" spans="2:17" x14ac:dyDescent="0.2">
      <c r="B23" s="53"/>
      <c r="C23" s="56" t="s">
        <v>159</v>
      </c>
      <c r="D23" s="57"/>
      <c r="E23" s="57"/>
      <c r="F23" s="57"/>
      <c r="G23" s="57"/>
      <c r="H23" s="57"/>
      <c r="I23" s="57"/>
      <c r="J23" s="57"/>
      <c r="K23" s="56"/>
      <c r="L23" s="56" t="s">
        <v>148</v>
      </c>
      <c r="M23" s="54"/>
      <c r="N23" s="54"/>
      <c r="O23" s="54"/>
      <c r="P23" s="54"/>
      <c r="Q23" s="54"/>
    </row>
    <row r="24" spans="2:17" x14ac:dyDescent="0.2">
      <c r="B24" s="53"/>
      <c r="C24" s="56"/>
      <c r="D24" s="57"/>
      <c r="E24" s="57"/>
      <c r="F24" s="57"/>
      <c r="G24" s="57"/>
      <c r="H24" s="57"/>
      <c r="I24" s="57"/>
      <c r="J24" s="57"/>
      <c r="K24" s="56"/>
      <c r="L24" s="56" t="s">
        <v>149</v>
      </c>
      <c r="M24" s="54"/>
      <c r="N24" s="54"/>
      <c r="O24" s="54"/>
      <c r="P24" s="54"/>
      <c r="Q24" s="54"/>
    </row>
    <row r="25" spans="2:17" x14ac:dyDescent="0.2">
      <c r="B25" s="55" t="s">
        <v>114</v>
      </c>
      <c r="C25" s="56"/>
      <c r="D25" s="57"/>
      <c r="E25" s="57"/>
      <c r="F25" s="57"/>
      <c r="G25" s="57"/>
      <c r="H25" s="57"/>
      <c r="I25" s="57"/>
      <c r="J25" s="57"/>
      <c r="K25" s="56"/>
      <c r="L25" s="56" t="s">
        <v>150</v>
      </c>
      <c r="M25" s="54"/>
      <c r="N25" s="54"/>
      <c r="O25" s="54"/>
      <c r="P25" s="54"/>
      <c r="Q25" s="54"/>
    </row>
    <row r="26" spans="2:17" ht="21.75" customHeight="1" x14ac:dyDescent="0.2">
      <c r="B26" s="53"/>
      <c r="C26" s="55" t="s">
        <v>164</v>
      </c>
      <c r="D26" s="54"/>
      <c r="E26" s="54"/>
      <c r="F26" s="54"/>
      <c r="G26" s="54"/>
      <c r="H26" s="54"/>
      <c r="I26" s="54"/>
      <c r="J26" s="54"/>
      <c r="K26" s="56"/>
      <c r="L26" s="56" t="s">
        <v>151</v>
      </c>
      <c r="M26" s="54"/>
      <c r="N26" s="54"/>
      <c r="O26" s="54"/>
      <c r="P26" s="54"/>
      <c r="Q26" s="54"/>
    </row>
    <row r="27" spans="2:17" x14ac:dyDescent="0.2">
      <c r="B27" s="53"/>
      <c r="C27" s="56" t="s">
        <v>163</v>
      </c>
      <c r="D27" s="57"/>
      <c r="E27" s="57"/>
      <c r="F27" s="57"/>
      <c r="G27" s="57"/>
      <c r="H27" s="57"/>
      <c r="I27" s="57"/>
      <c r="J27" s="57"/>
      <c r="K27" s="60"/>
      <c r="L27" s="55" t="s">
        <v>27</v>
      </c>
      <c r="M27" s="54"/>
      <c r="N27" s="54"/>
      <c r="O27" s="54"/>
      <c r="P27" s="54"/>
      <c r="Q27" s="54"/>
    </row>
    <row r="28" spans="2:17" x14ac:dyDescent="0.2">
      <c r="B28" s="53"/>
      <c r="C28" s="56" t="s">
        <v>158</v>
      </c>
      <c r="D28" s="57"/>
      <c r="E28" s="57"/>
      <c r="F28" s="57"/>
      <c r="G28" s="57"/>
      <c r="H28" s="57"/>
      <c r="I28" s="57"/>
      <c r="J28" s="57"/>
      <c r="K28" s="56"/>
      <c r="L28" s="56" t="s">
        <v>141</v>
      </c>
      <c r="M28" s="54"/>
      <c r="N28" s="54"/>
      <c r="O28" s="54"/>
      <c r="P28" s="54"/>
      <c r="Q28" s="54"/>
    </row>
    <row r="29" spans="2:17" x14ac:dyDescent="0.2">
      <c r="B29" s="53"/>
      <c r="C29" s="56" t="s">
        <v>159</v>
      </c>
      <c r="D29" s="57"/>
      <c r="E29" s="57"/>
      <c r="F29" s="57"/>
      <c r="G29" s="57"/>
      <c r="H29" s="57"/>
      <c r="I29" s="57"/>
      <c r="J29" s="57"/>
      <c r="K29" s="56"/>
      <c r="L29" s="56" t="s">
        <v>152</v>
      </c>
      <c r="M29" s="54"/>
      <c r="N29" s="54"/>
      <c r="O29" s="54"/>
      <c r="P29" s="54"/>
      <c r="Q29" s="54"/>
    </row>
    <row r="30" spans="2:17" x14ac:dyDescent="0.2">
      <c r="B30" s="54"/>
      <c r="C30" s="57"/>
      <c r="D30" s="57"/>
      <c r="E30" s="57"/>
      <c r="F30" s="57"/>
      <c r="G30" s="57"/>
      <c r="H30" s="57"/>
      <c r="I30" s="57"/>
      <c r="J30" s="57"/>
      <c r="K30" s="56"/>
      <c r="L30" s="56" t="s">
        <v>153</v>
      </c>
      <c r="M30" s="54"/>
      <c r="N30" s="54"/>
      <c r="O30" s="54"/>
      <c r="P30" s="54"/>
      <c r="Q30" s="54"/>
    </row>
    <row r="31" spans="2:17" ht="21.75" customHeight="1" thickBot="1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7"/>
      <c r="L31" s="54"/>
      <c r="M31" s="54"/>
      <c r="N31" s="54"/>
      <c r="O31" s="54"/>
      <c r="P31" s="54"/>
      <c r="Q31" s="54"/>
    </row>
    <row r="32" spans="2:17" ht="14.25" customHeight="1" x14ac:dyDescent="0.2">
      <c r="B32" s="144" t="s">
        <v>281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2:17" x14ac:dyDescent="0.2"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</row>
    <row r="34" spans="2:17" ht="15" thickBot="1" x14ac:dyDescent="0.25">
      <c r="B34" s="150" t="s">
        <v>55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</row>
  </sheetData>
  <sheetProtection sheet="1" objects="1" scenarios="1"/>
  <mergeCells count="2">
    <mergeCell ref="B32:Q33"/>
    <mergeCell ref="B34:Q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68D6-4866-4CF2-8369-F39A24913466}">
  <sheetPr>
    <tabColor theme="0"/>
    <pageSetUpPr fitToPage="1"/>
  </sheetPr>
  <dimension ref="B1:AC141"/>
  <sheetViews>
    <sheetView zoomScaleNormal="100" zoomScalePageLayoutView="125" workbookViewId="0">
      <selection activeCell="V3" sqref="V3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29" x14ac:dyDescent="0.2">
      <c r="V1" s="92"/>
      <c r="W1" s="92"/>
      <c r="X1" s="92"/>
      <c r="Y1" s="92"/>
      <c r="Z1" s="92"/>
      <c r="AA1" s="93"/>
      <c r="AB1" s="93"/>
      <c r="AC1" s="93"/>
    </row>
    <row r="2" spans="2:29" ht="15" customHeight="1" x14ac:dyDescent="0.2">
      <c r="B2" s="154" t="s">
        <v>237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  <c r="AA2" s="93"/>
      <c r="AB2" s="93"/>
      <c r="AC2" s="93"/>
    </row>
    <row r="3" spans="2:29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  <c r="AA3" s="93"/>
      <c r="AB3" s="93"/>
      <c r="AC3" s="93"/>
    </row>
    <row r="4" spans="2:29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  <c r="AA4" s="93"/>
      <c r="AB4" s="93"/>
      <c r="AC4" s="93"/>
    </row>
    <row r="5" spans="2:29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3"/>
      <c r="AB5" s="93"/>
      <c r="AC5" s="93"/>
    </row>
    <row r="6" spans="2:29" s="5" customFormat="1" ht="24.95" customHeight="1" x14ac:dyDescent="0.2">
      <c r="B6" s="3" t="s">
        <v>238</v>
      </c>
      <c r="C6" s="4"/>
      <c r="D6" s="4"/>
      <c r="E6" s="4"/>
      <c r="F6" s="4"/>
      <c r="G6" s="4"/>
      <c r="H6" s="4"/>
      <c r="I6" s="4"/>
      <c r="J6" s="4"/>
      <c r="K6" s="4"/>
      <c r="L6" s="4"/>
      <c r="V6" s="126"/>
      <c r="W6" s="126"/>
      <c r="X6" s="126"/>
      <c r="Y6" s="126"/>
      <c r="Z6" s="126"/>
      <c r="AA6" s="97"/>
      <c r="AB6" s="97"/>
      <c r="AC6" s="97"/>
    </row>
    <row r="7" spans="2:29" ht="15" customHeight="1" x14ac:dyDescent="0.2">
      <c r="B7" s="181" t="s">
        <v>91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0"/>
      <c r="L7" s="170"/>
      <c r="V7" s="52" t="s">
        <v>33</v>
      </c>
      <c r="W7" s="52"/>
      <c r="X7" s="52"/>
      <c r="Y7" s="52"/>
      <c r="Z7" s="52"/>
      <c r="AA7" s="93"/>
      <c r="AB7" s="93"/>
      <c r="AC7" s="93"/>
    </row>
    <row r="8" spans="2:29" ht="27" customHeight="1" x14ac:dyDescent="0.2">
      <c r="B8" s="182"/>
      <c r="C8" s="166"/>
      <c r="D8" s="166"/>
      <c r="E8" s="173" t="s">
        <v>85</v>
      </c>
      <c r="F8" s="173"/>
      <c r="G8" s="173" t="s">
        <v>86</v>
      </c>
      <c r="H8" s="173"/>
      <c r="I8" s="173" t="s">
        <v>87</v>
      </c>
      <c r="J8" s="173"/>
      <c r="K8" s="173" t="s">
        <v>92</v>
      </c>
      <c r="L8" s="173"/>
      <c r="V8" s="52"/>
      <c r="W8" s="52"/>
      <c r="X8" s="52"/>
      <c r="Y8" s="52"/>
      <c r="Z8" s="52"/>
      <c r="AA8" s="93"/>
      <c r="AB8" s="93"/>
      <c r="AC8" s="93"/>
    </row>
    <row r="9" spans="2:29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99" t="s">
        <v>176</v>
      </c>
      <c r="L9" s="7" t="s">
        <v>9</v>
      </c>
      <c r="V9" s="52"/>
      <c r="W9" s="52" t="s">
        <v>85</v>
      </c>
      <c r="X9" s="52" t="s">
        <v>86</v>
      </c>
      <c r="Y9" s="52" t="s">
        <v>87</v>
      </c>
      <c r="Z9" s="52" t="s">
        <v>83</v>
      </c>
      <c r="AA9" s="93"/>
      <c r="AB9" s="93"/>
      <c r="AC9" s="93"/>
    </row>
    <row r="10" spans="2:29" x14ac:dyDescent="0.2">
      <c r="B10" s="1" t="s">
        <v>17</v>
      </c>
      <c r="C10" s="47">
        <f>$H$43</f>
        <v>66181</v>
      </c>
      <c r="D10" s="66">
        <v>1</v>
      </c>
      <c r="E10" s="47">
        <f>$H$39</f>
        <v>17863</v>
      </c>
      <c r="F10" s="67">
        <f>E10/$C$10</f>
        <v>0.26991130384853657</v>
      </c>
      <c r="G10" s="47">
        <f>$H$40</f>
        <v>14937</v>
      </c>
      <c r="H10" s="67">
        <f>G10/$C$10</f>
        <v>0.22569921880902374</v>
      </c>
      <c r="I10" s="47">
        <f>$H$41</f>
        <v>5952</v>
      </c>
      <c r="J10" s="67">
        <f>I10/$C$10</f>
        <v>8.9935177770054844E-2</v>
      </c>
      <c r="K10" s="47">
        <f>$H$42</f>
        <v>27429</v>
      </c>
      <c r="L10" s="67">
        <f>K10/$C$10</f>
        <v>0.41445429957238483</v>
      </c>
      <c r="N10" s="1" t="s">
        <v>57</v>
      </c>
      <c r="V10" s="52" t="s">
        <v>18</v>
      </c>
      <c r="W10" s="128">
        <f>$E$11</f>
        <v>3199</v>
      </c>
      <c r="X10" s="128">
        <f>$G$11</f>
        <v>3067</v>
      </c>
      <c r="Y10" s="128">
        <f>$I$11</f>
        <v>1199</v>
      </c>
      <c r="Z10" s="128">
        <f>$K$11</f>
        <v>5423</v>
      </c>
      <c r="AA10" s="93"/>
      <c r="AB10" s="93"/>
      <c r="AC10" s="93"/>
    </row>
    <row r="11" spans="2:29" x14ac:dyDescent="0.2">
      <c r="B11" s="1" t="s">
        <v>18</v>
      </c>
      <c r="C11" s="47">
        <f>$H$59</f>
        <v>12888</v>
      </c>
      <c r="D11" s="68">
        <v>1</v>
      </c>
      <c r="E11" s="47">
        <f>$H$55</f>
        <v>3199</v>
      </c>
      <c r="F11" s="46">
        <f>E11/$C$11</f>
        <v>0.24821539416511484</v>
      </c>
      <c r="G11" s="47">
        <f>$H$56</f>
        <v>3067</v>
      </c>
      <c r="H11" s="46">
        <f>G11/$C$11</f>
        <v>0.23797330850403475</v>
      </c>
      <c r="I11" s="47">
        <f>$H$57</f>
        <v>1199</v>
      </c>
      <c r="J11" s="46">
        <f>I11/$C$11</f>
        <v>9.3032278088144016E-2</v>
      </c>
      <c r="K11" s="47">
        <f>$H$58</f>
        <v>5423</v>
      </c>
      <c r="L11" s="46">
        <f>K11/$C$11</f>
        <v>0.42077901924270639</v>
      </c>
      <c r="V11" s="52"/>
      <c r="W11" s="52"/>
      <c r="X11" s="52"/>
      <c r="Y11" s="52"/>
      <c r="Z11" s="52"/>
      <c r="AA11" s="93"/>
      <c r="AB11" s="93"/>
      <c r="AC11" s="93"/>
    </row>
    <row r="12" spans="2:29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69"/>
      <c r="L12" s="169"/>
      <c r="V12" s="93"/>
      <c r="W12" s="93"/>
      <c r="X12" s="93"/>
      <c r="Y12" s="93"/>
      <c r="Z12" s="93"/>
      <c r="AA12" s="93"/>
      <c r="AB12" s="93"/>
      <c r="AC12" s="93"/>
    </row>
    <row r="13" spans="2:29" ht="15" customHeight="1" x14ac:dyDescent="0.2">
      <c r="B13" s="1" t="s">
        <v>61</v>
      </c>
      <c r="C13" s="47">
        <f>$H$75</f>
        <v>2481</v>
      </c>
      <c r="D13" s="66">
        <v>1</v>
      </c>
      <c r="E13" s="47">
        <f>$H$71</f>
        <v>678</v>
      </c>
      <c r="F13" s="67">
        <f>E13/$C$13</f>
        <v>0.27327690447400244</v>
      </c>
      <c r="G13" s="47">
        <f>$H$72</f>
        <v>568</v>
      </c>
      <c r="H13" s="67">
        <f>G13/$C$13</f>
        <v>0.22893994357114067</v>
      </c>
      <c r="I13" s="47">
        <f>$H$73</f>
        <v>249</v>
      </c>
      <c r="J13" s="67">
        <f>I13/$C$13</f>
        <v>0.10036275695284159</v>
      </c>
      <c r="K13" s="47">
        <f>$H$74</f>
        <v>986</v>
      </c>
      <c r="L13" s="67">
        <f>K13/$C$13</f>
        <v>0.39742039500201531</v>
      </c>
      <c r="V13" s="93"/>
      <c r="W13" s="93"/>
      <c r="X13" s="93"/>
      <c r="Y13" s="93"/>
      <c r="Z13" s="93"/>
      <c r="AA13" s="93"/>
      <c r="AB13" s="93"/>
      <c r="AC13" s="93"/>
    </row>
    <row r="14" spans="2:29" x14ac:dyDescent="0.2">
      <c r="B14" s="1" t="s">
        <v>19</v>
      </c>
      <c r="C14" s="47">
        <f>$H$91</f>
        <v>4956</v>
      </c>
      <c r="D14" s="66">
        <v>1</v>
      </c>
      <c r="E14" s="47">
        <f>$H$87</f>
        <v>1196</v>
      </c>
      <c r="F14" s="67">
        <f>E14/$C$14</f>
        <v>0.24132364810330911</v>
      </c>
      <c r="G14" s="47">
        <f>$H$88</f>
        <v>1233</v>
      </c>
      <c r="H14" s="67">
        <f>G14/$C$14</f>
        <v>0.24878934624697335</v>
      </c>
      <c r="I14" s="47">
        <f>$H$89</f>
        <v>433</v>
      </c>
      <c r="J14" s="67">
        <f>I14/$C$14</f>
        <v>8.736884584342211E-2</v>
      </c>
      <c r="K14" s="47">
        <f>$H$90</f>
        <v>2094</v>
      </c>
      <c r="L14" s="67">
        <f>K14/$C$14</f>
        <v>0.42251815980629542</v>
      </c>
      <c r="P14" s="1" t="s">
        <v>59</v>
      </c>
      <c r="R14" s="1" t="s">
        <v>22</v>
      </c>
      <c r="V14" s="93"/>
      <c r="W14" s="93"/>
      <c r="X14" s="93"/>
      <c r="Y14" s="93"/>
      <c r="Z14" s="93"/>
      <c r="AA14" s="93"/>
      <c r="AB14" s="93"/>
      <c r="AC14" s="93"/>
    </row>
    <row r="15" spans="2:29" x14ac:dyDescent="0.2">
      <c r="B15" s="1" t="s">
        <v>20</v>
      </c>
      <c r="C15" s="47">
        <f>$H$107</f>
        <v>2549</v>
      </c>
      <c r="D15" s="66">
        <v>1</v>
      </c>
      <c r="E15" s="47">
        <f>$H$103</f>
        <v>591</v>
      </c>
      <c r="F15" s="67">
        <f>E15/$C$15</f>
        <v>0.23185562965868969</v>
      </c>
      <c r="G15" s="47">
        <f>$H$104</f>
        <v>643</v>
      </c>
      <c r="H15" s="67">
        <f>G15/$C$15</f>
        <v>0.25225578658297371</v>
      </c>
      <c r="I15" s="47">
        <f>$H$105</f>
        <v>261</v>
      </c>
      <c r="J15" s="67">
        <f>I15/$C$15</f>
        <v>0.10239309533150255</v>
      </c>
      <c r="K15" s="47">
        <f>$H$106</f>
        <v>1054</v>
      </c>
      <c r="L15" s="67">
        <f>K15/$C$15</f>
        <v>0.41349548842683403</v>
      </c>
      <c r="V15" s="93"/>
      <c r="W15" s="93"/>
      <c r="X15" s="93"/>
      <c r="Y15" s="93"/>
      <c r="Z15" s="93"/>
      <c r="AA15" s="93"/>
      <c r="AB15" s="93"/>
      <c r="AC15" s="93"/>
    </row>
    <row r="16" spans="2:29" x14ac:dyDescent="0.2">
      <c r="B16" s="13" t="s">
        <v>21</v>
      </c>
      <c r="C16" s="28">
        <f>$H$123</f>
        <v>2902</v>
      </c>
      <c r="D16" s="68">
        <v>1</v>
      </c>
      <c r="E16" s="28">
        <f>$H$119</f>
        <v>734</v>
      </c>
      <c r="F16" s="46">
        <f>E16/$C$16</f>
        <v>0.25292901447277738</v>
      </c>
      <c r="G16" s="28">
        <f>$H$120</f>
        <v>623</v>
      </c>
      <c r="H16" s="46">
        <f>G16/$C$16</f>
        <v>0.21467953135768436</v>
      </c>
      <c r="I16" s="28">
        <f>$H$121</f>
        <v>256</v>
      </c>
      <c r="J16" s="46">
        <f>I16/$C$16</f>
        <v>8.8215024121295657E-2</v>
      </c>
      <c r="K16" s="28">
        <f>$H$122</f>
        <v>1289</v>
      </c>
      <c r="L16" s="46">
        <f>K16/$C$16</f>
        <v>0.44417643004824259</v>
      </c>
      <c r="V16" s="93"/>
      <c r="W16" s="93"/>
      <c r="X16" s="93"/>
      <c r="Y16" s="93"/>
      <c r="Z16" s="93"/>
      <c r="AA16" s="93"/>
      <c r="AB16" s="93"/>
      <c r="AC16" s="93"/>
    </row>
    <row r="17" spans="2:29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V17" s="93"/>
      <c r="W17" s="93"/>
      <c r="X17" s="93"/>
      <c r="Y17" s="93"/>
      <c r="Z17" s="93"/>
      <c r="AA17" s="93"/>
      <c r="AB17" s="93"/>
      <c r="AC17" s="93"/>
    </row>
    <row r="18" spans="2:29" x14ac:dyDescent="0.2">
      <c r="V18" s="93"/>
      <c r="W18" s="93"/>
      <c r="X18" s="93"/>
      <c r="Y18" s="93"/>
      <c r="Z18" s="93"/>
      <c r="AA18" s="93"/>
      <c r="AB18" s="93"/>
      <c r="AC18" s="93"/>
    </row>
    <row r="19" spans="2:29" x14ac:dyDescent="0.2">
      <c r="V19" s="93"/>
      <c r="W19" s="93"/>
      <c r="X19" s="93"/>
      <c r="Y19" s="93"/>
      <c r="Z19" s="93"/>
      <c r="AA19" s="93"/>
      <c r="AB19" s="93"/>
      <c r="AC19" s="93"/>
    </row>
    <row r="20" spans="2:29" s="16" customFormat="1" ht="24.95" customHeight="1" x14ac:dyDescent="0.2">
      <c r="B20" s="3" t="s">
        <v>239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V20" s="105"/>
      <c r="W20" s="105"/>
      <c r="X20" s="105"/>
      <c r="Y20" s="105"/>
      <c r="Z20" s="105"/>
      <c r="AA20" s="105"/>
      <c r="AB20" s="105"/>
      <c r="AC20" s="105"/>
    </row>
    <row r="21" spans="2:29" ht="15" customHeight="1" x14ac:dyDescent="0.2">
      <c r="B21" s="181" t="s">
        <v>91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S21" s="1" t="s">
        <v>59</v>
      </c>
      <c r="V21" s="93"/>
      <c r="W21" s="93"/>
      <c r="X21" s="93"/>
      <c r="Y21" s="93"/>
      <c r="Z21" s="93"/>
      <c r="AA21" s="93"/>
      <c r="AB21" s="93"/>
      <c r="AC21" s="93"/>
    </row>
    <row r="22" spans="2:29" ht="24.75" customHeight="1" x14ac:dyDescent="0.2">
      <c r="B22" s="182"/>
      <c r="C22" s="172"/>
      <c r="D22" s="172"/>
      <c r="E22" s="172"/>
      <c r="F22" s="167" t="s">
        <v>85</v>
      </c>
      <c r="G22" s="167"/>
      <c r="H22" s="167"/>
      <c r="I22" s="167" t="s">
        <v>86</v>
      </c>
      <c r="J22" s="167"/>
      <c r="K22" s="167"/>
      <c r="L22" s="167" t="s">
        <v>87</v>
      </c>
      <c r="M22" s="167"/>
      <c r="N22" s="167"/>
      <c r="O22" s="167" t="s">
        <v>88</v>
      </c>
      <c r="P22" s="167"/>
      <c r="Q22" s="167"/>
    </row>
    <row r="23" spans="2:29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99" t="s">
        <v>176</v>
      </c>
      <c r="P23" s="100" t="s">
        <v>177</v>
      </c>
      <c r="Q23" s="100" t="s">
        <v>178</v>
      </c>
      <c r="W23" s="1" t="s">
        <v>57</v>
      </c>
    </row>
    <row r="24" spans="2:29" x14ac:dyDescent="0.2">
      <c r="B24" s="1" t="s">
        <v>17</v>
      </c>
      <c r="C24" s="47">
        <f>$H$43</f>
        <v>66181</v>
      </c>
      <c r="D24" s="19">
        <f>H43-G43</f>
        <v>445</v>
      </c>
      <c r="E24" s="18">
        <f>(H43-G43)/G43</f>
        <v>6.7695022514299621E-3</v>
      </c>
      <c r="F24" s="47">
        <f>$H$39</f>
        <v>17863</v>
      </c>
      <c r="G24" s="19">
        <f>H39-G39</f>
        <v>192</v>
      </c>
      <c r="H24" s="18">
        <f>(H39-G39)/G39</f>
        <v>1.0865259464659612E-2</v>
      </c>
      <c r="I24" s="47">
        <f>$H$40</f>
        <v>14937</v>
      </c>
      <c r="J24" s="19">
        <f>H40-G40</f>
        <v>-9</v>
      </c>
      <c r="K24" s="18">
        <f>(H40-G40)/G40</f>
        <v>-6.0216780409474112E-4</v>
      </c>
      <c r="L24" s="47">
        <f>$H$41</f>
        <v>5952</v>
      </c>
      <c r="M24" s="19">
        <f>H41-G41</f>
        <v>0</v>
      </c>
      <c r="N24" s="18">
        <f>(H41-G41)/G41</f>
        <v>0</v>
      </c>
      <c r="O24" s="47">
        <f>$H$42</f>
        <v>27429</v>
      </c>
      <c r="P24" s="19">
        <f>H42-G42</f>
        <v>262</v>
      </c>
      <c r="Q24" s="18">
        <f>(H42-G42)/G42</f>
        <v>9.6440534471969666E-3</v>
      </c>
    </row>
    <row r="25" spans="2:29" x14ac:dyDescent="0.2">
      <c r="B25" s="1" t="s">
        <v>18</v>
      </c>
      <c r="C25" s="47">
        <f>$H$59</f>
        <v>12888</v>
      </c>
      <c r="D25" s="19">
        <f>H59-G59</f>
        <v>68</v>
      </c>
      <c r="E25" s="18">
        <f>(H59-G59)/G59</f>
        <v>5.3042121684867393E-3</v>
      </c>
      <c r="F25" s="47">
        <f>$H$55</f>
        <v>3199</v>
      </c>
      <c r="G25" s="19">
        <f>H55-G55</f>
        <v>1</v>
      </c>
      <c r="H25" s="18">
        <f>(H55-G55)/G55</f>
        <v>3.1269543464665416E-4</v>
      </c>
      <c r="I25" s="47">
        <f>$H$56</f>
        <v>3067</v>
      </c>
      <c r="J25" s="19">
        <f>H56-G56</f>
        <v>-17</v>
      </c>
      <c r="K25" s="18">
        <f>(H56-G56)/G56</f>
        <v>-5.5123216601815827E-3</v>
      </c>
      <c r="L25" s="47">
        <f>$H$57</f>
        <v>1199</v>
      </c>
      <c r="M25" s="19">
        <f>H57-G57</f>
        <v>13</v>
      </c>
      <c r="N25" s="18">
        <f>(H57-G57)/G57</f>
        <v>1.0961214165261383E-2</v>
      </c>
      <c r="O25" s="47">
        <f>$H$58</f>
        <v>5423</v>
      </c>
      <c r="P25" s="19">
        <f>H58-G58</f>
        <v>71</v>
      </c>
      <c r="Q25" s="18">
        <f>(H58-G58)/G58</f>
        <v>1.3266068759342301E-2</v>
      </c>
    </row>
    <row r="26" spans="2:29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2:29" ht="15" customHeight="1" x14ac:dyDescent="0.2">
      <c r="B27" s="1" t="s">
        <v>61</v>
      </c>
      <c r="C27" s="47">
        <f>$H$75</f>
        <v>2481</v>
      </c>
      <c r="D27" s="19">
        <f>H75-G75</f>
        <v>23</v>
      </c>
      <c r="E27" s="18">
        <f>(H75-G75)/G75</f>
        <v>9.3572009764035808E-3</v>
      </c>
      <c r="F27" s="47">
        <f>$H$71</f>
        <v>678</v>
      </c>
      <c r="G27" s="19">
        <f>H71-G71</f>
        <v>-2</v>
      </c>
      <c r="H27" s="18">
        <f>(H71-G71)/G71</f>
        <v>-2.9411764705882353E-3</v>
      </c>
      <c r="I27" s="47">
        <f>$H$72</f>
        <v>568</v>
      </c>
      <c r="J27" s="19">
        <f>H72-G72</f>
        <v>2</v>
      </c>
      <c r="K27" s="18">
        <f>(H72-G72)/G72</f>
        <v>3.5335689045936395E-3</v>
      </c>
      <c r="L27" s="47">
        <f>$H$73</f>
        <v>249</v>
      </c>
      <c r="M27" s="19">
        <f>H73-G73</f>
        <v>-2</v>
      </c>
      <c r="N27" s="18">
        <f>(H73-G73)/G73</f>
        <v>-7.9681274900398405E-3</v>
      </c>
      <c r="O27" s="47">
        <f>$H$74</f>
        <v>986</v>
      </c>
      <c r="P27" s="19">
        <f>H74-G74</f>
        <v>25</v>
      </c>
      <c r="Q27" s="18">
        <f>(H74-G74)/G74</f>
        <v>2.6014568158168574E-2</v>
      </c>
    </row>
    <row r="28" spans="2:29" x14ac:dyDescent="0.2">
      <c r="B28" s="1" t="s">
        <v>19</v>
      </c>
      <c r="C28" s="47">
        <f>$H$91</f>
        <v>4956</v>
      </c>
      <c r="D28" s="19">
        <f>H91-G91</f>
        <v>17</v>
      </c>
      <c r="E28" s="18">
        <f>(H91-G91)/G91</f>
        <v>3.441992306134845E-3</v>
      </c>
      <c r="F28" s="47">
        <f>$H$87</f>
        <v>1196</v>
      </c>
      <c r="G28" s="19">
        <f>H87-G87</f>
        <v>10</v>
      </c>
      <c r="H28" s="18">
        <f>(H87-G87)/G87</f>
        <v>8.4317032040472171E-3</v>
      </c>
      <c r="I28" s="47">
        <f>$H$88</f>
        <v>1233</v>
      </c>
      <c r="J28" s="19">
        <f>H88-G88</f>
        <v>-18</v>
      </c>
      <c r="K28" s="18">
        <f>(H88-G88)/G88</f>
        <v>-1.4388489208633094E-2</v>
      </c>
      <c r="L28" s="47">
        <f>$H$89</f>
        <v>433</v>
      </c>
      <c r="M28" s="19">
        <f>H89-G89</f>
        <v>9</v>
      </c>
      <c r="N28" s="18">
        <f>(H89-G89)/G89</f>
        <v>2.1226415094339621E-2</v>
      </c>
      <c r="O28" s="47">
        <f>$H$90</f>
        <v>2094</v>
      </c>
      <c r="P28" s="19">
        <f>H90-G90</f>
        <v>16</v>
      </c>
      <c r="Q28" s="18">
        <f>(H90-G90)/G90</f>
        <v>7.6997112608277194E-3</v>
      </c>
    </row>
    <row r="29" spans="2:29" x14ac:dyDescent="0.2">
      <c r="B29" s="1" t="s">
        <v>20</v>
      </c>
      <c r="C29" s="47">
        <f>$H$107</f>
        <v>2549</v>
      </c>
      <c r="D29" s="19">
        <f>H107-G107</f>
        <v>36</v>
      </c>
      <c r="E29" s="18">
        <f>(H107-G107)/G107</f>
        <v>1.432550736171906E-2</v>
      </c>
      <c r="F29" s="47">
        <f>$H$103</f>
        <v>591</v>
      </c>
      <c r="G29" s="19">
        <f>H103-G103</f>
        <v>10</v>
      </c>
      <c r="H29" s="18">
        <f>(H103-G103)/G103</f>
        <v>1.7211703958691909E-2</v>
      </c>
      <c r="I29" s="47">
        <f>$H$104</f>
        <v>643</v>
      </c>
      <c r="J29" s="19">
        <f>H104-G104</f>
        <v>1</v>
      </c>
      <c r="K29" s="18">
        <f>(H104-G104)/G104</f>
        <v>1.557632398753894E-3</v>
      </c>
      <c r="L29" s="47">
        <f>$H$105</f>
        <v>261</v>
      </c>
      <c r="M29" s="19">
        <f>H105-G105</f>
        <v>4</v>
      </c>
      <c r="N29" s="18">
        <f>(H105-G105)/G105</f>
        <v>1.556420233463035E-2</v>
      </c>
      <c r="O29" s="47">
        <f>$H$106</f>
        <v>1054</v>
      </c>
      <c r="P29" s="19">
        <f>H106-G106</f>
        <v>21</v>
      </c>
      <c r="Q29" s="18">
        <f>(H106-G106)/G106</f>
        <v>2.0329138431752179E-2</v>
      </c>
    </row>
    <row r="30" spans="2:29" x14ac:dyDescent="0.2">
      <c r="B30" s="13" t="s">
        <v>21</v>
      </c>
      <c r="C30" s="28">
        <f>$H$123</f>
        <v>2902</v>
      </c>
      <c r="D30" s="19">
        <f>H123-G123</f>
        <v>-8</v>
      </c>
      <c r="E30" s="18">
        <f>(H123-G123)/G123</f>
        <v>-2.7491408934707906E-3</v>
      </c>
      <c r="F30" s="28">
        <f>$H$119</f>
        <v>734</v>
      </c>
      <c r="G30" s="19">
        <f>H119-G119</f>
        <v>-17</v>
      </c>
      <c r="H30" s="18">
        <f>(H119-G119)/G119</f>
        <v>-2.2636484687083888E-2</v>
      </c>
      <c r="I30" s="28">
        <f>$H$120</f>
        <v>623</v>
      </c>
      <c r="J30" s="19">
        <f>H120-G120</f>
        <v>-2</v>
      </c>
      <c r="K30" s="18">
        <f>(H120-G120)/G120</f>
        <v>-3.2000000000000002E-3</v>
      </c>
      <c r="L30" s="28">
        <f>$H$121</f>
        <v>256</v>
      </c>
      <c r="M30" s="45">
        <f>H121-G121</f>
        <v>2</v>
      </c>
      <c r="N30" s="46">
        <f>(H121-G121)/G121</f>
        <v>7.874015748031496E-3</v>
      </c>
      <c r="O30" s="28">
        <f>$H$122</f>
        <v>1289</v>
      </c>
      <c r="P30" s="45">
        <f>H122-G122</f>
        <v>9</v>
      </c>
      <c r="Q30" s="46">
        <f>(H122-G122)/G122</f>
        <v>7.0312500000000002E-3</v>
      </c>
      <c r="S30" s="1" t="s">
        <v>22</v>
      </c>
    </row>
    <row r="31" spans="2:29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3" spans="2:20" x14ac:dyDescent="0.2">
      <c r="B33" s="154" t="s">
        <v>246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240</v>
      </c>
      <c r="C37" s="93"/>
      <c r="D37" s="93"/>
      <c r="E37" s="93"/>
      <c r="F37" s="93"/>
      <c r="G37" s="93"/>
      <c r="H37" s="93"/>
      <c r="I37" s="93"/>
      <c r="J37" s="93"/>
      <c r="K37" s="92"/>
      <c r="L37" s="17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26"/>
    </row>
    <row r="39" spans="2:20" x14ac:dyDescent="0.2">
      <c r="B39" s="92" t="s">
        <v>85</v>
      </c>
      <c r="C39" s="36">
        <f>'[1]2. Categorie dettaglio'!C4</f>
        <v>18483</v>
      </c>
      <c r="D39" s="36">
        <f>'[1]2. Categorie dettaglio'!D4</f>
        <v>18266</v>
      </c>
      <c r="E39" s="36">
        <f>'[1]2. Categorie dettaglio'!E4</f>
        <v>18202</v>
      </c>
      <c r="F39" s="36">
        <f>'[1]2. Categorie dettaglio'!F4</f>
        <v>17848</v>
      </c>
      <c r="G39" s="36">
        <f>'[1]2. Categorie dettaglio'!G4</f>
        <v>17671</v>
      </c>
      <c r="H39" s="36">
        <f>'[1]2. Categorie dettaglio'!H4</f>
        <v>17863</v>
      </c>
      <c r="I39" s="36">
        <f>H39-C39</f>
        <v>-620</v>
      </c>
      <c r="J39" s="35">
        <f>(H39-C39)/C39</f>
        <v>-3.3544338040361416E-2</v>
      </c>
      <c r="K39" s="93"/>
    </row>
    <row r="40" spans="2:20" x14ac:dyDescent="0.2">
      <c r="B40" s="92" t="s">
        <v>86</v>
      </c>
      <c r="C40" s="36">
        <f>'[1]2. Categorie dettaglio'!C5</f>
        <v>16846</v>
      </c>
      <c r="D40" s="36">
        <f>'[1]2. Categorie dettaglio'!D5</f>
        <v>16553</v>
      </c>
      <c r="E40" s="36">
        <f>'[1]2. Categorie dettaglio'!E5</f>
        <v>16048</v>
      </c>
      <c r="F40" s="36">
        <f>'[1]2. Categorie dettaglio'!F5</f>
        <v>15317</v>
      </c>
      <c r="G40" s="36">
        <f>'[1]2. Categorie dettaglio'!G5</f>
        <v>14946</v>
      </c>
      <c r="H40" s="36">
        <f>'[1]2. Categorie dettaglio'!H5</f>
        <v>14937</v>
      </c>
      <c r="I40" s="36">
        <f t="shared" ref="I40:I43" si="0">H40-C40</f>
        <v>-1909</v>
      </c>
      <c r="J40" s="35">
        <f t="shared" ref="J40:J43" si="1">(H40-C40)/C40</f>
        <v>-0.11332066959515612</v>
      </c>
      <c r="K40" s="93"/>
    </row>
    <row r="41" spans="2:20" x14ac:dyDescent="0.2">
      <c r="B41" s="92" t="s">
        <v>87</v>
      </c>
      <c r="C41" s="36">
        <f>'[1]2. Categorie dettaglio'!C6</f>
        <v>6359</v>
      </c>
      <c r="D41" s="36">
        <f>'[1]2. Categorie dettaglio'!D6</f>
        <v>6279</v>
      </c>
      <c r="E41" s="36">
        <f>'[1]2. Categorie dettaglio'!E6</f>
        <v>6228</v>
      </c>
      <c r="F41" s="36">
        <f>'[1]2. Categorie dettaglio'!F6</f>
        <v>6092</v>
      </c>
      <c r="G41" s="36">
        <f>'[1]2. Categorie dettaglio'!G6</f>
        <v>5952</v>
      </c>
      <c r="H41" s="36">
        <f>'[1]2. Categorie dettaglio'!H6</f>
        <v>5952</v>
      </c>
      <c r="I41" s="36">
        <f t="shared" si="0"/>
        <v>-407</v>
      </c>
      <c r="J41" s="35">
        <f t="shared" si="1"/>
        <v>-6.400377417832992E-2</v>
      </c>
      <c r="K41" s="93"/>
    </row>
    <row r="42" spans="2:20" x14ac:dyDescent="0.2">
      <c r="B42" s="92" t="s">
        <v>88</v>
      </c>
      <c r="C42" s="36">
        <f>'[1]2. Categorie dettaglio'!C7</f>
        <v>28542</v>
      </c>
      <c r="D42" s="36">
        <f>'[1]2. Categorie dettaglio'!D7</f>
        <v>28462</v>
      </c>
      <c r="E42" s="36">
        <f>'[1]2. Categorie dettaglio'!E7</f>
        <v>28126</v>
      </c>
      <c r="F42" s="36">
        <f>'[1]2. Categorie dettaglio'!F7</f>
        <v>27556</v>
      </c>
      <c r="G42" s="36">
        <f>'[1]2. Categorie dettaglio'!G7</f>
        <v>27167</v>
      </c>
      <c r="H42" s="36">
        <f>'[1]2. Categorie dettaglio'!H7</f>
        <v>27429</v>
      </c>
      <c r="I42" s="36">
        <f t="shared" si="0"/>
        <v>-1113</v>
      </c>
      <c r="J42" s="35">
        <f t="shared" si="1"/>
        <v>-3.8995165019970572E-2</v>
      </c>
      <c r="K42" s="93"/>
    </row>
    <row r="43" spans="2:20" x14ac:dyDescent="0.2">
      <c r="B43" s="111" t="s">
        <v>89</v>
      </c>
      <c r="C43" s="21">
        <f>SUM(C39:C42)</f>
        <v>70230</v>
      </c>
      <c r="D43" s="21">
        <f t="shared" ref="D43:H43" si="2">SUM(D39:D42)</f>
        <v>69560</v>
      </c>
      <c r="E43" s="21">
        <f t="shared" si="2"/>
        <v>68604</v>
      </c>
      <c r="F43" s="21">
        <f t="shared" si="2"/>
        <v>66813</v>
      </c>
      <c r="G43" s="21">
        <f t="shared" si="2"/>
        <v>65736</v>
      </c>
      <c r="H43" s="21">
        <f t="shared" si="2"/>
        <v>66181</v>
      </c>
      <c r="I43" s="21">
        <f t="shared" si="0"/>
        <v>-4049</v>
      </c>
      <c r="J43" s="112">
        <f t="shared" si="1"/>
        <v>-5.7653424462480424E-2</v>
      </c>
      <c r="K43" s="93"/>
    </row>
    <row r="44" spans="2:20" ht="24.95" customHeight="1" x14ac:dyDescent="0.2">
      <c r="B44" s="113" t="s">
        <v>55</v>
      </c>
      <c r="C44" s="33"/>
      <c r="D44" s="33"/>
      <c r="E44" s="33"/>
      <c r="F44" s="33"/>
      <c r="G44" s="33"/>
      <c r="H44" s="33"/>
      <c r="I44" s="33"/>
      <c r="J44" s="114"/>
      <c r="K44" s="36"/>
      <c r="L44" s="18"/>
    </row>
    <row r="45" spans="2:20" x14ac:dyDescent="0.2">
      <c r="B45" s="52"/>
      <c r="C45" s="130"/>
      <c r="D45" s="130"/>
      <c r="E45" s="130"/>
      <c r="F45" s="130"/>
      <c r="G45" s="130"/>
      <c r="H45" s="130"/>
      <c r="I45" s="128"/>
      <c r="J45" s="35"/>
      <c r="K45" s="36"/>
      <c r="L45" s="18"/>
    </row>
    <row r="46" spans="2:20" x14ac:dyDescent="0.2">
      <c r="B46" s="52"/>
      <c r="C46" s="52">
        <v>2016</v>
      </c>
      <c r="D46" s="52">
        <v>2017</v>
      </c>
      <c r="E46" s="52">
        <v>2018</v>
      </c>
      <c r="F46" s="52">
        <v>2019</v>
      </c>
      <c r="G46" s="52">
        <v>2020</v>
      </c>
      <c r="H46" s="127" t="s">
        <v>179</v>
      </c>
      <c r="I46" s="128"/>
      <c r="J46" s="35"/>
      <c r="K46" s="36"/>
      <c r="L46" s="18"/>
    </row>
    <row r="47" spans="2:20" x14ac:dyDescent="0.2">
      <c r="B47" s="52" t="s">
        <v>85</v>
      </c>
      <c r="C47" s="128">
        <f>C39/$C$39*100</f>
        <v>100</v>
      </c>
      <c r="D47" s="128">
        <f t="shared" ref="D47:H47" si="3">D39/$C$39*100</f>
        <v>98.825948168587345</v>
      </c>
      <c r="E47" s="128">
        <f t="shared" si="3"/>
        <v>98.479684033977165</v>
      </c>
      <c r="F47" s="128">
        <f t="shared" si="3"/>
        <v>96.56441053941461</v>
      </c>
      <c r="G47" s="128">
        <f t="shared" si="3"/>
        <v>95.606773792133311</v>
      </c>
      <c r="H47" s="128">
        <f t="shared" si="3"/>
        <v>96.645566195963866</v>
      </c>
      <c r="I47" s="128"/>
      <c r="J47" s="35"/>
      <c r="K47" s="36"/>
      <c r="L47" s="18"/>
    </row>
    <row r="48" spans="2:20" x14ac:dyDescent="0.2">
      <c r="B48" s="52" t="s">
        <v>86</v>
      </c>
      <c r="C48" s="128">
        <f>C40/$C$40*100</f>
        <v>100</v>
      </c>
      <c r="D48" s="128">
        <f t="shared" ref="D48:H48" si="4">D40/$C$40*100</f>
        <v>98.260714709723374</v>
      </c>
      <c r="E48" s="128">
        <f t="shared" si="4"/>
        <v>95.262970438086185</v>
      </c>
      <c r="F48" s="128">
        <f t="shared" si="4"/>
        <v>90.923661403300486</v>
      </c>
      <c r="G48" s="128">
        <f t="shared" si="4"/>
        <v>88.721358185919513</v>
      </c>
      <c r="H48" s="128">
        <f t="shared" si="4"/>
        <v>88.667933040484399</v>
      </c>
      <c r="I48" s="128"/>
      <c r="J48" s="35"/>
      <c r="K48" s="36"/>
      <c r="L48" s="18"/>
    </row>
    <row r="49" spans="2:12" x14ac:dyDescent="0.2">
      <c r="B49" s="52" t="s">
        <v>87</v>
      </c>
      <c r="C49" s="128">
        <f>C41/$C$41*100</f>
        <v>100</v>
      </c>
      <c r="D49" s="128">
        <f t="shared" ref="D49:H49" si="5">D41/$C$41*100</f>
        <v>98.741940556691304</v>
      </c>
      <c r="E49" s="128">
        <f t="shared" si="5"/>
        <v>97.939927661582004</v>
      </c>
      <c r="F49" s="128">
        <f t="shared" si="5"/>
        <v>95.801226607957219</v>
      </c>
      <c r="G49" s="128">
        <f t="shared" si="5"/>
        <v>93.599622582167001</v>
      </c>
      <c r="H49" s="128">
        <f t="shared" si="5"/>
        <v>93.599622582167001</v>
      </c>
      <c r="I49" s="128"/>
      <c r="J49" s="35"/>
      <c r="K49" s="36"/>
      <c r="L49" s="18"/>
    </row>
    <row r="50" spans="2:12" x14ac:dyDescent="0.2">
      <c r="B50" s="129" t="s">
        <v>88</v>
      </c>
      <c r="C50" s="128">
        <f>C42/$C$42*100</f>
        <v>100</v>
      </c>
      <c r="D50" s="128">
        <f t="shared" ref="D50:H50" si="6">D42/$C$42*100</f>
        <v>99.719711302641727</v>
      </c>
      <c r="E50" s="128">
        <f t="shared" si="6"/>
        <v>98.542498773736952</v>
      </c>
      <c r="F50" s="128">
        <f t="shared" si="6"/>
        <v>96.545441805059212</v>
      </c>
      <c r="G50" s="128">
        <f t="shared" si="6"/>
        <v>95.182538014154588</v>
      </c>
      <c r="H50" s="128">
        <f t="shared" si="6"/>
        <v>96.100483498002944</v>
      </c>
      <c r="I50" s="128"/>
      <c r="J50" s="35"/>
      <c r="K50" s="36"/>
      <c r="L50" s="18"/>
    </row>
    <row r="51" spans="2:12" x14ac:dyDescent="0.2">
      <c r="B51" s="129"/>
      <c r="C51" s="130"/>
      <c r="D51" s="130"/>
      <c r="E51" s="130"/>
      <c r="F51" s="130"/>
      <c r="G51" s="130"/>
      <c r="H51" s="130"/>
      <c r="I51" s="128"/>
      <c r="J51" s="35"/>
      <c r="K51" s="36"/>
      <c r="L51" s="18"/>
    </row>
    <row r="52" spans="2:12" x14ac:dyDescent="0.2">
      <c r="B52" s="93"/>
      <c r="C52" s="93"/>
      <c r="D52" s="93"/>
      <c r="E52" s="93"/>
      <c r="F52" s="93"/>
      <c r="G52" s="93"/>
      <c r="H52" s="93"/>
      <c r="I52" s="93"/>
      <c r="J52" s="93"/>
      <c r="K52" s="92"/>
      <c r="L52" s="17"/>
    </row>
    <row r="53" spans="2:12" ht="24.95" customHeight="1" x14ac:dyDescent="0.2">
      <c r="B53" s="95" t="s">
        <v>241</v>
      </c>
      <c r="C53" s="93"/>
      <c r="D53" s="93"/>
      <c r="E53" s="93"/>
      <c r="F53" s="93"/>
      <c r="G53" s="93"/>
      <c r="H53" s="93"/>
      <c r="I53" s="93"/>
      <c r="J53" s="93"/>
      <c r="K53" s="92"/>
      <c r="L53" s="17"/>
    </row>
    <row r="54" spans="2:12" ht="25.5" x14ac:dyDescent="0.2">
      <c r="B54" s="98" t="s">
        <v>30</v>
      </c>
      <c r="C54" s="107">
        <v>2016</v>
      </c>
      <c r="D54" s="107">
        <v>2017</v>
      </c>
      <c r="E54" s="107">
        <v>2018</v>
      </c>
      <c r="F54" s="107">
        <v>2019</v>
      </c>
      <c r="G54" s="107">
        <v>2020</v>
      </c>
      <c r="H54" s="108" t="s">
        <v>179</v>
      </c>
      <c r="I54" s="100" t="s">
        <v>180</v>
      </c>
      <c r="J54" s="100" t="s">
        <v>181</v>
      </c>
      <c r="K54" s="109"/>
      <c r="L54" s="26"/>
    </row>
    <row r="55" spans="2:12" x14ac:dyDescent="0.2">
      <c r="B55" s="92" t="s">
        <v>85</v>
      </c>
      <c r="C55" s="36">
        <f>'[1]2. Categorie dettaglio'!C14</f>
        <v>3443</v>
      </c>
      <c r="D55" s="36">
        <f>'[1]2. Categorie dettaglio'!D14</f>
        <v>3376</v>
      </c>
      <c r="E55" s="36">
        <f>'[1]2. Categorie dettaglio'!E14</f>
        <v>3353</v>
      </c>
      <c r="F55" s="36">
        <f>'[1]2. Categorie dettaglio'!F14</f>
        <v>3265</v>
      </c>
      <c r="G55" s="36">
        <f>'[1]2. Categorie dettaglio'!G14</f>
        <v>3198</v>
      </c>
      <c r="H55" s="36">
        <f>'[1]2. Categorie dettaglio'!H14</f>
        <v>3199</v>
      </c>
      <c r="I55" s="36">
        <f>H55-C55</f>
        <v>-244</v>
      </c>
      <c r="J55" s="35">
        <f>(H55-C55)/C55</f>
        <v>-7.0868428695904734E-2</v>
      </c>
      <c r="K55" s="93"/>
    </row>
    <row r="56" spans="2:12" x14ac:dyDescent="0.2">
      <c r="B56" s="92" t="s">
        <v>86</v>
      </c>
      <c r="C56" s="36">
        <f>'[1]2. Categorie dettaglio'!C15</f>
        <v>3605</v>
      </c>
      <c r="D56" s="36">
        <f>'[1]2. Categorie dettaglio'!D15</f>
        <v>3520</v>
      </c>
      <c r="E56" s="36">
        <f>'[1]2. Categorie dettaglio'!E15</f>
        <v>3387</v>
      </c>
      <c r="F56" s="36">
        <f>'[1]2. Categorie dettaglio'!F15</f>
        <v>3182</v>
      </c>
      <c r="G56" s="36">
        <f>'[1]2. Categorie dettaglio'!G15</f>
        <v>3084</v>
      </c>
      <c r="H56" s="36">
        <f>'[1]2. Categorie dettaglio'!H15</f>
        <v>3067</v>
      </c>
      <c r="I56" s="36">
        <f t="shared" ref="I56:I59" si="7">H56-C56</f>
        <v>-538</v>
      </c>
      <c r="J56" s="35">
        <f t="shared" ref="J56:J59" si="8">(H56-C56)/C56</f>
        <v>-0.14923717059639391</v>
      </c>
      <c r="K56" s="93"/>
    </row>
    <row r="57" spans="2:12" x14ac:dyDescent="0.2">
      <c r="B57" s="92" t="s">
        <v>87</v>
      </c>
      <c r="C57" s="36">
        <f>'[1]2. Categorie dettaglio'!C16</f>
        <v>1269</v>
      </c>
      <c r="D57" s="36">
        <f>'[1]2. Categorie dettaglio'!D16</f>
        <v>1249</v>
      </c>
      <c r="E57" s="36">
        <f>'[1]2. Categorie dettaglio'!E16</f>
        <v>1262</v>
      </c>
      <c r="F57" s="36">
        <f>'[1]2. Categorie dettaglio'!F16</f>
        <v>1211</v>
      </c>
      <c r="G57" s="36">
        <f>'[1]2. Categorie dettaglio'!G16</f>
        <v>1186</v>
      </c>
      <c r="H57" s="36">
        <f>'[1]2. Categorie dettaglio'!H16</f>
        <v>1199</v>
      </c>
      <c r="I57" s="36">
        <f t="shared" si="7"/>
        <v>-70</v>
      </c>
      <c r="J57" s="35">
        <f t="shared" si="8"/>
        <v>-5.5161544523246654E-2</v>
      </c>
      <c r="K57" s="93"/>
    </row>
    <row r="58" spans="2:12" x14ac:dyDescent="0.2">
      <c r="B58" s="92" t="s">
        <v>88</v>
      </c>
      <c r="C58" s="36">
        <f>'[1]2. Categorie dettaglio'!C17</f>
        <v>5595</v>
      </c>
      <c r="D58" s="36">
        <f>'[1]2. Categorie dettaglio'!D17</f>
        <v>5589</v>
      </c>
      <c r="E58" s="36">
        <f>'[1]2. Categorie dettaglio'!E17</f>
        <v>5545</v>
      </c>
      <c r="F58" s="36">
        <f>'[1]2. Categorie dettaglio'!F17</f>
        <v>5425</v>
      </c>
      <c r="G58" s="36">
        <f>'[1]2. Categorie dettaglio'!G17</f>
        <v>5352</v>
      </c>
      <c r="H58" s="36">
        <f>'[1]2. Categorie dettaglio'!H17</f>
        <v>5423</v>
      </c>
      <c r="I58" s="36">
        <f t="shared" si="7"/>
        <v>-172</v>
      </c>
      <c r="J58" s="35">
        <f t="shared" si="8"/>
        <v>-3.0741733690795352E-2</v>
      </c>
      <c r="K58" s="93"/>
    </row>
    <row r="59" spans="2:12" x14ac:dyDescent="0.2">
      <c r="B59" s="111" t="s">
        <v>89</v>
      </c>
      <c r="C59" s="21">
        <f>SUM(C55:C58)</f>
        <v>13912</v>
      </c>
      <c r="D59" s="21">
        <f t="shared" ref="D59:H59" si="9">SUM(D55:D58)</f>
        <v>13734</v>
      </c>
      <c r="E59" s="21">
        <f t="shared" si="9"/>
        <v>13547</v>
      </c>
      <c r="F59" s="21">
        <f t="shared" si="9"/>
        <v>13083</v>
      </c>
      <c r="G59" s="21">
        <f t="shared" si="9"/>
        <v>12820</v>
      </c>
      <c r="H59" s="21">
        <f t="shared" si="9"/>
        <v>12888</v>
      </c>
      <c r="I59" s="21">
        <f t="shared" si="7"/>
        <v>-1024</v>
      </c>
      <c r="J59" s="112">
        <f t="shared" si="8"/>
        <v>-7.3605520414031053E-2</v>
      </c>
      <c r="K59" s="93"/>
    </row>
    <row r="60" spans="2:12" ht="24.95" customHeight="1" x14ac:dyDescent="0.2">
      <c r="B60" s="113" t="s">
        <v>55</v>
      </c>
      <c r="C60" s="33"/>
      <c r="D60" s="33"/>
      <c r="E60" s="33"/>
      <c r="F60" s="33"/>
      <c r="G60" s="33"/>
      <c r="H60" s="33"/>
      <c r="I60" s="33"/>
      <c r="J60" s="114"/>
      <c r="K60" s="36"/>
      <c r="L60" s="18"/>
    </row>
    <row r="61" spans="2:12" x14ac:dyDescent="0.2">
      <c r="B61" s="92"/>
      <c r="C61" s="36"/>
      <c r="D61" s="36"/>
      <c r="E61" s="36"/>
      <c r="F61" s="36"/>
      <c r="G61" s="36"/>
      <c r="H61" s="36"/>
      <c r="I61" s="36"/>
      <c r="J61" s="35"/>
      <c r="K61" s="36"/>
      <c r="L61" s="18"/>
    </row>
    <row r="62" spans="2:12" x14ac:dyDescent="0.2">
      <c r="B62" s="52"/>
      <c r="C62" s="52">
        <v>2016</v>
      </c>
      <c r="D62" s="52">
        <v>2017</v>
      </c>
      <c r="E62" s="52">
        <v>2018</v>
      </c>
      <c r="F62" s="52">
        <v>2019</v>
      </c>
      <c r="G62" s="52">
        <v>2020</v>
      </c>
      <c r="H62" s="127" t="s">
        <v>179</v>
      </c>
      <c r="I62" s="128"/>
      <c r="J62" s="35"/>
      <c r="K62" s="36"/>
      <c r="L62" s="18"/>
    </row>
    <row r="63" spans="2:12" x14ac:dyDescent="0.2">
      <c r="B63" s="52" t="s">
        <v>85</v>
      </c>
      <c r="C63" s="128">
        <f>C55/$C$55*100</f>
        <v>100</v>
      </c>
      <c r="D63" s="128">
        <f t="shared" ref="D63:H63" si="10">D55/$C$55*100</f>
        <v>98.054022654661637</v>
      </c>
      <c r="E63" s="128">
        <f t="shared" si="10"/>
        <v>97.386000580888762</v>
      </c>
      <c r="F63" s="128">
        <f t="shared" si="10"/>
        <v>94.83009003775777</v>
      </c>
      <c r="G63" s="128">
        <f t="shared" si="10"/>
        <v>92.884112692419407</v>
      </c>
      <c r="H63" s="128">
        <f t="shared" si="10"/>
        <v>92.91315713040953</v>
      </c>
      <c r="I63" s="128"/>
      <c r="J63" s="35"/>
      <c r="K63" s="36"/>
      <c r="L63" s="18"/>
    </row>
    <row r="64" spans="2:12" x14ac:dyDescent="0.2">
      <c r="B64" s="52" t="s">
        <v>86</v>
      </c>
      <c r="C64" s="128">
        <f>C56/$C$56*100</f>
        <v>100</v>
      </c>
      <c r="D64" s="128">
        <f t="shared" ref="D64:H64" si="11">D56/$C$56*100</f>
        <v>97.642163661581137</v>
      </c>
      <c r="E64" s="128">
        <f t="shared" si="11"/>
        <v>93.952843273231622</v>
      </c>
      <c r="F64" s="128">
        <f t="shared" si="11"/>
        <v>88.26629680998613</v>
      </c>
      <c r="G64" s="128">
        <f t="shared" si="11"/>
        <v>85.54785020804438</v>
      </c>
      <c r="H64" s="128">
        <f t="shared" si="11"/>
        <v>85.076282940360613</v>
      </c>
      <c r="I64" s="128"/>
      <c r="J64" s="35"/>
      <c r="K64" s="36"/>
      <c r="L64" s="18"/>
    </row>
    <row r="65" spans="2:12" x14ac:dyDescent="0.2">
      <c r="B65" s="52" t="s">
        <v>87</v>
      </c>
      <c r="C65" s="128">
        <f>C57/$C$57*100</f>
        <v>100</v>
      </c>
      <c r="D65" s="128">
        <f t="shared" ref="D65:H65" si="12">D57/$C$57*100</f>
        <v>98.423955870764374</v>
      </c>
      <c r="E65" s="128">
        <f t="shared" si="12"/>
        <v>99.448384554767529</v>
      </c>
      <c r="F65" s="128">
        <f t="shared" si="12"/>
        <v>95.429472025216711</v>
      </c>
      <c r="G65" s="128">
        <f t="shared" si="12"/>
        <v>93.459416863672189</v>
      </c>
      <c r="H65" s="128">
        <f t="shared" si="12"/>
        <v>94.483845547675344</v>
      </c>
      <c r="I65" s="128"/>
      <c r="J65" s="35"/>
      <c r="K65" s="36"/>
      <c r="L65" s="18"/>
    </row>
    <row r="66" spans="2:12" x14ac:dyDescent="0.2">
      <c r="B66" s="129" t="s">
        <v>88</v>
      </c>
      <c r="C66" s="128">
        <f>C58/$C$58*100</f>
        <v>100</v>
      </c>
      <c r="D66" s="128">
        <f t="shared" ref="D66:H66" si="13">D58/$C$58*100</f>
        <v>99.892761394101882</v>
      </c>
      <c r="E66" s="128">
        <f t="shared" si="13"/>
        <v>99.106344950848964</v>
      </c>
      <c r="F66" s="128">
        <f t="shared" si="13"/>
        <v>96.961572832886517</v>
      </c>
      <c r="G66" s="128">
        <f t="shared" si="13"/>
        <v>95.656836461126005</v>
      </c>
      <c r="H66" s="128">
        <f t="shared" si="13"/>
        <v>96.925826630920469</v>
      </c>
      <c r="I66" s="128"/>
      <c r="J66" s="35"/>
      <c r="K66" s="36"/>
      <c r="L66" s="18"/>
    </row>
    <row r="67" spans="2:12" x14ac:dyDescent="0.2">
      <c r="B67" s="92"/>
      <c r="C67" s="36"/>
      <c r="D67" s="36"/>
      <c r="E67" s="36"/>
      <c r="F67" s="36"/>
      <c r="G67" s="36"/>
      <c r="H67" s="36"/>
      <c r="I67" s="36"/>
      <c r="J67" s="35"/>
      <c r="K67" s="36"/>
      <c r="L67" s="18"/>
    </row>
    <row r="68" spans="2:12" x14ac:dyDescent="0.2">
      <c r="B68" s="93"/>
      <c r="C68" s="93"/>
      <c r="D68" s="93"/>
      <c r="E68" s="93"/>
      <c r="F68" s="93"/>
      <c r="G68" s="93"/>
      <c r="H68" s="93"/>
      <c r="I68" s="93"/>
      <c r="J68" s="93"/>
      <c r="K68" s="92"/>
      <c r="L68" s="17"/>
    </row>
    <row r="69" spans="2:12" ht="24.95" customHeight="1" x14ac:dyDescent="0.2">
      <c r="B69" s="95" t="s">
        <v>242</v>
      </c>
      <c r="C69" s="93"/>
      <c r="D69" s="93"/>
      <c r="E69" s="93"/>
      <c r="F69" s="93"/>
      <c r="G69" s="93"/>
      <c r="H69" s="93"/>
      <c r="I69" s="93"/>
      <c r="J69" s="93"/>
      <c r="K69" s="92"/>
      <c r="L69" s="17"/>
    </row>
    <row r="70" spans="2:12" ht="25.5" x14ac:dyDescent="0.2">
      <c r="B70" s="98" t="s">
        <v>60</v>
      </c>
      <c r="C70" s="107">
        <v>2016</v>
      </c>
      <c r="D70" s="107">
        <v>2017</v>
      </c>
      <c r="E70" s="107">
        <v>2018</v>
      </c>
      <c r="F70" s="107">
        <v>2019</v>
      </c>
      <c r="G70" s="107">
        <v>2020</v>
      </c>
      <c r="H70" s="108" t="s">
        <v>179</v>
      </c>
      <c r="I70" s="100" t="s">
        <v>180</v>
      </c>
      <c r="J70" s="100" t="s">
        <v>181</v>
      </c>
      <c r="K70" s="109"/>
      <c r="L70" s="26"/>
    </row>
    <row r="71" spans="2:12" x14ac:dyDescent="0.2">
      <c r="B71" s="92" t="s">
        <v>85</v>
      </c>
      <c r="C71" s="36">
        <f>'[1]2. Categorie dettaglio'!C24</f>
        <v>739</v>
      </c>
      <c r="D71" s="36">
        <f>'[1]2. Categorie dettaglio'!D24</f>
        <v>726</v>
      </c>
      <c r="E71" s="36">
        <f>'[1]2. Categorie dettaglio'!E24</f>
        <v>725</v>
      </c>
      <c r="F71" s="36">
        <f>'[1]2. Categorie dettaglio'!F24</f>
        <v>696</v>
      </c>
      <c r="G71" s="36">
        <f>'[1]2. Categorie dettaglio'!G24</f>
        <v>680</v>
      </c>
      <c r="H71" s="36">
        <f>'[1]2. Categorie dettaglio'!H24</f>
        <v>678</v>
      </c>
      <c r="I71" s="36">
        <f>H71-C71</f>
        <v>-61</v>
      </c>
      <c r="J71" s="35">
        <f>(H71-C71)/C71</f>
        <v>-8.2543978349120431E-2</v>
      </c>
      <c r="K71" s="93"/>
    </row>
    <row r="72" spans="2:12" x14ac:dyDescent="0.2">
      <c r="B72" s="92" t="s">
        <v>86</v>
      </c>
      <c r="C72" s="36">
        <f>'[1]2. Categorie dettaglio'!C25</f>
        <v>657</v>
      </c>
      <c r="D72" s="36">
        <f>'[1]2. Categorie dettaglio'!D25</f>
        <v>638</v>
      </c>
      <c r="E72" s="36">
        <f>'[1]2. Categorie dettaglio'!E25</f>
        <v>619</v>
      </c>
      <c r="F72" s="36">
        <f>'[1]2. Categorie dettaglio'!F25</f>
        <v>580</v>
      </c>
      <c r="G72" s="36">
        <f>'[1]2. Categorie dettaglio'!G25</f>
        <v>566</v>
      </c>
      <c r="H72" s="36">
        <f>'[1]2. Categorie dettaglio'!H25</f>
        <v>568</v>
      </c>
      <c r="I72" s="36">
        <f t="shared" ref="I72:I75" si="14">H72-C72</f>
        <v>-89</v>
      </c>
      <c r="J72" s="35">
        <f t="shared" ref="J72:J75" si="15">(H72-C72)/C72</f>
        <v>-0.13546423135464231</v>
      </c>
      <c r="K72" s="93"/>
    </row>
    <row r="73" spans="2:12" x14ac:dyDescent="0.2">
      <c r="B73" s="92" t="s">
        <v>87</v>
      </c>
      <c r="C73" s="36">
        <f>'[1]2. Categorie dettaglio'!C26</f>
        <v>275</v>
      </c>
      <c r="D73" s="36">
        <f>'[1]2. Categorie dettaglio'!D26</f>
        <v>271</v>
      </c>
      <c r="E73" s="36">
        <f>'[1]2. Categorie dettaglio'!E26</f>
        <v>272</v>
      </c>
      <c r="F73" s="36">
        <f>'[1]2. Categorie dettaglio'!F26</f>
        <v>261</v>
      </c>
      <c r="G73" s="36">
        <f>'[1]2. Categorie dettaglio'!G26</f>
        <v>251</v>
      </c>
      <c r="H73" s="36">
        <f>'[1]2. Categorie dettaglio'!H26</f>
        <v>249</v>
      </c>
      <c r="I73" s="36">
        <f t="shared" si="14"/>
        <v>-26</v>
      </c>
      <c r="J73" s="35">
        <f t="shared" si="15"/>
        <v>-9.4545454545454544E-2</v>
      </c>
      <c r="K73" s="93"/>
    </row>
    <row r="74" spans="2:12" x14ac:dyDescent="0.2">
      <c r="B74" s="92" t="s">
        <v>88</v>
      </c>
      <c r="C74" s="36">
        <f>'[1]2. Categorie dettaglio'!C27</f>
        <v>1058</v>
      </c>
      <c r="D74" s="36">
        <f>'[1]2. Categorie dettaglio'!D27</f>
        <v>1047</v>
      </c>
      <c r="E74" s="36">
        <f>'[1]2. Categorie dettaglio'!E27</f>
        <v>1035</v>
      </c>
      <c r="F74" s="36">
        <f>'[1]2. Categorie dettaglio'!F27</f>
        <v>997</v>
      </c>
      <c r="G74" s="36">
        <f>'[1]2. Categorie dettaglio'!G27</f>
        <v>961</v>
      </c>
      <c r="H74" s="36">
        <f>'[1]2. Categorie dettaglio'!H27</f>
        <v>986</v>
      </c>
      <c r="I74" s="36">
        <f t="shared" si="14"/>
        <v>-72</v>
      </c>
      <c r="J74" s="35">
        <f t="shared" si="15"/>
        <v>-6.8052930056710773E-2</v>
      </c>
      <c r="K74" s="93"/>
    </row>
    <row r="75" spans="2:12" x14ac:dyDescent="0.2">
      <c r="B75" s="111" t="s">
        <v>89</v>
      </c>
      <c r="C75" s="21">
        <f>SUM(C71:C74)</f>
        <v>2729</v>
      </c>
      <c r="D75" s="21">
        <f t="shared" ref="D75:H75" si="16">SUM(D71:D74)</f>
        <v>2682</v>
      </c>
      <c r="E75" s="21">
        <f t="shared" si="16"/>
        <v>2651</v>
      </c>
      <c r="F75" s="21">
        <f t="shared" si="16"/>
        <v>2534</v>
      </c>
      <c r="G75" s="21">
        <f t="shared" si="16"/>
        <v>2458</v>
      </c>
      <c r="H75" s="21">
        <f t="shared" si="16"/>
        <v>2481</v>
      </c>
      <c r="I75" s="21">
        <f t="shared" si="14"/>
        <v>-248</v>
      </c>
      <c r="J75" s="112">
        <f t="shared" si="15"/>
        <v>-9.0875778673506782E-2</v>
      </c>
      <c r="K75" s="93"/>
    </row>
    <row r="76" spans="2:12" ht="24.95" customHeight="1" x14ac:dyDescent="0.2">
      <c r="B76" s="113" t="s">
        <v>55</v>
      </c>
      <c r="C76" s="33"/>
      <c r="D76" s="33"/>
      <c r="E76" s="33"/>
      <c r="F76" s="33"/>
      <c r="G76" s="33"/>
      <c r="H76" s="33"/>
      <c r="I76" s="36"/>
      <c r="J76" s="35"/>
      <c r="K76" s="36"/>
      <c r="L76" s="18"/>
    </row>
    <row r="77" spans="2:12" x14ac:dyDescent="0.2">
      <c r="B77" s="52"/>
      <c r="C77" s="91"/>
      <c r="D77" s="91"/>
      <c r="E77" s="91"/>
      <c r="F77" s="91"/>
      <c r="G77" s="91"/>
      <c r="H77" s="91"/>
      <c r="I77" s="128"/>
      <c r="J77" s="35"/>
      <c r="K77" s="36"/>
      <c r="L77" s="18"/>
    </row>
    <row r="78" spans="2:12" x14ac:dyDescent="0.2">
      <c r="B78" s="52"/>
      <c r="C78" s="52">
        <v>2016</v>
      </c>
      <c r="D78" s="52">
        <v>2017</v>
      </c>
      <c r="E78" s="52">
        <v>2018</v>
      </c>
      <c r="F78" s="52">
        <v>2019</v>
      </c>
      <c r="G78" s="52">
        <v>2020</v>
      </c>
      <c r="H78" s="127" t="s">
        <v>179</v>
      </c>
      <c r="I78" s="128"/>
      <c r="J78" s="93"/>
      <c r="K78" s="36"/>
      <c r="L78" s="17"/>
    </row>
    <row r="79" spans="2:12" x14ac:dyDescent="0.2">
      <c r="B79" s="52" t="s">
        <v>85</v>
      </c>
      <c r="C79" s="128">
        <f>C71/$C$71*100</f>
        <v>100</v>
      </c>
      <c r="D79" s="128">
        <f t="shared" ref="D79:H79" si="17">D71/$C$71*100</f>
        <v>98.240866035182677</v>
      </c>
      <c r="E79" s="128">
        <f t="shared" si="17"/>
        <v>98.105548037889037</v>
      </c>
      <c r="F79" s="128">
        <f t="shared" si="17"/>
        <v>94.181326116373469</v>
      </c>
      <c r="G79" s="128">
        <f t="shared" si="17"/>
        <v>92.01623815967524</v>
      </c>
      <c r="H79" s="128">
        <f t="shared" si="17"/>
        <v>91.745602165087959</v>
      </c>
      <c r="I79" s="52"/>
      <c r="J79" s="93"/>
      <c r="K79" s="92"/>
      <c r="L79" s="17"/>
    </row>
    <row r="80" spans="2:12" x14ac:dyDescent="0.2">
      <c r="B80" s="52" t="s">
        <v>86</v>
      </c>
      <c r="C80" s="128">
        <f>C72/$C$72*100</f>
        <v>100</v>
      </c>
      <c r="D80" s="128">
        <f t="shared" ref="D80:H80" si="18">D72/$C$72*100</f>
        <v>97.10806697108066</v>
      </c>
      <c r="E80" s="128">
        <f t="shared" si="18"/>
        <v>94.216133942161335</v>
      </c>
      <c r="F80" s="128">
        <f t="shared" si="18"/>
        <v>88.280060882800598</v>
      </c>
      <c r="G80" s="128">
        <f t="shared" si="18"/>
        <v>86.149162861491618</v>
      </c>
      <c r="H80" s="128">
        <f t="shared" si="18"/>
        <v>86.453576864535762</v>
      </c>
      <c r="I80" s="52"/>
      <c r="J80" s="93"/>
      <c r="K80" s="92"/>
      <c r="L80" s="17"/>
    </row>
    <row r="81" spans="2:12" x14ac:dyDescent="0.2">
      <c r="B81" s="52" t="s">
        <v>87</v>
      </c>
      <c r="C81" s="128">
        <f>C73/$C$73*100</f>
        <v>100</v>
      </c>
      <c r="D81" s="128">
        <f t="shared" ref="D81:H81" si="19">D73/$C$73*100</f>
        <v>98.545454545454547</v>
      </c>
      <c r="E81" s="128">
        <f t="shared" si="19"/>
        <v>98.909090909090907</v>
      </c>
      <c r="F81" s="128">
        <f t="shared" si="19"/>
        <v>94.909090909090907</v>
      </c>
      <c r="G81" s="128">
        <f t="shared" si="19"/>
        <v>91.272727272727266</v>
      </c>
      <c r="H81" s="128">
        <f t="shared" si="19"/>
        <v>90.545454545454547</v>
      </c>
      <c r="I81" s="52"/>
      <c r="J81" s="93"/>
      <c r="K81" s="92"/>
      <c r="L81" s="17"/>
    </row>
    <row r="82" spans="2:12" x14ac:dyDescent="0.2">
      <c r="B82" s="129" t="s">
        <v>88</v>
      </c>
      <c r="C82" s="128">
        <f>C74/$C$74*100</f>
        <v>100</v>
      </c>
      <c r="D82" s="128">
        <f t="shared" ref="D82:H82" si="20">D74/$C$74*100</f>
        <v>98.960302457466923</v>
      </c>
      <c r="E82" s="128">
        <f t="shared" si="20"/>
        <v>97.826086956521735</v>
      </c>
      <c r="F82" s="128">
        <f t="shared" si="20"/>
        <v>94.234404536862002</v>
      </c>
      <c r="G82" s="128">
        <f t="shared" si="20"/>
        <v>90.831758034026464</v>
      </c>
      <c r="H82" s="128">
        <f t="shared" si="20"/>
        <v>93.194706994328925</v>
      </c>
      <c r="I82" s="52"/>
      <c r="J82" s="93"/>
      <c r="K82" s="92"/>
      <c r="L82" s="17"/>
    </row>
    <row r="83" spans="2:12" x14ac:dyDescent="0.2">
      <c r="B83" s="52"/>
      <c r="C83" s="52"/>
      <c r="D83" s="52"/>
      <c r="E83" s="52"/>
      <c r="F83" s="52"/>
      <c r="G83" s="52"/>
      <c r="H83" s="52"/>
      <c r="I83" s="52"/>
      <c r="J83" s="93"/>
      <c r="K83" s="92"/>
      <c r="L83" s="17"/>
    </row>
    <row r="84" spans="2:12" x14ac:dyDescent="0.2">
      <c r="B84" s="93"/>
      <c r="C84" s="93"/>
      <c r="D84" s="93"/>
      <c r="E84" s="93"/>
      <c r="F84" s="93"/>
      <c r="G84" s="93"/>
      <c r="H84" s="93"/>
      <c r="I84" s="93"/>
      <c r="J84" s="93"/>
      <c r="K84" s="92"/>
      <c r="L84" s="17"/>
    </row>
    <row r="85" spans="2:12" ht="24.95" customHeight="1" x14ac:dyDescent="0.2">
      <c r="B85" s="95" t="s">
        <v>243</v>
      </c>
      <c r="C85" s="93"/>
      <c r="D85" s="93"/>
      <c r="E85" s="93"/>
      <c r="F85" s="93"/>
      <c r="G85" s="93"/>
      <c r="H85" s="93"/>
      <c r="I85" s="93"/>
      <c r="J85" s="93"/>
      <c r="K85" s="92"/>
      <c r="L85" s="17"/>
    </row>
    <row r="86" spans="2:12" ht="25.5" x14ac:dyDescent="0.2">
      <c r="B86" s="98" t="s">
        <v>25</v>
      </c>
      <c r="C86" s="107">
        <v>2016</v>
      </c>
      <c r="D86" s="107">
        <v>2017</v>
      </c>
      <c r="E86" s="107">
        <v>2018</v>
      </c>
      <c r="F86" s="107">
        <v>2019</v>
      </c>
      <c r="G86" s="107">
        <v>2020</v>
      </c>
      <c r="H86" s="108" t="s">
        <v>179</v>
      </c>
      <c r="I86" s="100" t="s">
        <v>180</v>
      </c>
      <c r="J86" s="100" t="s">
        <v>181</v>
      </c>
      <c r="K86" s="109"/>
      <c r="L86" s="26"/>
    </row>
    <row r="87" spans="2:12" x14ac:dyDescent="0.2">
      <c r="B87" s="92" t="s">
        <v>85</v>
      </c>
      <c r="C87" s="36">
        <f>'[1]2. Categorie dettaglio'!C34</f>
        <v>1261</v>
      </c>
      <c r="D87" s="36">
        <f>'[1]2. Categorie dettaglio'!D34</f>
        <v>1242</v>
      </c>
      <c r="E87" s="36">
        <f>'[1]2. Categorie dettaglio'!E34</f>
        <v>1230</v>
      </c>
      <c r="F87" s="36">
        <f>'[1]2. Categorie dettaglio'!F34</f>
        <v>1212</v>
      </c>
      <c r="G87" s="36">
        <f>'[1]2. Categorie dettaglio'!G34</f>
        <v>1186</v>
      </c>
      <c r="H87" s="36">
        <f>'[1]2. Categorie dettaglio'!H34</f>
        <v>1196</v>
      </c>
      <c r="I87" s="36">
        <f>H87-C87</f>
        <v>-65</v>
      </c>
      <c r="J87" s="35">
        <f>(H87-C87)/C87</f>
        <v>-5.1546391752577317E-2</v>
      </c>
      <c r="K87" s="93"/>
    </row>
    <row r="88" spans="2:12" x14ac:dyDescent="0.2">
      <c r="B88" s="92" t="s">
        <v>86</v>
      </c>
      <c r="C88" s="36">
        <f>'[1]2. Categorie dettaglio'!C35</f>
        <v>1498</v>
      </c>
      <c r="D88" s="36">
        <f>'[1]2. Categorie dettaglio'!D35</f>
        <v>1465</v>
      </c>
      <c r="E88" s="36">
        <f>'[1]2. Categorie dettaglio'!E35</f>
        <v>1411</v>
      </c>
      <c r="F88" s="36">
        <f>'[1]2. Categorie dettaglio'!F35</f>
        <v>1304</v>
      </c>
      <c r="G88" s="36">
        <f>'[1]2. Categorie dettaglio'!G35</f>
        <v>1251</v>
      </c>
      <c r="H88" s="36">
        <f>'[1]2. Categorie dettaglio'!H35</f>
        <v>1233</v>
      </c>
      <c r="I88" s="36">
        <f t="shared" ref="I88:I91" si="21">H88-C88</f>
        <v>-265</v>
      </c>
      <c r="J88" s="35">
        <f t="shared" ref="J88:J91" si="22">(H88-C88)/C88</f>
        <v>-0.17690253671562084</v>
      </c>
      <c r="K88" s="93"/>
    </row>
    <row r="89" spans="2:12" x14ac:dyDescent="0.2">
      <c r="B89" s="92" t="s">
        <v>87</v>
      </c>
      <c r="C89" s="36">
        <f>'[1]2. Categorie dettaglio'!C36</f>
        <v>458</v>
      </c>
      <c r="D89" s="36">
        <f>'[1]2. Categorie dettaglio'!D36</f>
        <v>456</v>
      </c>
      <c r="E89" s="36">
        <f>'[1]2. Categorie dettaglio'!E36</f>
        <v>450</v>
      </c>
      <c r="F89" s="36">
        <f>'[1]2. Categorie dettaglio'!F36</f>
        <v>430</v>
      </c>
      <c r="G89" s="36">
        <f>'[1]2. Categorie dettaglio'!G36</f>
        <v>424</v>
      </c>
      <c r="H89" s="36">
        <f>'[1]2. Categorie dettaglio'!H36</f>
        <v>433</v>
      </c>
      <c r="I89" s="36">
        <f t="shared" si="21"/>
        <v>-25</v>
      </c>
      <c r="J89" s="35">
        <f t="shared" si="22"/>
        <v>-5.458515283842795E-2</v>
      </c>
      <c r="K89" s="93"/>
    </row>
    <row r="90" spans="2:12" x14ac:dyDescent="0.2">
      <c r="B90" s="92" t="s">
        <v>88</v>
      </c>
      <c r="C90" s="36">
        <f>'[1]2. Categorie dettaglio'!C37</f>
        <v>2131</v>
      </c>
      <c r="D90" s="36">
        <f>'[1]2. Categorie dettaglio'!D37</f>
        <v>2149</v>
      </c>
      <c r="E90" s="36">
        <f>'[1]2. Categorie dettaglio'!E37</f>
        <v>2146</v>
      </c>
      <c r="F90" s="36">
        <f>'[1]2. Categorie dettaglio'!F37</f>
        <v>2082</v>
      </c>
      <c r="G90" s="36">
        <f>'[1]2. Categorie dettaglio'!G37</f>
        <v>2078</v>
      </c>
      <c r="H90" s="36">
        <f>'[1]2. Categorie dettaglio'!H37</f>
        <v>2094</v>
      </c>
      <c r="I90" s="36">
        <f t="shared" si="21"/>
        <v>-37</v>
      </c>
      <c r="J90" s="35">
        <f t="shared" si="22"/>
        <v>-1.7362740497419052E-2</v>
      </c>
      <c r="K90" s="93"/>
    </row>
    <row r="91" spans="2:12" x14ac:dyDescent="0.2">
      <c r="B91" s="111" t="s">
        <v>89</v>
      </c>
      <c r="C91" s="21">
        <f>SUM(C87:C90)</f>
        <v>5348</v>
      </c>
      <c r="D91" s="21">
        <f t="shared" ref="D91:H91" si="23">SUM(D87:D90)</f>
        <v>5312</v>
      </c>
      <c r="E91" s="21">
        <f t="shared" si="23"/>
        <v>5237</v>
      </c>
      <c r="F91" s="21">
        <f t="shared" si="23"/>
        <v>5028</v>
      </c>
      <c r="G91" s="21">
        <f t="shared" si="23"/>
        <v>4939</v>
      </c>
      <c r="H91" s="21">
        <f t="shared" si="23"/>
        <v>4956</v>
      </c>
      <c r="I91" s="21">
        <f t="shared" si="21"/>
        <v>-392</v>
      </c>
      <c r="J91" s="112">
        <f t="shared" si="22"/>
        <v>-7.3298429319371722E-2</v>
      </c>
      <c r="K91" s="93"/>
    </row>
    <row r="92" spans="2:12" ht="24.95" customHeight="1" x14ac:dyDescent="0.2">
      <c r="B92" s="113" t="s">
        <v>55</v>
      </c>
      <c r="C92" s="33"/>
      <c r="D92" s="33"/>
      <c r="E92" s="33"/>
      <c r="F92" s="33"/>
      <c r="G92" s="33"/>
      <c r="H92" s="33"/>
      <c r="I92" s="33"/>
      <c r="J92" s="114"/>
      <c r="K92" s="36"/>
      <c r="L92" s="18"/>
    </row>
    <row r="93" spans="2:12" x14ac:dyDescent="0.2">
      <c r="B93" s="92"/>
      <c r="C93" s="93"/>
      <c r="D93" s="93"/>
      <c r="E93" s="93"/>
      <c r="F93" s="93"/>
      <c r="G93" s="93"/>
      <c r="H93" s="93"/>
      <c r="I93" s="93"/>
      <c r="J93" s="93"/>
      <c r="K93" s="92"/>
      <c r="L93" s="17"/>
    </row>
    <row r="94" spans="2:12" x14ac:dyDescent="0.2">
      <c r="B94" s="52"/>
      <c r="C94" s="52">
        <v>2016</v>
      </c>
      <c r="D94" s="52">
        <v>2017</v>
      </c>
      <c r="E94" s="52">
        <v>2018</v>
      </c>
      <c r="F94" s="52">
        <v>2019</v>
      </c>
      <c r="G94" s="52">
        <v>2020</v>
      </c>
      <c r="H94" s="127" t="s">
        <v>179</v>
      </c>
      <c r="I94" s="52"/>
      <c r="J94" s="91"/>
      <c r="K94" s="92"/>
      <c r="L94" s="17"/>
    </row>
    <row r="95" spans="2:12" x14ac:dyDescent="0.2">
      <c r="B95" s="52" t="s">
        <v>85</v>
      </c>
      <c r="C95" s="128">
        <f>C87/$C$87*100</f>
        <v>100</v>
      </c>
      <c r="D95" s="128">
        <f t="shared" ref="D95:H95" si="24">D87/$C$87*100</f>
        <v>98.493259318001591</v>
      </c>
      <c r="E95" s="128">
        <f t="shared" si="24"/>
        <v>97.541633624107845</v>
      </c>
      <c r="F95" s="128">
        <f t="shared" si="24"/>
        <v>96.114195083267248</v>
      </c>
      <c r="G95" s="128">
        <f t="shared" si="24"/>
        <v>94.052339413164148</v>
      </c>
      <c r="H95" s="128">
        <f t="shared" si="24"/>
        <v>94.845360824742258</v>
      </c>
      <c r="I95" s="52"/>
      <c r="J95" s="91"/>
      <c r="K95" s="92"/>
      <c r="L95" s="17"/>
    </row>
    <row r="96" spans="2:12" x14ac:dyDescent="0.2">
      <c r="B96" s="52" t="s">
        <v>86</v>
      </c>
      <c r="C96" s="128">
        <f>C88/$C$88*100</f>
        <v>100</v>
      </c>
      <c r="D96" s="128">
        <f t="shared" ref="D96:H96" si="25">D88/$C$88*100</f>
        <v>97.797062750333779</v>
      </c>
      <c r="E96" s="128">
        <f t="shared" si="25"/>
        <v>94.192256341789047</v>
      </c>
      <c r="F96" s="128">
        <f t="shared" si="25"/>
        <v>87.049399198931908</v>
      </c>
      <c r="G96" s="128">
        <f t="shared" si="25"/>
        <v>83.511348464619488</v>
      </c>
      <c r="H96" s="128">
        <f t="shared" si="25"/>
        <v>82.30974632843791</v>
      </c>
      <c r="I96" s="52"/>
      <c r="J96" s="91"/>
      <c r="K96" s="92"/>
      <c r="L96" s="17"/>
    </row>
    <row r="97" spans="2:12" x14ac:dyDescent="0.2">
      <c r="B97" s="52" t="s">
        <v>87</v>
      </c>
      <c r="C97" s="128">
        <f>C89/$C$89*100</f>
        <v>100</v>
      </c>
      <c r="D97" s="128">
        <f t="shared" ref="D97:H97" si="26">D89/$C$89*100</f>
        <v>99.563318777292579</v>
      </c>
      <c r="E97" s="128">
        <f t="shared" si="26"/>
        <v>98.253275109170303</v>
      </c>
      <c r="F97" s="128">
        <f t="shared" si="26"/>
        <v>93.886462882096069</v>
      </c>
      <c r="G97" s="128">
        <f t="shared" si="26"/>
        <v>92.576419213973807</v>
      </c>
      <c r="H97" s="128">
        <f t="shared" si="26"/>
        <v>94.541484716157214</v>
      </c>
      <c r="I97" s="52"/>
      <c r="J97" s="91"/>
      <c r="K97" s="92"/>
      <c r="L97" s="17"/>
    </row>
    <row r="98" spans="2:12" x14ac:dyDescent="0.2">
      <c r="B98" s="129" t="s">
        <v>88</v>
      </c>
      <c r="C98" s="128">
        <f>C90/$C$90*100</f>
        <v>100</v>
      </c>
      <c r="D98" s="128">
        <f t="shared" ref="D98:H98" si="27">D90/$C$90*100</f>
        <v>100.84467386203659</v>
      </c>
      <c r="E98" s="128">
        <f t="shared" si="27"/>
        <v>100.70389488503051</v>
      </c>
      <c r="F98" s="128">
        <f t="shared" si="27"/>
        <v>97.700610042233691</v>
      </c>
      <c r="G98" s="128">
        <f t="shared" si="27"/>
        <v>97.512904739558891</v>
      </c>
      <c r="H98" s="128">
        <f t="shared" si="27"/>
        <v>98.263725950258092</v>
      </c>
      <c r="I98" s="52"/>
      <c r="J98" s="91"/>
      <c r="K98" s="92"/>
      <c r="L98" s="17"/>
    </row>
    <row r="99" spans="2:12" x14ac:dyDescent="0.2">
      <c r="B99" s="91"/>
      <c r="C99" s="91"/>
      <c r="D99" s="91"/>
      <c r="E99" s="91"/>
      <c r="F99" s="91"/>
      <c r="G99" s="91"/>
      <c r="H99" s="91"/>
      <c r="I99" s="91"/>
      <c r="J99" s="91"/>
      <c r="K99" s="92"/>
      <c r="L99" s="17"/>
    </row>
    <row r="100" spans="2:12" x14ac:dyDescent="0.2">
      <c r="B100" s="93"/>
      <c r="C100" s="93"/>
      <c r="D100" s="93"/>
      <c r="E100" s="93"/>
      <c r="F100" s="93"/>
      <c r="G100" s="93"/>
      <c r="H100" s="93"/>
      <c r="I100" s="93"/>
      <c r="J100" s="93"/>
      <c r="K100" s="92"/>
      <c r="L100" s="17"/>
    </row>
    <row r="101" spans="2:12" ht="24.95" customHeight="1" x14ac:dyDescent="0.2">
      <c r="B101" s="95" t="s">
        <v>244</v>
      </c>
      <c r="C101" s="93"/>
      <c r="D101" s="93"/>
      <c r="E101" s="93"/>
      <c r="F101" s="93"/>
      <c r="G101" s="93"/>
      <c r="H101" s="93"/>
      <c r="I101" s="93"/>
      <c r="J101" s="93"/>
      <c r="K101" s="92"/>
      <c r="L101" s="17"/>
    </row>
    <row r="102" spans="2:12" ht="25.5" x14ac:dyDescent="0.2">
      <c r="B102" s="98" t="s">
        <v>26</v>
      </c>
      <c r="C102" s="107">
        <v>2016</v>
      </c>
      <c r="D102" s="107">
        <v>2017</v>
      </c>
      <c r="E102" s="107">
        <v>2018</v>
      </c>
      <c r="F102" s="107">
        <v>2019</v>
      </c>
      <c r="G102" s="107">
        <v>2020</v>
      </c>
      <c r="H102" s="108" t="s">
        <v>179</v>
      </c>
      <c r="I102" s="100" t="s">
        <v>180</v>
      </c>
      <c r="J102" s="100" t="s">
        <v>181</v>
      </c>
      <c r="K102" s="109"/>
      <c r="L102" s="26"/>
    </row>
    <row r="103" spans="2:12" x14ac:dyDescent="0.2">
      <c r="B103" s="92" t="s">
        <v>85</v>
      </c>
      <c r="C103" s="36">
        <f>'[1]2. Categorie dettaglio'!C44</f>
        <v>633</v>
      </c>
      <c r="D103" s="36">
        <f>'[1]2. Categorie dettaglio'!D44</f>
        <v>612</v>
      </c>
      <c r="E103" s="36">
        <f>'[1]2. Categorie dettaglio'!E44</f>
        <v>618</v>
      </c>
      <c r="F103" s="36">
        <f>'[1]2. Categorie dettaglio'!F44</f>
        <v>590</v>
      </c>
      <c r="G103" s="36">
        <f>'[1]2. Categorie dettaglio'!G44</f>
        <v>581</v>
      </c>
      <c r="H103" s="36">
        <f>'[1]2. Categorie dettaglio'!H44</f>
        <v>591</v>
      </c>
      <c r="I103" s="36">
        <f>H103-C103</f>
        <v>-42</v>
      </c>
      <c r="J103" s="35">
        <f>(H103-C103)/C103</f>
        <v>-6.6350710900473939E-2</v>
      </c>
      <c r="K103" s="93"/>
    </row>
    <row r="104" spans="2:12" x14ac:dyDescent="0.2">
      <c r="B104" s="92" t="s">
        <v>86</v>
      </c>
      <c r="C104" s="36">
        <f>'[1]2. Categorie dettaglio'!C45</f>
        <v>692</v>
      </c>
      <c r="D104" s="36">
        <f>'[1]2. Categorie dettaglio'!D45</f>
        <v>689</v>
      </c>
      <c r="E104" s="36">
        <f>'[1]2. Categorie dettaglio'!E45</f>
        <v>670</v>
      </c>
      <c r="F104" s="36">
        <f>'[1]2. Categorie dettaglio'!F45</f>
        <v>653</v>
      </c>
      <c r="G104" s="36">
        <f>'[1]2. Categorie dettaglio'!G45</f>
        <v>642</v>
      </c>
      <c r="H104" s="36">
        <f>'[1]2. Categorie dettaglio'!H45</f>
        <v>643</v>
      </c>
      <c r="I104" s="36">
        <f t="shared" ref="I104:I107" si="28">H104-C104</f>
        <v>-49</v>
      </c>
      <c r="J104" s="35">
        <f t="shared" ref="J104:J107" si="29">(H104-C104)/C104</f>
        <v>-7.0809248554913301E-2</v>
      </c>
      <c r="K104" s="93"/>
    </row>
    <row r="105" spans="2:12" x14ac:dyDescent="0.2">
      <c r="B105" s="92" t="s">
        <v>87</v>
      </c>
      <c r="C105" s="36">
        <f>'[1]2. Categorie dettaglio'!C46</f>
        <v>248</v>
      </c>
      <c r="D105" s="36">
        <f>'[1]2. Categorie dettaglio'!D46</f>
        <v>246</v>
      </c>
      <c r="E105" s="36">
        <f>'[1]2. Categorie dettaglio'!E46</f>
        <v>259</v>
      </c>
      <c r="F105" s="36">
        <f>'[1]2. Categorie dettaglio'!F46</f>
        <v>255</v>
      </c>
      <c r="G105" s="36">
        <f>'[1]2. Categorie dettaglio'!G46</f>
        <v>257</v>
      </c>
      <c r="H105" s="36">
        <f>'[1]2. Categorie dettaglio'!H46</f>
        <v>261</v>
      </c>
      <c r="I105" s="36">
        <f t="shared" si="28"/>
        <v>13</v>
      </c>
      <c r="J105" s="35">
        <f t="shared" si="29"/>
        <v>5.2419354838709679E-2</v>
      </c>
      <c r="K105" s="93"/>
    </row>
    <row r="106" spans="2:12" x14ac:dyDescent="0.2">
      <c r="B106" s="92" t="s">
        <v>88</v>
      </c>
      <c r="C106" s="36">
        <f>'[1]2. Categorie dettaglio'!C47</f>
        <v>1093</v>
      </c>
      <c r="D106" s="36">
        <f>'[1]2. Categorie dettaglio'!D47</f>
        <v>1087</v>
      </c>
      <c r="E106" s="36">
        <f>'[1]2. Categorie dettaglio'!E47</f>
        <v>1063</v>
      </c>
      <c r="F106" s="36">
        <f>'[1]2. Categorie dettaglio'!F47</f>
        <v>1057</v>
      </c>
      <c r="G106" s="36">
        <f>'[1]2. Categorie dettaglio'!G47</f>
        <v>1033</v>
      </c>
      <c r="H106" s="36">
        <f>'[1]2. Categorie dettaglio'!H47</f>
        <v>1054</v>
      </c>
      <c r="I106" s="36">
        <f t="shared" si="28"/>
        <v>-39</v>
      </c>
      <c r="J106" s="35">
        <f t="shared" si="29"/>
        <v>-3.5681610247026534E-2</v>
      </c>
      <c r="K106" s="93"/>
    </row>
    <row r="107" spans="2:12" x14ac:dyDescent="0.2">
      <c r="B107" s="111" t="s">
        <v>89</v>
      </c>
      <c r="C107" s="21">
        <f>SUM(C103:C106)</f>
        <v>2666</v>
      </c>
      <c r="D107" s="21">
        <f t="shared" ref="D107:H107" si="30">SUM(D103:D106)</f>
        <v>2634</v>
      </c>
      <c r="E107" s="21">
        <f t="shared" si="30"/>
        <v>2610</v>
      </c>
      <c r="F107" s="21">
        <f t="shared" si="30"/>
        <v>2555</v>
      </c>
      <c r="G107" s="21">
        <f t="shared" si="30"/>
        <v>2513</v>
      </c>
      <c r="H107" s="21">
        <f t="shared" si="30"/>
        <v>2549</v>
      </c>
      <c r="I107" s="21">
        <f t="shared" si="28"/>
        <v>-117</v>
      </c>
      <c r="J107" s="112">
        <f t="shared" si="29"/>
        <v>-4.3885971492873217E-2</v>
      </c>
      <c r="K107" s="93"/>
    </row>
    <row r="108" spans="2:12" ht="24.95" customHeight="1" x14ac:dyDescent="0.2">
      <c r="B108" s="113" t="s">
        <v>55</v>
      </c>
      <c r="C108" s="33"/>
      <c r="D108" s="33"/>
      <c r="E108" s="33"/>
      <c r="F108" s="33"/>
      <c r="G108" s="33"/>
      <c r="H108" s="33"/>
      <c r="I108" s="33"/>
      <c r="J108" s="114"/>
      <c r="K108" s="36"/>
      <c r="L108" s="18"/>
    </row>
    <row r="109" spans="2:12" x14ac:dyDescent="0.2">
      <c r="B109" s="52"/>
      <c r="C109" s="91"/>
      <c r="D109" s="91"/>
      <c r="E109" s="91"/>
      <c r="F109" s="91"/>
      <c r="G109" s="91"/>
      <c r="H109" s="91"/>
      <c r="I109" s="91"/>
      <c r="J109" s="93"/>
      <c r="K109" s="92"/>
      <c r="L109" s="17"/>
    </row>
    <row r="110" spans="2:12" x14ac:dyDescent="0.2">
      <c r="B110" s="52"/>
      <c r="C110" s="52">
        <v>2016</v>
      </c>
      <c r="D110" s="52">
        <v>2017</v>
      </c>
      <c r="E110" s="52">
        <v>2018</v>
      </c>
      <c r="F110" s="52">
        <v>2019</v>
      </c>
      <c r="G110" s="52">
        <v>2020</v>
      </c>
      <c r="H110" s="127" t="s">
        <v>179</v>
      </c>
      <c r="I110" s="52"/>
      <c r="J110" s="93"/>
      <c r="K110" s="92"/>
      <c r="L110" s="17"/>
    </row>
    <row r="111" spans="2:12" x14ac:dyDescent="0.2">
      <c r="B111" s="52" t="s">
        <v>85</v>
      </c>
      <c r="C111" s="128">
        <f>C103/$C$103*100</f>
        <v>100</v>
      </c>
      <c r="D111" s="128">
        <f t="shared" ref="D111:H111" si="31">D103/$C$103*100</f>
        <v>96.682464454976298</v>
      </c>
      <c r="E111" s="128">
        <f t="shared" si="31"/>
        <v>97.630331753554501</v>
      </c>
      <c r="F111" s="128">
        <f t="shared" si="31"/>
        <v>93.206951026856245</v>
      </c>
      <c r="G111" s="128">
        <f t="shared" si="31"/>
        <v>91.785150078988949</v>
      </c>
      <c r="H111" s="128">
        <f t="shared" si="31"/>
        <v>93.36492890995261</v>
      </c>
      <c r="I111" s="52"/>
      <c r="J111" s="93"/>
      <c r="K111" s="92"/>
      <c r="L111" s="17"/>
    </row>
    <row r="112" spans="2:12" x14ac:dyDescent="0.2">
      <c r="B112" s="52" t="s">
        <v>86</v>
      </c>
      <c r="C112" s="128">
        <f>C104/$C$104*100</f>
        <v>100</v>
      </c>
      <c r="D112" s="128">
        <f t="shared" ref="D112:H112" si="32">D104/$C$104*100</f>
        <v>99.566473988439313</v>
      </c>
      <c r="E112" s="128">
        <f t="shared" si="32"/>
        <v>96.820809248554923</v>
      </c>
      <c r="F112" s="128">
        <f t="shared" si="32"/>
        <v>94.364161849710982</v>
      </c>
      <c r="G112" s="128">
        <f t="shared" si="32"/>
        <v>92.774566473988443</v>
      </c>
      <c r="H112" s="128">
        <f t="shared" si="32"/>
        <v>92.919075144508668</v>
      </c>
      <c r="I112" s="52"/>
      <c r="J112" s="93"/>
      <c r="K112" s="92"/>
      <c r="L112" s="17"/>
    </row>
    <row r="113" spans="2:12" x14ac:dyDescent="0.2">
      <c r="B113" s="52" t="s">
        <v>87</v>
      </c>
      <c r="C113" s="128">
        <f>C105/$C$105*100</f>
        <v>100</v>
      </c>
      <c r="D113" s="128">
        <f t="shared" ref="D113:H113" si="33">D105/$C$105*100</f>
        <v>99.193548387096769</v>
      </c>
      <c r="E113" s="128">
        <f t="shared" si="33"/>
        <v>104.43548387096774</v>
      </c>
      <c r="F113" s="128">
        <f t="shared" si="33"/>
        <v>102.8225806451613</v>
      </c>
      <c r="G113" s="128">
        <f t="shared" si="33"/>
        <v>103.62903225806453</v>
      </c>
      <c r="H113" s="128">
        <f t="shared" si="33"/>
        <v>105.24193548387098</v>
      </c>
      <c r="I113" s="128"/>
      <c r="J113" s="93"/>
      <c r="K113" s="36"/>
      <c r="L113" s="17"/>
    </row>
    <row r="114" spans="2:12" x14ac:dyDescent="0.2">
      <c r="B114" s="129" t="s">
        <v>88</v>
      </c>
      <c r="C114" s="128">
        <f>C106/$C$106*100</f>
        <v>100</v>
      </c>
      <c r="D114" s="128">
        <f t="shared" ref="D114:H114" si="34">D106/$C$106*100</f>
        <v>99.451052150045754</v>
      </c>
      <c r="E114" s="128">
        <f t="shared" si="34"/>
        <v>97.255260750228729</v>
      </c>
      <c r="F114" s="128">
        <f t="shared" si="34"/>
        <v>96.706312900274469</v>
      </c>
      <c r="G114" s="128">
        <f t="shared" si="34"/>
        <v>94.510521500457457</v>
      </c>
      <c r="H114" s="128">
        <f t="shared" si="34"/>
        <v>96.431838975297353</v>
      </c>
      <c r="I114" s="52"/>
      <c r="J114" s="93"/>
      <c r="K114" s="92"/>
      <c r="L114" s="17"/>
    </row>
    <row r="115" spans="2:12" x14ac:dyDescent="0.2">
      <c r="B115" s="52"/>
      <c r="C115" s="52"/>
      <c r="D115" s="52"/>
      <c r="E115" s="52"/>
      <c r="F115" s="52"/>
      <c r="G115" s="52"/>
      <c r="H115" s="52"/>
      <c r="I115" s="52"/>
      <c r="J115" s="93"/>
      <c r="K115" s="92"/>
      <c r="L115" s="17"/>
    </row>
    <row r="116" spans="2:12" x14ac:dyDescent="0.2">
      <c r="B116" s="93"/>
      <c r="C116" s="93"/>
      <c r="D116" s="93"/>
      <c r="E116" s="93"/>
      <c r="F116" s="93"/>
      <c r="G116" s="93"/>
      <c r="H116" s="93"/>
      <c r="I116" s="93"/>
      <c r="J116" s="93"/>
      <c r="K116" s="92"/>
      <c r="L116" s="17"/>
    </row>
    <row r="117" spans="2:12" ht="24.95" customHeight="1" x14ac:dyDescent="0.2">
      <c r="B117" s="95" t="s">
        <v>245</v>
      </c>
      <c r="C117" s="93"/>
      <c r="D117" s="93"/>
      <c r="E117" s="93"/>
      <c r="F117" s="93"/>
      <c r="G117" s="93"/>
      <c r="H117" s="93"/>
      <c r="I117" s="93"/>
      <c r="J117" s="93"/>
      <c r="K117" s="92"/>
      <c r="L117" s="17"/>
    </row>
    <row r="118" spans="2:12" ht="25.5" x14ac:dyDescent="0.2">
      <c r="B118" s="98" t="s">
        <v>27</v>
      </c>
      <c r="C118" s="107">
        <v>2016</v>
      </c>
      <c r="D118" s="107">
        <v>2017</v>
      </c>
      <c r="E118" s="107">
        <v>2018</v>
      </c>
      <c r="F118" s="107">
        <v>2019</v>
      </c>
      <c r="G118" s="107">
        <v>2020</v>
      </c>
      <c r="H118" s="108" t="s">
        <v>179</v>
      </c>
      <c r="I118" s="100" t="s">
        <v>180</v>
      </c>
      <c r="J118" s="100" t="s">
        <v>181</v>
      </c>
      <c r="K118" s="109"/>
      <c r="L118" s="26"/>
    </row>
    <row r="119" spans="2:12" x14ac:dyDescent="0.2">
      <c r="B119" s="92" t="s">
        <v>85</v>
      </c>
      <c r="C119" s="36">
        <f>'[1]2. Categorie dettaglio'!C54</f>
        <v>810</v>
      </c>
      <c r="D119" s="36">
        <f>'[1]2. Categorie dettaglio'!D54</f>
        <v>796</v>
      </c>
      <c r="E119" s="36">
        <f>'[1]2. Categorie dettaglio'!E54</f>
        <v>780</v>
      </c>
      <c r="F119" s="36">
        <f>'[1]2. Categorie dettaglio'!F54</f>
        <v>767</v>
      </c>
      <c r="G119" s="36">
        <f>'[1]2. Categorie dettaglio'!G54</f>
        <v>751</v>
      </c>
      <c r="H119" s="36">
        <f>'[1]2. Categorie dettaglio'!H54</f>
        <v>734</v>
      </c>
      <c r="I119" s="36">
        <f>H119-C119</f>
        <v>-76</v>
      </c>
      <c r="J119" s="35">
        <f>(H119-C119)/C119</f>
        <v>-9.3827160493827166E-2</v>
      </c>
      <c r="K119" s="93"/>
    </row>
    <row r="120" spans="2:12" x14ac:dyDescent="0.2">
      <c r="B120" s="92" t="s">
        <v>86</v>
      </c>
      <c r="C120" s="36">
        <f>'[1]2. Categorie dettaglio'!C55</f>
        <v>758</v>
      </c>
      <c r="D120" s="36">
        <f>'[1]2. Categorie dettaglio'!D55</f>
        <v>728</v>
      </c>
      <c r="E120" s="36">
        <f>'[1]2. Categorie dettaglio'!E55</f>
        <v>687</v>
      </c>
      <c r="F120" s="36">
        <f>'[1]2. Categorie dettaglio'!F55</f>
        <v>645</v>
      </c>
      <c r="G120" s="36">
        <f>'[1]2. Categorie dettaglio'!G55</f>
        <v>625</v>
      </c>
      <c r="H120" s="36">
        <f>'[1]2. Categorie dettaglio'!H55</f>
        <v>623</v>
      </c>
      <c r="I120" s="36">
        <f t="shared" ref="I120:I123" si="35">H120-C120</f>
        <v>-135</v>
      </c>
      <c r="J120" s="35">
        <f t="shared" ref="J120:J123" si="36">(H120-C120)/C120</f>
        <v>-0.17810026385224276</v>
      </c>
      <c r="K120" s="93"/>
    </row>
    <row r="121" spans="2:12" x14ac:dyDescent="0.2">
      <c r="B121" s="92" t="s">
        <v>87</v>
      </c>
      <c r="C121" s="36">
        <f>'[1]2. Categorie dettaglio'!C56</f>
        <v>288</v>
      </c>
      <c r="D121" s="36">
        <f>'[1]2. Categorie dettaglio'!D56</f>
        <v>276</v>
      </c>
      <c r="E121" s="36">
        <f>'[1]2. Categorie dettaglio'!E56</f>
        <v>281</v>
      </c>
      <c r="F121" s="36">
        <f>'[1]2. Categorie dettaglio'!F56</f>
        <v>265</v>
      </c>
      <c r="G121" s="36">
        <f>'[1]2. Categorie dettaglio'!G56</f>
        <v>254</v>
      </c>
      <c r="H121" s="36">
        <f>'[1]2. Categorie dettaglio'!H56</f>
        <v>256</v>
      </c>
      <c r="I121" s="36">
        <f t="shared" si="35"/>
        <v>-32</v>
      </c>
      <c r="J121" s="35">
        <f t="shared" si="36"/>
        <v>-0.1111111111111111</v>
      </c>
      <c r="K121" s="93"/>
    </row>
    <row r="122" spans="2:12" x14ac:dyDescent="0.2">
      <c r="B122" s="92" t="s">
        <v>88</v>
      </c>
      <c r="C122" s="36">
        <f>'[1]2. Categorie dettaglio'!C57</f>
        <v>1313</v>
      </c>
      <c r="D122" s="36">
        <f>'[1]2. Categorie dettaglio'!D57</f>
        <v>1306</v>
      </c>
      <c r="E122" s="36">
        <f>'[1]2. Categorie dettaglio'!E57</f>
        <v>1301</v>
      </c>
      <c r="F122" s="36">
        <f>'[1]2. Categorie dettaglio'!F57</f>
        <v>1289</v>
      </c>
      <c r="G122" s="36">
        <f>'[1]2. Categorie dettaglio'!G57</f>
        <v>1280</v>
      </c>
      <c r="H122" s="36">
        <f>'[1]2. Categorie dettaglio'!H57</f>
        <v>1289</v>
      </c>
      <c r="I122" s="36">
        <f t="shared" si="35"/>
        <v>-24</v>
      </c>
      <c r="J122" s="35">
        <f t="shared" si="36"/>
        <v>-1.827875095201828E-2</v>
      </c>
      <c r="K122" s="93"/>
    </row>
    <row r="123" spans="2:12" x14ac:dyDescent="0.2">
      <c r="B123" s="111" t="s">
        <v>89</v>
      </c>
      <c r="C123" s="21">
        <f>SUM(C119:C122)</f>
        <v>3169</v>
      </c>
      <c r="D123" s="21">
        <f t="shared" ref="D123:H123" si="37">SUM(D119:D122)</f>
        <v>3106</v>
      </c>
      <c r="E123" s="21">
        <f t="shared" si="37"/>
        <v>3049</v>
      </c>
      <c r="F123" s="21">
        <f t="shared" si="37"/>
        <v>2966</v>
      </c>
      <c r="G123" s="21">
        <f t="shared" si="37"/>
        <v>2910</v>
      </c>
      <c r="H123" s="21">
        <f t="shared" si="37"/>
        <v>2902</v>
      </c>
      <c r="I123" s="21">
        <f t="shared" si="35"/>
        <v>-267</v>
      </c>
      <c r="J123" s="112">
        <f t="shared" si="36"/>
        <v>-8.4253707794256866E-2</v>
      </c>
      <c r="K123" s="93"/>
    </row>
    <row r="124" spans="2:12" ht="24.95" customHeight="1" x14ac:dyDescent="0.2">
      <c r="B124" s="113" t="s">
        <v>55</v>
      </c>
      <c r="C124" s="33"/>
      <c r="D124" s="33"/>
      <c r="E124" s="33"/>
      <c r="F124" s="33"/>
      <c r="G124" s="33"/>
      <c r="H124" s="33"/>
      <c r="I124" s="33"/>
      <c r="J124" s="114"/>
      <c r="K124" s="36"/>
      <c r="L124" s="18"/>
    </row>
    <row r="125" spans="2:12" x14ac:dyDescent="0.2">
      <c r="B125" s="92"/>
      <c r="C125" s="93"/>
      <c r="D125" s="93"/>
      <c r="E125" s="93"/>
      <c r="F125" s="93"/>
      <c r="G125" s="93"/>
      <c r="H125" s="93"/>
      <c r="I125" s="93"/>
      <c r="J125" s="93"/>
      <c r="K125" s="92"/>
      <c r="L125" s="17"/>
    </row>
    <row r="126" spans="2:12" x14ac:dyDescent="0.2">
      <c r="B126" s="52"/>
      <c r="C126" s="52">
        <v>2016</v>
      </c>
      <c r="D126" s="52">
        <v>2017</v>
      </c>
      <c r="E126" s="52">
        <v>2018</v>
      </c>
      <c r="F126" s="52">
        <v>2019</v>
      </c>
      <c r="G126" s="52">
        <v>2020</v>
      </c>
      <c r="H126" s="127" t="s">
        <v>179</v>
      </c>
      <c r="I126" s="52"/>
      <c r="J126" s="52"/>
      <c r="K126" s="92"/>
      <c r="L126" s="17"/>
    </row>
    <row r="127" spans="2:12" x14ac:dyDescent="0.2">
      <c r="B127" s="52" t="s">
        <v>85</v>
      </c>
      <c r="C127" s="128">
        <f>C119/$C$119*100</f>
        <v>100</v>
      </c>
      <c r="D127" s="128">
        <f t="shared" ref="D127:H127" si="38">D119/$C$119*100</f>
        <v>98.271604938271608</v>
      </c>
      <c r="E127" s="128">
        <f t="shared" si="38"/>
        <v>96.296296296296291</v>
      </c>
      <c r="F127" s="128">
        <f t="shared" si="38"/>
        <v>94.691358024691368</v>
      </c>
      <c r="G127" s="128">
        <f t="shared" si="38"/>
        <v>92.716049382716051</v>
      </c>
      <c r="H127" s="128">
        <f t="shared" si="38"/>
        <v>90.617283950617292</v>
      </c>
      <c r="I127" s="52"/>
      <c r="J127" s="52"/>
      <c r="K127" s="92"/>
      <c r="L127" s="17"/>
    </row>
    <row r="128" spans="2:12" x14ac:dyDescent="0.2">
      <c r="B128" s="52" t="s">
        <v>86</v>
      </c>
      <c r="C128" s="128">
        <f>C120/$C$120*100</f>
        <v>100</v>
      </c>
      <c r="D128" s="128">
        <f t="shared" ref="D128:H128" si="39">D120/$C$120*100</f>
        <v>96.042216358839056</v>
      </c>
      <c r="E128" s="128">
        <f t="shared" si="39"/>
        <v>90.633245382585741</v>
      </c>
      <c r="F128" s="128">
        <f t="shared" si="39"/>
        <v>85.092348284960423</v>
      </c>
      <c r="G128" s="128">
        <f t="shared" si="39"/>
        <v>82.453825857519789</v>
      </c>
      <c r="H128" s="128">
        <f t="shared" si="39"/>
        <v>82.189973614775724</v>
      </c>
      <c r="I128" s="52"/>
      <c r="J128" s="52"/>
      <c r="K128" s="92"/>
      <c r="L128" s="17"/>
    </row>
    <row r="129" spans="2:12" x14ac:dyDescent="0.2">
      <c r="B129" s="52" t="s">
        <v>87</v>
      </c>
      <c r="C129" s="128">
        <f>C121/$C$121*100</f>
        <v>100</v>
      </c>
      <c r="D129" s="128">
        <f t="shared" ref="D129:H129" si="40">D121/$C$121*100</f>
        <v>95.833333333333343</v>
      </c>
      <c r="E129" s="128">
        <f t="shared" si="40"/>
        <v>97.569444444444443</v>
      </c>
      <c r="F129" s="128">
        <f t="shared" si="40"/>
        <v>92.013888888888886</v>
      </c>
      <c r="G129" s="128">
        <f t="shared" si="40"/>
        <v>88.194444444444443</v>
      </c>
      <c r="H129" s="128">
        <f t="shared" si="40"/>
        <v>88.888888888888886</v>
      </c>
      <c r="I129" s="52"/>
      <c r="J129" s="52"/>
      <c r="K129" s="92"/>
      <c r="L129" s="17"/>
    </row>
    <row r="130" spans="2:12" x14ac:dyDescent="0.2">
      <c r="B130" s="129" t="s">
        <v>88</v>
      </c>
      <c r="C130" s="128">
        <f>C122/$C$122*100</f>
        <v>100</v>
      </c>
      <c r="D130" s="128">
        <f t="shared" ref="D130:H130" si="41">D122/$C$122*100</f>
        <v>99.466869763899467</v>
      </c>
      <c r="E130" s="128">
        <f t="shared" si="41"/>
        <v>99.086062452399077</v>
      </c>
      <c r="F130" s="128">
        <f t="shared" si="41"/>
        <v>98.172124904798181</v>
      </c>
      <c r="G130" s="128">
        <f t="shared" si="41"/>
        <v>97.486671744097492</v>
      </c>
      <c r="H130" s="128">
        <f t="shared" si="41"/>
        <v>98.172124904798181</v>
      </c>
      <c r="I130" s="52"/>
      <c r="J130" s="52"/>
      <c r="K130" s="93"/>
    </row>
    <row r="131" spans="2:12" x14ac:dyDescent="0.2">
      <c r="B131" s="52"/>
      <c r="C131" s="52"/>
      <c r="D131" s="52"/>
      <c r="E131" s="52"/>
      <c r="F131" s="52"/>
      <c r="G131" s="52"/>
      <c r="H131" s="52"/>
      <c r="I131" s="52"/>
      <c r="J131" s="52"/>
      <c r="K131" s="93"/>
    </row>
    <row r="132" spans="2:12" x14ac:dyDescent="0.2">
      <c r="B132" s="52"/>
      <c r="C132" s="52"/>
      <c r="D132" s="52"/>
      <c r="E132" s="52"/>
      <c r="F132" s="52"/>
      <c r="G132" s="52"/>
      <c r="H132" s="52"/>
      <c r="I132" s="52"/>
      <c r="J132" s="52"/>
      <c r="K132" s="93"/>
    </row>
    <row r="133" spans="2:12" x14ac:dyDescent="0.2">
      <c r="B133" s="92"/>
      <c r="C133" s="92"/>
      <c r="D133" s="92"/>
      <c r="E133" s="92"/>
      <c r="F133" s="92"/>
      <c r="G133" s="92"/>
      <c r="H133" s="92"/>
      <c r="I133" s="92"/>
      <c r="J133" s="92"/>
      <c r="K133" s="93"/>
    </row>
    <row r="134" spans="2:12" x14ac:dyDescent="0.2"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2" x14ac:dyDescent="0.2"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2" x14ac:dyDescent="0.2"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2" x14ac:dyDescent="0.2"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2" x14ac:dyDescent="0.2"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2:12" x14ac:dyDescent="0.2">
      <c r="B139" s="93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2:12" x14ac:dyDescent="0.2">
      <c r="B140" s="93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2:12" x14ac:dyDescent="0.2">
      <c r="B141" s="93"/>
      <c r="C141" s="93"/>
      <c r="D141" s="93"/>
      <c r="E141" s="93"/>
      <c r="F141" s="93"/>
      <c r="G141" s="93"/>
      <c r="H141" s="93"/>
      <c r="I141" s="93"/>
      <c r="J141" s="93"/>
      <c r="K141" s="93"/>
    </row>
  </sheetData>
  <sheetProtection sheet="1" objects="1" scenarios="1"/>
  <mergeCells count="18">
    <mergeCell ref="B2:T4"/>
    <mergeCell ref="B7:B8"/>
    <mergeCell ref="C7:D8"/>
    <mergeCell ref="E7:L7"/>
    <mergeCell ref="E8:F8"/>
    <mergeCell ref="G8:H8"/>
    <mergeCell ref="I8:J8"/>
    <mergeCell ref="K8:L8"/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4FA6-6A15-438B-87EE-BDE6E35E485B}">
  <sheetPr>
    <tabColor theme="0"/>
    <pageSetUpPr fitToPage="1"/>
  </sheetPr>
  <dimension ref="B2:T69"/>
  <sheetViews>
    <sheetView zoomScaleNormal="100" zoomScalePageLayoutView="125" workbookViewId="0">
      <selection activeCell="H5" sqref="H5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125" style="1" customWidth="1"/>
    <col min="7" max="7" width="21.875" style="1" customWidth="1"/>
    <col min="8" max="8" width="10.375" style="91" customWidth="1"/>
    <col min="9" max="9" width="8.75" style="91" customWidth="1"/>
    <col min="10" max="10" width="15.375" style="91" customWidth="1"/>
    <col min="11" max="11" width="11.75" style="91" customWidth="1"/>
    <col min="12" max="12" width="20.625" style="91" customWidth="1"/>
    <col min="13" max="13" width="24.875" style="91" customWidth="1"/>
    <col min="14" max="14" width="26.25" style="91" customWidth="1"/>
    <col min="15" max="15" width="13.75" style="91" customWidth="1"/>
    <col min="16" max="16" width="28" style="91" customWidth="1"/>
    <col min="17" max="17" width="32.375" style="91" customWidth="1"/>
    <col min="18" max="18" width="32.625" style="91" customWidth="1"/>
    <col min="19" max="19" width="8.75" style="91"/>
    <col min="20" max="20" width="8.75" style="93"/>
    <col min="21" max="16384" width="8.75" style="1"/>
  </cols>
  <sheetData>
    <row r="2" spans="2:20" ht="12.75" customHeight="1" x14ac:dyDescent="0.2">
      <c r="B2" s="154" t="s">
        <v>247</v>
      </c>
      <c r="C2" s="154"/>
      <c r="D2" s="154"/>
      <c r="E2" s="154"/>
      <c r="F2" s="154"/>
      <c r="G2" s="154"/>
      <c r="H2" s="115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15"/>
      <c r="T2" s="120"/>
    </row>
    <row r="3" spans="2:20" ht="12.75" customHeight="1" x14ac:dyDescent="0.2">
      <c r="B3" s="154"/>
      <c r="C3" s="154"/>
      <c r="D3" s="154"/>
      <c r="E3" s="154"/>
      <c r="F3" s="154"/>
      <c r="G3" s="154"/>
      <c r="H3" s="115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15"/>
      <c r="T3" s="120"/>
    </row>
    <row r="4" spans="2:20" ht="12.75" customHeight="1" x14ac:dyDescent="0.2">
      <c r="B4" s="154"/>
      <c r="C4" s="154"/>
      <c r="D4" s="154"/>
      <c r="E4" s="154"/>
      <c r="F4" s="154"/>
      <c r="G4" s="154"/>
      <c r="H4" s="115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15"/>
      <c r="T4" s="120"/>
    </row>
    <row r="5" spans="2:20" x14ac:dyDescent="0.2"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24.95" customHeight="1" x14ac:dyDescent="0.2">
      <c r="B6" s="73" t="s">
        <v>248</v>
      </c>
      <c r="I6" s="52"/>
      <c r="J6" s="134" t="s">
        <v>29</v>
      </c>
      <c r="K6" s="134" t="s">
        <v>4</v>
      </c>
      <c r="L6" s="134" t="s">
        <v>13</v>
      </c>
      <c r="M6" s="134" t="s">
        <v>14</v>
      </c>
      <c r="N6" s="134" t="s">
        <v>15</v>
      </c>
      <c r="O6" s="134" t="s">
        <v>5</v>
      </c>
      <c r="P6" s="134" t="s">
        <v>39</v>
      </c>
      <c r="Q6" s="134" t="s">
        <v>40</v>
      </c>
      <c r="R6" s="135" t="s">
        <v>79</v>
      </c>
    </row>
    <row r="7" spans="2:20" x14ac:dyDescent="0.2">
      <c r="B7" s="73"/>
      <c r="I7" s="52"/>
      <c r="J7" s="136" t="s">
        <v>60</v>
      </c>
      <c r="K7" s="137">
        <v>0.96473497194835611</v>
      </c>
      <c r="L7" s="138">
        <f>SUM(L8:L13)</f>
        <v>4638</v>
      </c>
      <c r="M7" s="138">
        <f>SUM(M8:M13)</f>
        <v>18583</v>
      </c>
      <c r="N7" s="137">
        <f t="shared" ref="N7:N25" si="0">L7/M7</f>
        <v>0.24958295216057688</v>
      </c>
      <c r="O7" s="137">
        <f t="shared" ref="O7:O25" si="1">N7/$R$7</f>
        <v>0.96473497194835611</v>
      </c>
      <c r="P7" s="139">
        <f>$L$49</f>
        <v>22108</v>
      </c>
      <c r="Q7" s="139">
        <f>$N$49</f>
        <v>85456</v>
      </c>
      <c r="R7" s="133">
        <f>P7/Q7</f>
        <v>0.25870623478749299</v>
      </c>
    </row>
    <row r="8" spans="2:20" ht="24.95" customHeight="1" x14ac:dyDescent="0.2">
      <c r="B8" s="73"/>
      <c r="F8" s="23" t="s">
        <v>42</v>
      </c>
      <c r="G8" s="24" t="s">
        <v>41</v>
      </c>
      <c r="I8" s="52"/>
      <c r="J8" s="140" t="s">
        <v>73</v>
      </c>
      <c r="K8" s="141">
        <v>1.0343826708534203</v>
      </c>
      <c r="L8" s="139">
        <f>L31</f>
        <v>1718</v>
      </c>
      <c r="M8" s="139">
        <f>N31</f>
        <v>6420</v>
      </c>
      <c r="N8" s="141">
        <f t="shared" si="0"/>
        <v>0.26760124610591901</v>
      </c>
      <c r="O8" s="141">
        <f t="shared" si="1"/>
        <v>1.0343826708534203</v>
      </c>
      <c r="P8" s="52"/>
      <c r="Q8" s="52"/>
      <c r="R8" s="52"/>
    </row>
    <row r="9" spans="2:20" ht="24.95" customHeight="1" x14ac:dyDescent="0.2">
      <c r="B9" s="73"/>
      <c r="F9" s="74" t="s">
        <v>28</v>
      </c>
      <c r="G9" s="74"/>
      <c r="I9" s="52"/>
      <c r="J9" s="140" t="s">
        <v>74</v>
      </c>
      <c r="K9" s="141">
        <v>0.79002178595239803</v>
      </c>
      <c r="L9" s="139">
        <f t="shared" ref="L9:L13" si="2">L32</f>
        <v>373</v>
      </c>
      <c r="M9" s="139">
        <f t="shared" ref="M9:M13" si="3">N32</f>
        <v>1825</v>
      </c>
      <c r="N9" s="141">
        <f t="shared" si="0"/>
        <v>0.20438356164383562</v>
      </c>
      <c r="O9" s="141">
        <f t="shared" si="1"/>
        <v>0.79002178595239803</v>
      </c>
      <c r="P9" s="52"/>
      <c r="Q9" s="52"/>
      <c r="R9" s="52"/>
    </row>
    <row r="10" spans="2:20" x14ac:dyDescent="0.2">
      <c r="B10" s="73"/>
      <c r="F10" s="1" t="s">
        <v>21</v>
      </c>
      <c r="G10" s="75">
        <v>1.0463525840139594</v>
      </c>
      <c r="I10" s="52"/>
      <c r="J10" s="140" t="s">
        <v>75</v>
      </c>
      <c r="K10" s="141">
        <v>0.97666389584099278</v>
      </c>
      <c r="L10" s="139">
        <f t="shared" si="2"/>
        <v>284</v>
      </c>
      <c r="M10" s="139">
        <f t="shared" si="3"/>
        <v>1124</v>
      </c>
      <c r="N10" s="141">
        <f t="shared" si="0"/>
        <v>0.25266903914590749</v>
      </c>
      <c r="O10" s="141">
        <f t="shared" si="1"/>
        <v>0.97666389584099278</v>
      </c>
      <c r="P10" s="52"/>
      <c r="Q10" s="52"/>
      <c r="R10" s="52"/>
    </row>
    <row r="11" spans="2:20" x14ac:dyDescent="0.2">
      <c r="B11" s="73"/>
      <c r="F11" s="1" t="s">
        <v>20</v>
      </c>
      <c r="G11" s="75">
        <v>1.0146739762682231</v>
      </c>
      <c r="I11" s="52"/>
      <c r="J11" s="140" t="s">
        <v>76</v>
      </c>
      <c r="K11" s="141">
        <v>0.85111046482358355</v>
      </c>
      <c r="L11" s="139">
        <f t="shared" si="2"/>
        <v>493</v>
      </c>
      <c r="M11" s="139">
        <f t="shared" si="3"/>
        <v>2239</v>
      </c>
      <c r="N11" s="141">
        <f t="shared" si="0"/>
        <v>0.2201875837427423</v>
      </c>
      <c r="O11" s="141">
        <f t="shared" si="1"/>
        <v>0.85111046482358355</v>
      </c>
      <c r="P11" s="52"/>
      <c r="Q11" s="52"/>
      <c r="R11" s="52"/>
    </row>
    <row r="12" spans="2:20" x14ac:dyDescent="0.2">
      <c r="B12" s="73"/>
      <c r="F12" s="1" t="s">
        <v>19</v>
      </c>
      <c r="G12" s="75">
        <v>0.98866195306579374</v>
      </c>
      <c r="I12" s="52"/>
      <c r="J12" s="140" t="s">
        <v>77</v>
      </c>
      <c r="K12" s="141">
        <v>0.94725412520931185</v>
      </c>
      <c r="L12" s="139">
        <f t="shared" si="2"/>
        <v>769</v>
      </c>
      <c r="M12" s="139">
        <f t="shared" si="3"/>
        <v>3138</v>
      </c>
      <c r="N12" s="141">
        <f t="shared" si="0"/>
        <v>0.24506054811982153</v>
      </c>
      <c r="O12" s="141">
        <f t="shared" si="1"/>
        <v>0.94725412520931185</v>
      </c>
      <c r="P12" s="52"/>
      <c r="Q12" s="52"/>
      <c r="R12" s="52"/>
    </row>
    <row r="13" spans="2:20" ht="13.5" customHeight="1" x14ac:dyDescent="0.2">
      <c r="B13" s="73"/>
      <c r="F13" s="1" t="s">
        <v>61</v>
      </c>
      <c r="G13" s="75">
        <v>0.96473497194835611</v>
      </c>
      <c r="I13" s="52"/>
      <c r="J13" s="140" t="s">
        <v>78</v>
      </c>
      <c r="K13" s="141">
        <v>1.0084059116242161</v>
      </c>
      <c r="L13" s="139">
        <f t="shared" si="2"/>
        <v>1001</v>
      </c>
      <c r="M13" s="139">
        <f t="shared" si="3"/>
        <v>3837</v>
      </c>
      <c r="N13" s="141">
        <f t="shared" si="0"/>
        <v>0.26088089653375035</v>
      </c>
      <c r="O13" s="141">
        <f t="shared" si="1"/>
        <v>1.0084059116242161</v>
      </c>
      <c r="P13" s="52"/>
      <c r="Q13" s="52"/>
      <c r="R13" s="52"/>
    </row>
    <row r="14" spans="2:20" ht="27" customHeight="1" x14ac:dyDescent="0.2">
      <c r="F14" s="76" t="s">
        <v>29</v>
      </c>
      <c r="G14" s="76"/>
      <c r="I14" s="52"/>
      <c r="J14" s="136" t="s">
        <v>25</v>
      </c>
      <c r="K14" s="137">
        <v>0.98866195306579374</v>
      </c>
      <c r="L14" s="138">
        <f>'2. Rete distributiva'!$H$84</f>
        <v>8717</v>
      </c>
      <c r="M14" s="138">
        <f>Macrosettori!$H$88</f>
        <v>34081</v>
      </c>
      <c r="N14" s="137">
        <f t="shared" si="0"/>
        <v>0.25577301135530062</v>
      </c>
      <c r="O14" s="137">
        <f t="shared" si="1"/>
        <v>0.98866195306579374</v>
      </c>
      <c r="P14" s="52"/>
      <c r="Q14" s="52"/>
      <c r="R14" s="52"/>
    </row>
    <row r="15" spans="2:20" ht="13.5" customHeight="1" x14ac:dyDescent="0.2">
      <c r="F15" s="17" t="s">
        <v>21</v>
      </c>
      <c r="G15" s="77">
        <v>1.2260496628935442</v>
      </c>
      <c r="I15" s="52"/>
      <c r="J15" s="136" t="s">
        <v>38</v>
      </c>
      <c r="K15" s="137">
        <v>1.0146739762682231</v>
      </c>
      <c r="L15" s="138">
        <f>'2. Rete distributiva'!$H$98</f>
        <v>3963</v>
      </c>
      <c r="M15" s="138">
        <f>Macrosettori!$H$103</f>
        <v>15097</v>
      </c>
      <c r="N15" s="137">
        <f t="shared" si="0"/>
        <v>0.26250248393720604</v>
      </c>
      <c r="O15" s="137">
        <f t="shared" si="1"/>
        <v>1.0146739762682231</v>
      </c>
      <c r="P15" s="52"/>
      <c r="Q15" s="52"/>
      <c r="R15" s="52"/>
    </row>
    <row r="16" spans="2:20" ht="13.5" customHeight="1" x14ac:dyDescent="0.2">
      <c r="F16" s="1" t="s">
        <v>52</v>
      </c>
      <c r="G16" s="75">
        <v>1.0480559874789273</v>
      </c>
      <c r="I16" s="52"/>
      <c r="J16" s="52" t="s">
        <v>19</v>
      </c>
      <c r="K16" s="141">
        <v>1.016530463910704</v>
      </c>
      <c r="L16" s="139">
        <f>L37</f>
        <v>4426</v>
      </c>
      <c r="M16" s="139">
        <f>N37</f>
        <v>16830</v>
      </c>
      <c r="N16" s="133">
        <f t="shared" si="0"/>
        <v>0.26298276886512179</v>
      </c>
      <c r="O16" s="141">
        <f t="shared" si="1"/>
        <v>1.016530463910704</v>
      </c>
      <c r="P16" s="52"/>
      <c r="Q16" s="52"/>
      <c r="R16" s="52"/>
    </row>
    <row r="17" spans="6:18" ht="13.5" customHeight="1" x14ac:dyDescent="0.2">
      <c r="F17" s="1" t="s">
        <v>73</v>
      </c>
      <c r="G17" s="75">
        <v>1.0343826708534203</v>
      </c>
      <c r="I17" s="52"/>
      <c r="J17" s="52" t="s">
        <v>51</v>
      </c>
      <c r="K17" s="141">
        <v>0.94130873502674184</v>
      </c>
      <c r="L17" s="139">
        <f t="shared" ref="L17:L20" si="4">L38</f>
        <v>1438</v>
      </c>
      <c r="M17" s="139">
        <f t="shared" ref="M17:M20" si="5">N38</f>
        <v>5905</v>
      </c>
      <c r="N17" s="133">
        <f t="shared" si="0"/>
        <v>0.24352243861134631</v>
      </c>
      <c r="O17" s="141">
        <f t="shared" si="1"/>
        <v>0.94130873502674184</v>
      </c>
      <c r="P17" s="52"/>
      <c r="Q17" s="52"/>
      <c r="R17" s="52"/>
    </row>
    <row r="18" spans="6:18" ht="13.5" customHeight="1" x14ac:dyDescent="0.2">
      <c r="F18" s="1" t="s">
        <v>23</v>
      </c>
      <c r="G18" s="75">
        <v>1.0176428417407943</v>
      </c>
      <c r="I18" s="52"/>
      <c r="J18" s="52" t="s">
        <v>23</v>
      </c>
      <c r="K18" s="141">
        <v>1.0176428417407943</v>
      </c>
      <c r="L18" s="139">
        <f t="shared" si="4"/>
        <v>615</v>
      </c>
      <c r="M18" s="139">
        <f t="shared" si="5"/>
        <v>2336</v>
      </c>
      <c r="N18" s="133">
        <f t="shared" si="0"/>
        <v>0.26327054794520549</v>
      </c>
      <c r="O18" s="141">
        <f t="shared" si="1"/>
        <v>1.0176428417407943</v>
      </c>
      <c r="P18" s="52"/>
      <c r="Q18" s="52"/>
      <c r="R18" s="52"/>
    </row>
    <row r="19" spans="6:18" ht="13.5" customHeight="1" x14ac:dyDescent="0.2">
      <c r="F19" s="1" t="s">
        <v>19</v>
      </c>
      <c r="G19" s="75">
        <v>1.016530463910704</v>
      </c>
      <c r="I19" s="52"/>
      <c r="J19" s="52" t="s">
        <v>52</v>
      </c>
      <c r="K19" s="141">
        <v>1.0480559874789273</v>
      </c>
      <c r="L19" s="139">
        <f t="shared" si="4"/>
        <v>2979</v>
      </c>
      <c r="M19" s="139">
        <f t="shared" si="5"/>
        <v>10987</v>
      </c>
      <c r="N19" s="133">
        <f t="shared" si="0"/>
        <v>0.27113861836716119</v>
      </c>
      <c r="O19" s="141">
        <f t="shared" si="1"/>
        <v>1.0480559874789273</v>
      </c>
      <c r="P19" s="52"/>
      <c r="Q19" s="52"/>
      <c r="R19" s="52"/>
    </row>
    <row r="20" spans="6:18" ht="13.5" customHeight="1" x14ac:dyDescent="0.2">
      <c r="F20" s="1" t="s">
        <v>78</v>
      </c>
      <c r="G20" s="75">
        <v>1.0084059116242161</v>
      </c>
      <c r="I20" s="52"/>
      <c r="J20" s="52" t="s">
        <v>6</v>
      </c>
      <c r="K20" s="141">
        <v>0.94925917999002674</v>
      </c>
      <c r="L20" s="139">
        <f t="shared" si="4"/>
        <v>3222</v>
      </c>
      <c r="M20" s="139">
        <f t="shared" si="5"/>
        <v>13120</v>
      </c>
      <c r="N20" s="133">
        <f t="shared" si="0"/>
        <v>0.24557926829268292</v>
      </c>
      <c r="O20" s="141">
        <f t="shared" si="1"/>
        <v>0.94925917999002674</v>
      </c>
      <c r="P20" s="52"/>
      <c r="Q20" s="52"/>
      <c r="R20" s="52"/>
    </row>
    <row r="21" spans="6:18" ht="13.5" customHeight="1" x14ac:dyDescent="0.2">
      <c r="F21" s="1" t="s">
        <v>75</v>
      </c>
      <c r="G21" s="75">
        <v>0.97666389584099278</v>
      </c>
      <c r="I21" s="52"/>
      <c r="J21" s="136" t="s">
        <v>27</v>
      </c>
      <c r="K21" s="137">
        <v>1.0463525840139594</v>
      </c>
      <c r="L21" s="138">
        <f>SUM(L22:L24)</f>
        <v>4790</v>
      </c>
      <c r="M21" s="138">
        <f>SUM(M22:M24)</f>
        <v>17695</v>
      </c>
      <c r="N21" s="137">
        <f t="shared" si="0"/>
        <v>0.27069793727041536</v>
      </c>
      <c r="O21" s="137">
        <f t="shared" si="1"/>
        <v>1.0463525840139594</v>
      </c>
      <c r="P21" s="52"/>
      <c r="Q21" s="52"/>
      <c r="R21" s="52"/>
    </row>
    <row r="22" spans="6:18" ht="13.5" customHeight="1" x14ac:dyDescent="0.2">
      <c r="F22" s="17" t="s">
        <v>50</v>
      </c>
      <c r="G22" s="75">
        <v>0.96787653782607841</v>
      </c>
      <c r="I22" s="52"/>
      <c r="J22" s="52" t="s">
        <v>21</v>
      </c>
      <c r="K22" s="141">
        <v>1.2260496628935442</v>
      </c>
      <c r="L22" s="139">
        <f>L42</f>
        <v>1840</v>
      </c>
      <c r="M22" s="133">
        <f>N42</f>
        <v>5801</v>
      </c>
      <c r="N22" s="133">
        <f t="shared" si="0"/>
        <v>0.31718669194966387</v>
      </c>
      <c r="O22" s="141">
        <f t="shared" si="1"/>
        <v>1.2260496628935442</v>
      </c>
      <c r="P22" s="52"/>
      <c r="Q22" s="52"/>
      <c r="R22" s="52"/>
    </row>
    <row r="23" spans="6:18" ht="13.5" customHeight="1" x14ac:dyDescent="0.2">
      <c r="F23" s="1" t="s">
        <v>6</v>
      </c>
      <c r="G23" s="75">
        <v>0.94925917999002674</v>
      </c>
      <c r="I23" s="52"/>
      <c r="J23" s="52" t="s">
        <v>53</v>
      </c>
      <c r="K23" s="141">
        <v>0.94832333459404572</v>
      </c>
      <c r="L23" s="139">
        <f t="shared" ref="L23:L24" si="6">L43</f>
        <v>1368</v>
      </c>
      <c r="M23" s="133">
        <f t="shared" ref="M23:M24" si="7">N43</f>
        <v>5576</v>
      </c>
      <c r="N23" s="133">
        <f t="shared" si="0"/>
        <v>0.24533715925394547</v>
      </c>
      <c r="O23" s="141">
        <f t="shared" si="1"/>
        <v>0.94832333459404572</v>
      </c>
      <c r="P23" s="52"/>
      <c r="Q23" s="52"/>
      <c r="R23" s="52"/>
    </row>
    <row r="24" spans="6:18" ht="13.5" customHeight="1" x14ac:dyDescent="0.2">
      <c r="F24" s="1" t="s">
        <v>53</v>
      </c>
      <c r="G24" s="75">
        <v>0.94832333459404572</v>
      </c>
      <c r="I24" s="52"/>
      <c r="J24" s="52" t="s">
        <v>50</v>
      </c>
      <c r="K24" s="141">
        <v>0.96787653782607841</v>
      </c>
      <c r="L24" s="139">
        <f t="shared" si="6"/>
        <v>1582</v>
      </c>
      <c r="M24" s="133">
        <f t="shared" si="7"/>
        <v>6318</v>
      </c>
      <c r="N24" s="133">
        <f t="shared" si="0"/>
        <v>0.25039569484013929</v>
      </c>
      <c r="O24" s="141">
        <f t="shared" si="1"/>
        <v>0.96787653782607841</v>
      </c>
      <c r="P24" s="52"/>
      <c r="Q24" s="52"/>
      <c r="R24" s="52"/>
    </row>
    <row r="25" spans="6:18" ht="13.5" customHeight="1" x14ac:dyDescent="0.2">
      <c r="F25" s="1" t="s">
        <v>77</v>
      </c>
      <c r="G25" s="75">
        <v>0.94725412520931185</v>
      </c>
      <c r="I25" s="52"/>
      <c r="J25" s="136" t="s">
        <v>30</v>
      </c>
      <c r="K25" s="137">
        <v>1</v>
      </c>
      <c r="L25" s="138">
        <f>L49</f>
        <v>22108</v>
      </c>
      <c r="M25" s="138">
        <f>N49</f>
        <v>85456</v>
      </c>
      <c r="N25" s="137">
        <f t="shared" si="0"/>
        <v>0.25870623478749299</v>
      </c>
      <c r="O25" s="137">
        <f t="shared" si="1"/>
        <v>1</v>
      </c>
      <c r="P25" s="52"/>
      <c r="Q25" s="52"/>
      <c r="R25" s="52"/>
    </row>
    <row r="26" spans="6:18" ht="13.5" customHeight="1" x14ac:dyDescent="0.2">
      <c r="F26" s="1" t="s">
        <v>51</v>
      </c>
      <c r="G26" s="75">
        <v>0.94130873502674184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6:18" ht="13.5" customHeight="1" x14ac:dyDescent="0.2">
      <c r="F27" s="1" t="s">
        <v>76</v>
      </c>
      <c r="G27" s="75">
        <v>0.85111046482358355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6:18" ht="13.5" customHeight="1" x14ac:dyDescent="0.2">
      <c r="F28" s="1" t="s">
        <v>74</v>
      </c>
      <c r="G28" s="75">
        <v>0.79002178595239803</v>
      </c>
      <c r="I28" s="52"/>
      <c r="J28" s="142" t="s">
        <v>29</v>
      </c>
      <c r="K28" s="174" t="s">
        <v>90</v>
      </c>
      <c r="L28" s="174"/>
      <c r="M28" s="174" t="s">
        <v>3</v>
      </c>
      <c r="N28" s="174"/>
      <c r="O28" s="52"/>
      <c r="P28" s="52"/>
      <c r="Q28" s="52"/>
      <c r="R28" s="52"/>
    </row>
    <row r="29" spans="6:18" ht="3.75" customHeight="1" x14ac:dyDescent="0.2">
      <c r="F29" s="13"/>
      <c r="G29" s="13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6:18" x14ac:dyDescent="0.2">
      <c r="F30" s="17"/>
      <c r="G30" s="77"/>
      <c r="I30" s="52"/>
      <c r="J30" s="52"/>
      <c r="K30" s="142"/>
      <c r="L30" s="136" t="s">
        <v>179</v>
      </c>
      <c r="M30" s="136"/>
      <c r="N30" s="136" t="s">
        <v>179</v>
      </c>
      <c r="O30" s="52"/>
      <c r="P30" s="52"/>
      <c r="Q30" s="52"/>
      <c r="R30" s="52"/>
    </row>
    <row r="31" spans="6:18" x14ac:dyDescent="0.2">
      <c r="G31" s="75"/>
      <c r="I31" s="52"/>
      <c r="J31" s="140" t="s">
        <v>73</v>
      </c>
      <c r="K31" s="128"/>
      <c r="L31" s="128">
        <f>'[1]2. Specializzazione'!C10</f>
        <v>1718</v>
      </c>
      <c r="M31" s="128"/>
      <c r="N31" s="128">
        <f>'[1]2. Specializzazione'!D10</f>
        <v>6420</v>
      </c>
      <c r="O31" s="52"/>
      <c r="P31" s="52"/>
      <c r="Q31" s="52"/>
      <c r="R31" s="52"/>
    </row>
    <row r="32" spans="6:18" x14ac:dyDescent="0.2">
      <c r="G32" s="75"/>
      <c r="I32" s="52"/>
      <c r="J32" s="140" t="s">
        <v>74</v>
      </c>
      <c r="K32" s="128"/>
      <c r="L32" s="128">
        <f>'[1]2. Specializzazione'!C11</f>
        <v>373</v>
      </c>
      <c r="M32" s="128"/>
      <c r="N32" s="128">
        <f>'[1]2. Specializzazione'!D11</f>
        <v>1825</v>
      </c>
      <c r="O32" s="52"/>
      <c r="P32" s="52"/>
      <c r="Q32" s="52"/>
      <c r="R32" s="52"/>
    </row>
    <row r="33" spans="2:18" x14ac:dyDescent="0.2">
      <c r="G33" s="75"/>
      <c r="I33" s="52"/>
      <c r="J33" s="140" t="s">
        <v>75</v>
      </c>
      <c r="K33" s="128"/>
      <c r="L33" s="128">
        <f>'[1]2. Specializzazione'!C12</f>
        <v>284</v>
      </c>
      <c r="M33" s="128"/>
      <c r="N33" s="128">
        <f>'[1]2. Specializzazione'!D12</f>
        <v>1124</v>
      </c>
      <c r="O33" s="52"/>
      <c r="P33" s="52"/>
      <c r="Q33" s="52"/>
      <c r="R33" s="52"/>
    </row>
    <row r="34" spans="2:18" x14ac:dyDescent="0.2">
      <c r="I34" s="52"/>
      <c r="J34" s="140" t="s">
        <v>76</v>
      </c>
      <c r="K34" s="128"/>
      <c r="L34" s="128">
        <f>'[1]2. Specializzazione'!C13</f>
        <v>493</v>
      </c>
      <c r="M34" s="128"/>
      <c r="N34" s="128">
        <f>'[1]2. Specializzazione'!D13</f>
        <v>2239</v>
      </c>
      <c r="O34" s="52"/>
      <c r="P34" s="52"/>
      <c r="Q34" s="52"/>
      <c r="R34" s="52"/>
    </row>
    <row r="35" spans="2:18" x14ac:dyDescent="0.2">
      <c r="I35" s="52"/>
      <c r="J35" s="140" t="s">
        <v>77</v>
      </c>
      <c r="K35" s="128"/>
      <c r="L35" s="128">
        <f>'[1]2. Specializzazione'!C14</f>
        <v>769</v>
      </c>
      <c r="M35" s="128"/>
      <c r="N35" s="128">
        <f>'[1]2. Specializzazione'!D14</f>
        <v>3138</v>
      </c>
      <c r="O35" s="52"/>
      <c r="P35" s="52"/>
      <c r="Q35" s="52"/>
      <c r="R35" s="52"/>
    </row>
    <row r="36" spans="2:18" ht="22.5" customHeight="1" x14ac:dyDescent="0.2">
      <c r="F36" s="78" t="s">
        <v>71</v>
      </c>
      <c r="G36" s="79" t="s">
        <v>72</v>
      </c>
      <c r="I36" s="52"/>
      <c r="J36" s="140" t="s">
        <v>78</v>
      </c>
      <c r="K36" s="128"/>
      <c r="L36" s="128">
        <f>'[1]2. Specializzazione'!C15</f>
        <v>1001</v>
      </c>
      <c r="M36" s="128"/>
      <c r="N36" s="128">
        <f>'[1]2. Specializzazione'!D15</f>
        <v>3837</v>
      </c>
      <c r="O36" s="52"/>
      <c r="P36" s="52"/>
      <c r="Q36" s="52"/>
      <c r="R36" s="52"/>
    </row>
    <row r="37" spans="2:18" ht="13.5" customHeight="1" x14ac:dyDescent="0.2">
      <c r="F37" s="80"/>
      <c r="G37" s="81" t="s">
        <v>44</v>
      </c>
      <c r="I37" s="52"/>
      <c r="J37" s="52" t="s">
        <v>19</v>
      </c>
      <c r="K37" s="128"/>
      <c r="L37" s="128">
        <f>'[1]2. Specializzazione'!C16</f>
        <v>4426</v>
      </c>
      <c r="M37" s="128"/>
      <c r="N37" s="128">
        <f>'[1]2. Specializzazione'!D16</f>
        <v>16830</v>
      </c>
      <c r="O37" s="52"/>
      <c r="P37" s="52"/>
      <c r="Q37" s="52"/>
      <c r="R37" s="52"/>
    </row>
    <row r="38" spans="2:18" ht="13.5" customHeight="1" x14ac:dyDescent="0.2">
      <c r="F38" s="82"/>
      <c r="G38" s="83" t="s">
        <v>43</v>
      </c>
      <c r="I38" s="52"/>
      <c r="J38" s="52" t="s">
        <v>51</v>
      </c>
      <c r="K38" s="128"/>
      <c r="L38" s="128">
        <f>'[1]2. Specializzazione'!C17</f>
        <v>1438</v>
      </c>
      <c r="M38" s="128"/>
      <c r="N38" s="128">
        <f>'[1]2. Specializzazione'!D17</f>
        <v>5905</v>
      </c>
      <c r="O38" s="52"/>
      <c r="P38" s="52"/>
      <c r="Q38" s="52"/>
      <c r="R38" s="52"/>
    </row>
    <row r="39" spans="2:18" ht="13.5" customHeight="1" x14ac:dyDescent="0.2">
      <c r="F39" s="84"/>
      <c r="G39" s="83" t="s">
        <v>46</v>
      </c>
      <c r="I39" s="52"/>
      <c r="J39" s="52" t="s">
        <v>23</v>
      </c>
      <c r="K39" s="128"/>
      <c r="L39" s="128">
        <f>'[1]2. Specializzazione'!C18</f>
        <v>615</v>
      </c>
      <c r="M39" s="128"/>
      <c r="N39" s="128">
        <f>'[1]2. Specializzazione'!D18</f>
        <v>2336</v>
      </c>
      <c r="O39" s="52"/>
      <c r="P39" s="52"/>
      <c r="Q39" s="52"/>
      <c r="R39" s="52"/>
    </row>
    <row r="40" spans="2:18" ht="13.5" customHeight="1" x14ac:dyDescent="0.2">
      <c r="F40" s="85"/>
      <c r="G40" s="83" t="s">
        <v>47</v>
      </c>
      <c r="I40" s="52"/>
      <c r="J40" s="52" t="s">
        <v>52</v>
      </c>
      <c r="K40" s="128"/>
      <c r="L40" s="128">
        <f>'[1]2. Specializzazione'!C19</f>
        <v>2979</v>
      </c>
      <c r="M40" s="128"/>
      <c r="N40" s="128">
        <f>'[1]2. Specializzazione'!D19</f>
        <v>10987</v>
      </c>
      <c r="O40" s="52"/>
      <c r="P40" s="52"/>
      <c r="Q40" s="52"/>
      <c r="R40" s="52"/>
    </row>
    <row r="41" spans="2:18" ht="13.5" customHeight="1" x14ac:dyDescent="0.2">
      <c r="F41" s="86"/>
      <c r="G41" s="87" t="s">
        <v>45</v>
      </c>
      <c r="I41" s="52"/>
      <c r="J41" s="52" t="s">
        <v>6</v>
      </c>
      <c r="K41" s="128"/>
      <c r="L41" s="128">
        <f>'[1]2. Specializzazione'!C20</f>
        <v>3222</v>
      </c>
      <c r="M41" s="128"/>
      <c r="N41" s="128">
        <f>'[1]2. Specializzazione'!D20</f>
        <v>13120</v>
      </c>
      <c r="O41" s="52"/>
      <c r="P41" s="52"/>
      <c r="Q41" s="52"/>
      <c r="R41" s="52"/>
    </row>
    <row r="42" spans="2:18" x14ac:dyDescent="0.2">
      <c r="I42" s="52"/>
      <c r="J42" s="52" t="s">
        <v>21</v>
      </c>
      <c r="K42" s="128"/>
      <c r="L42" s="128">
        <f>'[1]2. Specializzazione'!C21</f>
        <v>1840</v>
      </c>
      <c r="M42" s="52"/>
      <c r="N42" s="128">
        <f>'[1]2. Specializzazione'!D21</f>
        <v>5801</v>
      </c>
      <c r="O42" s="52"/>
      <c r="P42" s="52"/>
      <c r="Q42" s="52"/>
      <c r="R42" s="52"/>
    </row>
    <row r="43" spans="2:18" x14ac:dyDescent="0.2">
      <c r="B43" s="88"/>
      <c r="C43" s="88"/>
      <c r="D43" s="88"/>
      <c r="E43" s="88"/>
      <c r="F43" s="88"/>
      <c r="G43" s="88"/>
      <c r="I43" s="52"/>
      <c r="J43" s="52" t="s">
        <v>53</v>
      </c>
      <c r="K43" s="128"/>
      <c r="L43" s="128">
        <f>'[1]2. Specializzazione'!C22</f>
        <v>1368</v>
      </c>
      <c r="M43" s="128"/>
      <c r="N43" s="128">
        <f>'[1]2. Specializzazione'!D22</f>
        <v>5576</v>
      </c>
      <c r="O43" s="52"/>
      <c r="P43" s="52"/>
      <c r="Q43" s="52"/>
      <c r="R43" s="52"/>
    </row>
    <row r="44" spans="2:18" x14ac:dyDescent="0.2">
      <c r="I44" s="52"/>
      <c r="J44" s="52" t="s">
        <v>50</v>
      </c>
      <c r="K44" s="128"/>
      <c r="L44" s="128">
        <f>'[1]2. Specializzazione'!C23</f>
        <v>1582</v>
      </c>
      <c r="M44" s="128"/>
      <c r="N44" s="128">
        <f>'[1]2. Specializzazione'!D23</f>
        <v>6318</v>
      </c>
      <c r="O44" s="52"/>
      <c r="P44" s="52"/>
      <c r="Q44" s="52"/>
      <c r="R44" s="52"/>
    </row>
    <row r="45" spans="2:18" x14ac:dyDescent="0.2">
      <c r="B45" s="89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2:18" x14ac:dyDescent="0.2">
      <c r="I46" s="52"/>
      <c r="J46" s="142" t="s">
        <v>30</v>
      </c>
      <c r="K46" s="52"/>
      <c r="L46" s="52"/>
      <c r="M46" s="52"/>
      <c r="N46" s="52"/>
      <c r="O46" s="52"/>
      <c r="P46" s="52"/>
      <c r="Q46" s="52"/>
      <c r="R46" s="52"/>
    </row>
    <row r="47" spans="2:18" x14ac:dyDescent="0.2">
      <c r="I47" s="52"/>
      <c r="J47" s="52"/>
      <c r="K47" s="174" t="s">
        <v>90</v>
      </c>
      <c r="L47" s="174"/>
      <c r="M47" s="174" t="s">
        <v>3</v>
      </c>
      <c r="N47" s="174"/>
      <c r="O47" s="52"/>
      <c r="P47" s="52"/>
      <c r="Q47" s="52"/>
      <c r="R47" s="52"/>
    </row>
    <row r="48" spans="2:18" x14ac:dyDescent="0.2">
      <c r="C48" s="90"/>
      <c r="D48" s="90"/>
      <c r="E48" s="90"/>
      <c r="F48" s="90"/>
      <c r="G48" s="90"/>
      <c r="H48" s="116"/>
      <c r="I48" s="52"/>
      <c r="J48" s="52"/>
      <c r="K48" s="142"/>
      <c r="L48" s="136" t="s">
        <v>179</v>
      </c>
      <c r="M48" s="136"/>
      <c r="N48" s="136" t="s">
        <v>179</v>
      </c>
      <c r="O48" s="52"/>
      <c r="P48" s="52"/>
      <c r="Q48" s="52"/>
      <c r="R48" s="52"/>
    </row>
    <row r="49" spans="2:18" x14ac:dyDescent="0.2">
      <c r="I49" s="52"/>
      <c r="J49" s="52" t="s">
        <v>18</v>
      </c>
      <c r="K49" s="128"/>
      <c r="L49" s="128">
        <f t="shared" ref="L49:N49" si="8">SUM(L31:L44)</f>
        <v>22108</v>
      </c>
      <c r="M49" s="128"/>
      <c r="N49" s="128">
        <f t="shared" si="8"/>
        <v>85456</v>
      </c>
      <c r="O49" s="52"/>
      <c r="P49" s="52"/>
      <c r="Q49" s="52"/>
      <c r="R49" s="52"/>
    </row>
    <row r="50" spans="2:18" x14ac:dyDescent="0.2">
      <c r="B50" s="89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18" x14ac:dyDescent="0.2"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18" x14ac:dyDescent="0.2">
      <c r="I52" s="52"/>
      <c r="J52" s="142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I54" s="52"/>
      <c r="J54" s="52" t="s">
        <v>21</v>
      </c>
      <c r="K54" s="141">
        <v>1.2260496628935442</v>
      </c>
      <c r="L54" s="52"/>
      <c r="M54" s="52"/>
      <c r="N54" s="52"/>
      <c r="O54" s="52"/>
      <c r="P54" s="52"/>
      <c r="Q54" s="52"/>
      <c r="R54" s="52"/>
    </row>
    <row r="55" spans="2:18" x14ac:dyDescent="0.2">
      <c r="I55" s="52"/>
      <c r="J55" s="52" t="s">
        <v>52</v>
      </c>
      <c r="K55" s="141">
        <v>1.0480559874789273</v>
      </c>
      <c r="L55" s="52"/>
      <c r="M55" s="52"/>
      <c r="N55" s="52"/>
      <c r="O55" s="52"/>
      <c r="P55" s="52"/>
      <c r="Q55" s="52"/>
      <c r="R55" s="52"/>
    </row>
    <row r="56" spans="2:18" x14ac:dyDescent="0.2">
      <c r="I56" s="52"/>
      <c r="J56" s="140" t="s">
        <v>73</v>
      </c>
      <c r="K56" s="141">
        <v>1.0343826708534203</v>
      </c>
      <c r="L56" s="52"/>
      <c r="M56" s="52"/>
      <c r="N56" s="52"/>
      <c r="O56" s="52"/>
      <c r="P56" s="52"/>
      <c r="Q56" s="52"/>
      <c r="R56" s="52"/>
    </row>
    <row r="57" spans="2:18" x14ac:dyDescent="0.2">
      <c r="I57" s="52"/>
      <c r="J57" s="52" t="s">
        <v>23</v>
      </c>
      <c r="K57" s="141">
        <v>1.0176428417407943</v>
      </c>
      <c r="L57" s="52"/>
      <c r="M57" s="52"/>
      <c r="N57" s="52"/>
      <c r="O57" s="52"/>
      <c r="P57" s="52"/>
      <c r="Q57" s="52"/>
      <c r="R57" s="52"/>
    </row>
    <row r="58" spans="2:18" x14ac:dyDescent="0.2">
      <c r="I58" s="52"/>
      <c r="J58" s="52" t="s">
        <v>19</v>
      </c>
      <c r="K58" s="141">
        <v>1.016530463910704</v>
      </c>
      <c r="L58" s="52"/>
      <c r="M58" s="52"/>
      <c r="N58" s="52"/>
      <c r="O58" s="52"/>
      <c r="P58" s="52"/>
      <c r="Q58" s="52"/>
      <c r="R58" s="52"/>
    </row>
    <row r="59" spans="2:18" x14ac:dyDescent="0.2">
      <c r="I59" s="52"/>
      <c r="J59" s="140" t="s">
        <v>78</v>
      </c>
      <c r="K59" s="141">
        <v>1.0084059116242161</v>
      </c>
      <c r="L59" s="52"/>
      <c r="M59" s="52"/>
      <c r="N59" s="52"/>
      <c r="O59" s="52"/>
      <c r="P59" s="52"/>
      <c r="Q59" s="52"/>
      <c r="R59" s="52"/>
    </row>
    <row r="60" spans="2:18" x14ac:dyDescent="0.2">
      <c r="I60" s="52"/>
      <c r="J60" s="140" t="s">
        <v>75</v>
      </c>
      <c r="K60" s="141">
        <v>0.97666389584099278</v>
      </c>
      <c r="L60" s="52"/>
      <c r="M60" s="52"/>
      <c r="N60" s="52"/>
      <c r="O60" s="52"/>
      <c r="P60" s="52"/>
      <c r="Q60" s="52"/>
      <c r="R60" s="52"/>
    </row>
    <row r="61" spans="2:18" x14ac:dyDescent="0.2">
      <c r="I61" s="52"/>
      <c r="J61" s="52" t="s">
        <v>50</v>
      </c>
      <c r="K61" s="141">
        <v>0.96787653782607841</v>
      </c>
      <c r="L61" s="52"/>
      <c r="M61" s="52"/>
      <c r="N61" s="52"/>
      <c r="O61" s="52"/>
      <c r="P61" s="52"/>
      <c r="Q61" s="52"/>
      <c r="R61" s="52"/>
    </row>
    <row r="62" spans="2:18" x14ac:dyDescent="0.2">
      <c r="I62" s="52"/>
      <c r="J62" s="52" t="s">
        <v>6</v>
      </c>
      <c r="K62" s="141">
        <v>0.94925917999002674</v>
      </c>
      <c r="L62" s="52"/>
      <c r="M62" s="52"/>
      <c r="N62" s="52"/>
      <c r="O62" s="52"/>
      <c r="P62" s="52"/>
      <c r="Q62" s="52"/>
      <c r="R62" s="52"/>
    </row>
    <row r="63" spans="2:18" x14ac:dyDescent="0.2">
      <c r="I63" s="52"/>
      <c r="J63" s="52" t="s">
        <v>53</v>
      </c>
      <c r="K63" s="141">
        <v>0.94832333459404572</v>
      </c>
      <c r="L63" s="52"/>
      <c r="M63" s="52"/>
      <c r="N63" s="52"/>
      <c r="O63" s="52"/>
      <c r="P63" s="52"/>
      <c r="Q63" s="52"/>
      <c r="R63" s="52"/>
    </row>
    <row r="64" spans="2:18" x14ac:dyDescent="0.2">
      <c r="I64" s="52"/>
      <c r="J64" s="140" t="s">
        <v>77</v>
      </c>
      <c r="K64" s="141">
        <v>0.94725412520931185</v>
      </c>
      <c r="L64" s="52"/>
      <c r="M64" s="52"/>
      <c r="N64" s="52"/>
      <c r="O64" s="52"/>
      <c r="P64" s="52"/>
      <c r="Q64" s="52"/>
      <c r="R64" s="52"/>
    </row>
    <row r="65" spans="9:18" x14ac:dyDescent="0.2">
      <c r="I65" s="52"/>
      <c r="J65" s="52" t="s">
        <v>51</v>
      </c>
      <c r="K65" s="141">
        <v>0.94130873502674184</v>
      </c>
      <c r="L65" s="52"/>
      <c r="M65" s="52"/>
      <c r="N65" s="52"/>
      <c r="O65" s="52"/>
      <c r="P65" s="52"/>
      <c r="Q65" s="52"/>
      <c r="R65" s="52"/>
    </row>
    <row r="66" spans="9:18" x14ac:dyDescent="0.2">
      <c r="I66" s="52"/>
      <c r="J66" s="140" t="s">
        <v>76</v>
      </c>
      <c r="K66" s="141">
        <v>0.85111046482358355</v>
      </c>
      <c r="L66" s="52"/>
      <c r="M66" s="52"/>
      <c r="N66" s="52"/>
      <c r="O66" s="52"/>
      <c r="P66" s="52"/>
      <c r="Q66" s="52"/>
      <c r="R66" s="52"/>
    </row>
    <row r="67" spans="9:18" x14ac:dyDescent="0.2">
      <c r="I67" s="52"/>
      <c r="J67" s="140" t="s">
        <v>74</v>
      </c>
      <c r="K67" s="141">
        <v>0.79002178595239803</v>
      </c>
      <c r="L67" s="52"/>
      <c r="M67" s="52"/>
      <c r="N67" s="52"/>
      <c r="O67" s="52"/>
      <c r="P67" s="52"/>
      <c r="Q67" s="52"/>
      <c r="R67" s="52"/>
    </row>
    <row r="68" spans="9:18" x14ac:dyDescent="0.2"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9:18" x14ac:dyDescent="0.2">
      <c r="I69" s="52"/>
      <c r="J69" s="52"/>
      <c r="K69" s="52"/>
      <c r="L69" s="52"/>
      <c r="M69" s="52"/>
      <c r="N69" s="52"/>
      <c r="O69" s="52"/>
      <c r="P69" s="52"/>
      <c r="Q69" s="52"/>
      <c r="R69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59BA-6689-42E4-A6AD-B93FB4DEAE9D}">
  <sheetPr>
    <tabColor theme="0"/>
    <pageSetUpPr fitToPage="1"/>
  </sheetPr>
  <dimension ref="B2:T47"/>
  <sheetViews>
    <sheetView workbookViewId="0">
      <selection activeCell="R22" sqref="R22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54" t="s">
        <v>250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39"/>
      <c r="S2" s="39"/>
      <c r="T2" s="39"/>
    </row>
    <row r="3" spans="2:20" ht="12.75" customHeight="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39"/>
      <c r="S3" s="39"/>
      <c r="T3" s="39"/>
    </row>
    <row r="4" spans="2:20" ht="12.75" customHeight="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39"/>
      <c r="S4" s="39"/>
      <c r="T4" s="39"/>
    </row>
    <row r="5" spans="2:20" x14ac:dyDescent="0.2">
      <c r="R5" s="39"/>
      <c r="S5" s="39"/>
      <c r="T5" s="39"/>
    </row>
    <row r="6" spans="2:20" s="39" customFormat="1" ht="24.95" customHeight="1" x14ac:dyDescent="0.2">
      <c r="B6" s="180" t="s">
        <v>251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40"/>
      <c r="P6" s="40"/>
      <c r="Q6" s="40"/>
    </row>
    <row r="7" spans="2:20" ht="15" customHeight="1" x14ac:dyDescent="0.2">
      <c r="B7" s="163" t="s">
        <v>80</v>
      </c>
      <c r="C7" s="171" t="s">
        <v>34</v>
      </c>
      <c r="D7" s="171"/>
      <c r="E7" s="171"/>
      <c r="F7" s="170" t="s">
        <v>16</v>
      </c>
      <c r="G7" s="170"/>
      <c r="H7" s="170"/>
      <c r="I7" s="170"/>
      <c r="J7" s="170"/>
      <c r="K7" s="170"/>
      <c r="L7" s="170"/>
      <c r="M7" s="170"/>
      <c r="N7" s="170"/>
    </row>
    <row r="8" spans="2:20" ht="30.75" customHeight="1" x14ac:dyDescent="0.2">
      <c r="B8" s="164"/>
      <c r="C8" s="172"/>
      <c r="D8" s="172"/>
      <c r="E8" s="172"/>
      <c r="F8" s="167" t="s">
        <v>81</v>
      </c>
      <c r="G8" s="167"/>
      <c r="H8" s="167"/>
      <c r="I8" s="173" t="s">
        <v>82</v>
      </c>
      <c r="J8" s="173"/>
      <c r="K8" s="173"/>
      <c r="L8" s="173" t="s">
        <v>83</v>
      </c>
      <c r="M8" s="173"/>
      <c r="N8" s="173"/>
    </row>
    <row r="9" spans="2:20" ht="42" customHeight="1" x14ac:dyDescent="0.2">
      <c r="B9" s="6"/>
      <c r="C9" s="99" t="s">
        <v>176</v>
      </c>
      <c r="D9" s="100" t="s">
        <v>177</v>
      </c>
      <c r="E9" s="100" t="s">
        <v>178</v>
      </c>
      <c r="F9" s="99" t="s">
        <v>176</v>
      </c>
      <c r="G9" s="100" t="s">
        <v>177</v>
      </c>
      <c r="H9" s="100" t="s">
        <v>178</v>
      </c>
      <c r="I9" s="99" t="s">
        <v>176</v>
      </c>
      <c r="J9" s="100" t="s">
        <v>177</v>
      </c>
      <c r="K9" s="100" t="s">
        <v>178</v>
      </c>
      <c r="L9" s="99" t="s">
        <v>176</v>
      </c>
      <c r="M9" s="100" t="s">
        <v>177</v>
      </c>
      <c r="N9" s="100" t="s">
        <v>178</v>
      </c>
    </row>
    <row r="10" spans="2:20" x14ac:dyDescent="0.2">
      <c r="B10" s="1" t="s">
        <v>73</v>
      </c>
      <c r="C10" s="47">
        <f>'[1]2. Delegazioni'!C10</f>
        <v>1718</v>
      </c>
      <c r="D10" s="90">
        <f>'[1]2. Delegazioni'!D10</f>
        <v>5</v>
      </c>
      <c r="E10" s="67">
        <f>'[1]2. Delegazioni'!E10</f>
        <v>2.8999999999999998E-3</v>
      </c>
      <c r="F10" s="47">
        <f>'[1]2. Delegazioni'!F10</f>
        <v>572</v>
      </c>
      <c r="G10" s="90">
        <f>'[1]2. Delegazioni'!G10</f>
        <v>-14</v>
      </c>
      <c r="H10" s="67">
        <f>'[1]2. Delegazioni'!H10</f>
        <v>-2.3900000000000001E-2</v>
      </c>
      <c r="I10" s="47">
        <f>'[1]2. Delegazioni'!I10</f>
        <v>989</v>
      </c>
      <c r="J10" s="90">
        <f>'[1]2. Delegazioni'!J10</f>
        <v>13</v>
      </c>
      <c r="K10" s="67">
        <f>'[1]2. Delegazioni'!K10</f>
        <v>1.3299999999999999E-2</v>
      </c>
      <c r="L10" s="47">
        <f>'[1]2. Delegazioni'!L10</f>
        <v>157</v>
      </c>
      <c r="M10" s="90">
        <f>'[1]2. Delegazioni'!M10</f>
        <v>6</v>
      </c>
      <c r="N10" s="67">
        <f>'[1]2. Delegazioni'!N10</f>
        <v>3.9699999999999999E-2</v>
      </c>
      <c r="O10" s="47"/>
      <c r="P10" s="90"/>
      <c r="Q10" s="67"/>
      <c r="R10" s="1"/>
      <c r="S10" s="1"/>
    </row>
    <row r="11" spans="2:20" x14ac:dyDescent="0.2">
      <c r="B11" s="1" t="s">
        <v>74</v>
      </c>
      <c r="C11" s="47">
        <f>'[1]2. Delegazioni'!C11</f>
        <v>373</v>
      </c>
      <c r="D11" s="90">
        <f>'[1]2. Delegazioni'!D11</f>
        <v>-5</v>
      </c>
      <c r="E11" s="67">
        <f>'[1]2. Delegazioni'!E11</f>
        <v>-1.32E-2</v>
      </c>
      <c r="F11" s="47">
        <f>'[1]2. Delegazioni'!F11</f>
        <v>136</v>
      </c>
      <c r="G11" s="90">
        <f>'[1]2. Delegazioni'!G11</f>
        <v>-3</v>
      </c>
      <c r="H11" s="67">
        <f>'[1]2. Delegazioni'!H11</f>
        <v>-2.1600000000000001E-2</v>
      </c>
      <c r="I11" s="47">
        <f>'[1]2. Delegazioni'!I11</f>
        <v>186</v>
      </c>
      <c r="J11" s="90">
        <f>'[1]2. Delegazioni'!J11</f>
        <v>-1</v>
      </c>
      <c r="K11" s="67">
        <f>'[1]2. Delegazioni'!K11</f>
        <v>-5.3E-3</v>
      </c>
      <c r="L11" s="47">
        <f>'[1]2. Delegazioni'!L11</f>
        <v>51</v>
      </c>
      <c r="M11" s="90">
        <f>'[1]2. Delegazioni'!M11</f>
        <v>-1</v>
      </c>
      <c r="N11" s="67">
        <f>'[1]2. Delegazioni'!N11</f>
        <v>-1.9199999999999998E-2</v>
      </c>
      <c r="O11" s="47"/>
      <c r="P11" s="90"/>
      <c r="Q11" s="67"/>
      <c r="R11" s="1"/>
      <c r="S11" s="1"/>
    </row>
    <row r="12" spans="2:20" x14ac:dyDescent="0.2">
      <c r="B12" s="1" t="s">
        <v>75</v>
      </c>
      <c r="C12" s="47">
        <f>'[1]2. Delegazioni'!C12</f>
        <v>284</v>
      </c>
      <c r="D12" s="90">
        <f>'[1]2. Delegazioni'!D12</f>
        <v>7</v>
      </c>
      <c r="E12" s="67">
        <f>'[1]2. Delegazioni'!E12</f>
        <v>2.53E-2</v>
      </c>
      <c r="F12" s="47">
        <f>'[1]2. Delegazioni'!F12</f>
        <v>98</v>
      </c>
      <c r="G12" s="90">
        <f>'[1]2. Delegazioni'!G12</f>
        <v>3</v>
      </c>
      <c r="H12" s="67">
        <f>'[1]2. Delegazioni'!H12</f>
        <v>3.1600000000000003E-2</v>
      </c>
      <c r="I12" s="47">
        <f>'[1]2. Delegazioni'!I12</f>
        <v>160</v>
      </c>
      <c r="J12" s="90">
        <f>'[1]2. Delegazioni'!J12</f>
        <v>4</v>
      </c>
      <c r="K12" s="67">
        <f>'[1]2. Delegazioni'!K12</f>
        <v>2.5600000000000001E-2</v>
      </c>
      <c r="L12" s="47">
        <f>'[1]2. Delegazioni'!L12</f>
        <v>26</v>
      </c>
      <c r="M12" s="90">
        <f>'[1]2. Delegazioni'!M12</f>
        <v>0</v>
      </c>
      <c r="N12" s="67">
        <f>'[1]2. Delegazioni'!N12</f>
        <v>0</v>
      </c>
      <c r="O12" s="47"/>
      <c r="P12" s="90"/>
      <c r="Q12" s="67"/>
      <c r="R12" s="1"/>
      <c r="S12" s="1"/>
    </row>
    <row r="13" spans="2:20" x14ac:dyDescent="0.2">
      <c r="B13" s="1" t="s">
        <v>76</v>
      </c>
      <c r="C13" s="47">
        <f>'[1]2. Delegazioni'!C13</f>
        <v>493</v>
      </c>
      <c r="D13" s="90">
        <f>'[1]2. Delegazioni'!D13</f>
        <v>-19</v>
      </c>
      <c r="E13" s="67">
        <f>'[1]2. Delegazioni'!E13</f>
        <v>-3.7100000000000001E-2</v>
      </c>
      <c r="F13" s="47">
        <f>'[1]2. Delegazioni'!F13</f>
        <v>126</v>
      </c>
      <c r="G13" s="90">
        <f>'[1]2. Delegazioni'!G13</f>
        <v>-8</v>
      </c>
      <c r="H13" s="67">
        <f>'[1]2. Delegazioni'!H13</f>
        <v>-5.9700000000000003E-2</v>
      </c>
      <c r="I13" s="47">
        <f>'[1]2. Delegazioni'!I13</f>
        <v>302</v>
      </c>
      <c r="J13" s="90">
        <f>'[1]2. Delegazioni'!J13</f>
        <v>-6</v>
      </c>
      <c r="K13" s="67">
        <f>'[1]2. Delegazioni'!K13</f>
        <v>-1.95E-2</v>
      </c>
      <c r="L13" s="47">
        <f>'[1]2. Delegazioni'!L13</f>
        <v>65</v>
      </c>
      <c r="M13" s="90">
        <f>'[1]2. Delegazioni'!M13</f>
        <v>-5</v>
      </c>
      <c r="N13" s="67">
        <f>'[1]2. Delegazioni'!N13</f>
        <v>-7.1400000000000005E-2</v>
      </c>
      <c r="O13" s="47"/>
      <c r="P13" s="90"/>
      <c r="Q13" s="67"/>
      <c r="R13" s="1"/>
      <c r="S13" s="1"/>
    </row>
    <row r="14" spans="2:20" x14ac:dyDescent="0.2">
      <c r="B14" s="1" t="s">
        <v>77</v>
      </c>
      <c r="C14" s="47">
        <f>'[1]2. Delegazioni'!C14</f>
        <v>769</v>
      </c>
      <c r="D14" s="90">
        <f>'[1]2. Delegazioni'!D14</f>
        <v>-21</v>
      </c>
      <c r="E14" s="67">
        <f>'[1]2. Delegazioni'!E14</f>
        <v>-2.6599999999999999E-2</v>
      </c>
      <c r="F14" s="47">
        <f>'[1]2. Delegazioni'!F14</f>
        <v>284</v>
      </c>
      <c r="G14" s="90">
        <f>'[1]2. Delegazioni'!G14</f>
        <v>-20</v>
      </c>
      <c r="H14" s="67">
        <f>'[1]2. Delegazioni'!H14</f>
        <v>-6.5799999999999997E-2</v>
      </c>
      <c r="I14" s="47">
        <f>'[1]2. Delegazioni'!I14</f>
        <v>348</v>
      </c>
      <c r="J14" s="90">
        <f>'[1]2. Delegazioni'!J14</f>
        <v>-1</v>
      </c>
      <c r="K14" s="67">
        <f>'[1]2. Delegazioni'!K14</f>
        <v>-2.8999999999999998E-3</v>
      </c>
      <c r="L14" s="47">
        <f>'[1]2. Delegazioni'!L14</f>
        <v>137</v>
      </c>
      <c r="M14" s="90">
        <f>'[1]2. Delegazioni'!M14</f>
        <v>0</v>
      </c>
      <c r="N14" s="67">
        <f>'[1]2. Delegazioni'!N14</f>
        <v>0</v>
      </c>
      <c r="O14" s="47"/>
      <c r="P14" s="90"/>
      <c r="Q14" s="67"/>
      <c r="R14" s="1"/>
      <c r="S14" s="1"/>
    </row>
    <row r="15" spans="2:20" x14ac:dyDescent="0.2">
      <c r="B15" s="1" t="s">
        <v>78</v>
      </c>
      <c r="C15" s="47">
        <f>'[1]2. Delegazioni'!C15</f>
        <v>1001</v>
      </c>
      <c r="D15" s="90">
        <f>'[1]2. Delegazioni'!D15</f>
        <v>-6</v>
      </c>
      <c r="E15" s="67">
        <f>'[1]2. Delegazioni'!E15</f>
        <v>-6.0000000000000001E-3</v>
      </c>
      <c r="F15" s="47">
        <f>'[1]2. Delegazioni'!F15</f>
        <v>350</v>
      </c>
      <c r="G15" s="90">
        <f>'[1]2. Delegazioni'!G15</f>
        <v>-5</v>
      </c>
      <c r="H15" s="67">
        <f>'[1]2. Delegazioni'!H15</f>
        <v>-1.41E-2</v>
      </c>
      <c r="I15" s="47">
        <f>'[1]2. Delegazioni'!I15</f>
        <v>496</v>
      </c>
      <c r="J15" s="90">
        <f>'[1]2. Delegazioni'!J15</f>
        <v>-1</v>
      </c>
      <c r="K15" s="67">
        <f>'[1]2. Delegazioni'!K15</f>
        <v>-2E-3</v>
      </c>
      <c r="L15" s="47">
        <f>'[1]2. Delegazioni'!L15</f>
        <v>155</v>
      </c>
      <c r="M15" s="90">
        <f>'[1]2. Delegazioni'!M15</f>
        <v>0</v>
      </c>
      <c r="N15" s="67">
        <f>'[1]2. Delegazioni'!N15</f>
        <v>0</v>
      </c>
      <c r="O15" s="47"/>
      <c r="P15" s="90"/>
      <c r="Q15" s="67"/>
      <c r="R15" s="1"/>
      <c r="S15" s="1"/>
    </row>
    <row r="16" spans="2:20" x14ac:dyDescent="0.2">
      <c r="B16" s="1" t="s">
        <v>19</v>
      </c>
      <c r="C16" s="47">
        <f>'[1]2. Delegazioni'!C16</f>
        <v>4426</v>
      </c>
      <c r="D16" s="90">
        <f>'[1]2. Delegazioni'!D16</f>
        <v>-17</v>
      </c>
      <c r="E16" s="67">
        <f>'[1]2. Delegazioni'!E16</f>
        <v>-3.8E-3</v>
      </c>
      <c r="F16" s="47">
        <f>'[1]2. Delegazioni'!F16</f>
        <v>1329</v>
      </c>
      <c r="G16" s="90">
        <f>'[1]2. Delegazioni'!G16</f>
        <v>-25</v>
      </c>
      <c r="H16" s="67">
        <f>'[1]2. Delegazioni'!H16</f>
        <v>-1.8499999999999999E-2</v>
      </c>
      <c r="I16" s="47">
        <f>'[1]2. Delegazioni'!I16</f>
        <v>2606</v>
      </c>
      <c r="J16" s="90">
        <f>'[1]2. Delegazioni'!J16</f>
        <v>9</v>
      </c>
      <c r="K16" s="67">
        <f>'[1]2. Delegazioni'!K16</f>
        <v>3.5000000000000001E-3</v>
      </c>
      <c r="L16" s="47">
        <f>'[1]2. Delegazioni'!L16</f>
        <v>491</v>
      </c>
      <c r="M16" s="90">
        <f>'[1]2. Delegazioni'!M16</f>
        <v>-1</v>
      </c>
      <c r="N16" s="67">
        <f>'[1]2. Delegazioni'!N16</f>
        <v>-2E-3</v>
      </c>
    </row>
    <row r="17" spans="2:17" x14ac:dyDescent="0.2">
      <c r="B17" s="1" t="s">
        <v>51</v>
      </c>
      <c r="C17" s="47">
        <f>'[1]2. Delegazioni'!C17</f>
        <v>1438</v>
      </c>
      <c r="D17" s="90">
        <f>'[1]2. Delegazioni'!D17</f>
        <v>1</v>
      </c>
      <c r="E17" s="67">
        <f>'[1]2. Delegazioni'!E17</f>
        <v>6.9999999999999999E-4</v>
      </c>
      <c r="F17" s="47">
        <f>'[1]2. Delegazioni'!F17</f>
        <v>292</v>
      </c>
      <c r="G17" s="90">
        <f>'[1]2. Delegazioni'!G17</f>
        <v>-3</v>
      </c>
      <c r="H17" s="67">
        <f>'[1]2. Delegazioni'!H17</f>
        <v>-1.0200000000000001E-2</v>
      </c>
      <c r="I17" s="47">
        <f>'[1]2. Delegazioni'!I17</f>
        <v>969</v>
      </c>
      <c r="J17" s="90">
        <f>'[1]2. Delegazioni'!J17</f>
        <v>1</v>
      </c>
      <c r="K17" s="67">
        <f>'[1]2. Delegazioni'!K17</f>
        <v>1E-3</v>
      </c>
      <c r="L17" s="47">
        <f>'[1]2. Delegazioni'!L17</f>
        <v>177</v>
      </c>
      <c r="M17" s="90">
        <f>'[1]2. Delegazioni'!M17</f>
        <v>3</v>
      </c>
      <c r="N17" s="67">
        <f>'[1]2. Delegazioni'!N17</f>
        <v>1.72E-2</v>
      </c>
    </row>
    <row r="18" spans="2:17" x14ac:dyDescent="0.2">
      <c r="B18" s="1" t="s">
        <v>23</v>
      </c>
      <c r="C18" s="47">
        <f>'[1]2. Delegazioni'!C18</f>
        <v>615</v>
      </c>
      <c r="D18" s="90">
        <f>'[1]2. Delegazioni'!D18</f>
        <v>15</v>
      </c>
      <c r="E18" s="67">
        <f>'[1]2. Delegazioni'!E18</f>
        <v>2.5000000000000001E-2</v>
      </c>
      <c r="F18" s="47">
        <f>'[1]2. Delegazioni'!F18</f>
        <v>192</v>
      </c>
      <c r="G18" s="90">
        <f>'[1]2. Delegazioni'!G18</f>
        <v>-3</v>
      </c>
      <c r="H18" s="67">
        <f>'[1]2. Delegazioni'!H18</f>
        <v>-1.54E-2</v>
      </c>
      <c r="I18" s="47">
        <f>'[1]2. Delegazioni'!I18</f>
        <v>363</v>
      </c>
      <c r="J18" s="90">
        <f>'[1]2. Delegazioni'!J18</f>
        <v>17</v>
      </c>
      <c r="K18" s="67">
        <f>'[1]2. Delegazioni'!K18</f>
        <v>4.9099999999999998E-2</v>
      </c>
      <c r="L18" s="47">
        <f>'[1]2. Delegazioni'!L18</f>
        <v>60</v>
      </c>
      <c r="M18" s="90">
        <f>'[1]2. Delegazioni'!M18</f>
        <v>1</v>
      </c>
      <c r="N18" s="67">
        <f>'[1]2. Delegazioni'!N18</f>
        <v>1.6899999999999998E-2</v>
      </c>
    </row>
    <row r="19" spans="2:17" x14ac:dyDescent="0.2">
      <c r="B19" s="1" t="s">
        <v>52</v>
      </c>
      <c r="C19" s="47">
        <f>'[1]2. Delegazioni'!C19</f>
        <v>2979</v>
      </c>
      <c r="D19" s="90">
        <f>'[1]2. Delegazioni'!D19</f>
        <v>13</v>
      </c>
      <c r="E19" s="67">
        <f>'[1]2. Delegazioni'!E19</f>
        <v>4.4000000000000003E-3</v>
      </c>
      <c r="F19" s="47">
        <f>'[1]2. Delegazioni'!F19</f>
        <v>805</v>
      </c>
      <c r="G19" s="90">
        <f>'[1]2. Delegazioni'!G19</f>
        <v>-9</v>
      </c>
      <c r="H19" s="67">
        <f>'[1]2. Delegazioni'!H19</f>
        <v>-1.11E-2</v>
      </c>
      <c r="I19" s="47">
        <f>'[1]2. Delegazioni'!I19</f>
        <v>1873</v>
      </c>
      <c r="J19" s="90">
        <f>'[1]2. Delegazioni'!J19</f>
        <v>19</v>
      </c>
      <c r="K19" s="67">
        <f>'[1]2. Delegazioni'!K19</f>
        <v>1.0200000000000001E-2</v>
      </c>
      <c r="L19" s="47">
        <f>'[1]2. Delegazioni'!L19</f>
        <v>301</v>
      </c>
      <c r="M19" s="90">
        <f>'[1]2. Delegazioni'!M19</f>
        <v>3</v>
      </c>
      <c r="N19" s="67">
        <f>'[1]2. Delegazioni'!N19</f>
        <v>1.01E-2</v>
      </c>
    </row>
    <row r="20" spans="2:17" x14ac:dyDescent="0.2">
      <c r="B20" s="1" t="s">
        <v>6</v>
      </c>
      <c r="C20" s="47">
        <f>'[1]2. Delegazioni'!C20</f>
        <v>3222</v>
      </c>
      <c r="D20" s="90">
        <f>'[1]2. Delegazioni'!D20</f>
        <v>23</v>
      </c>
      <c r="E20" s="67">
        <f>'[1]2. Delegazioni'!E20</f>
        <v>7.1999999999999998E-3</v>
      </c>
      <c r="F20" s="47">
        <f>'[1]2. Delegazioni'!F20</f>
        <v>1098</v>
      </c>
      <c r="G20" s="90">
        <f>'[1]2. Delegazioni'!G20</f>
        <v>8</v>
      </c>
      <c r="H20" s="67">
        <f>'[1]2. Delegazioni'!H20</f>
        <v>7.3000000000000001E-3</v>
      </c>
      <c r="I20" s="47">
        <f>'[1]2. Delegazioni'!I20</f>
        <v>1694</v>
      </c>
      <c r="J20" s="90">
        <f>'[1]2. Delegazioni'!J20</f>
        <v>8</v>
      </c>
      <c r="K20" s="67">
        <f>'[1]2. Delegazioni'!K20</f>
        <v>4.7000000000000002E-3</v>
      </c>
      <c r="L20" s="47">
        <f>'[1]2. Delegazioni'!L20</f>
        <v>430</v>
      </c>
      <c r="M20" s="90">
        <f>'[1]2. Delegazioni'!M20</f>
        <v>7</v>
      </c>
      <c r="N20" s="67">
        <f>'[1]2. Delegazioni'!N20</f>
        <v>1.6500000000000001E-2</v>
      </c>
    </row>
    <row r="21" spans="2:17" x14ac:dyDescent="0.2">
      <c r="B21" s="1" t="s">
        <v>21</v>
      </c>
      <c r="C21" s="47">
        <f>'[1]2. Delegazioni'!C21</f>
        <v>1840</v>
      </c>
      <c r="D21" s="90">
        <f>'[1]2. Delegazioni'!D21</f>
        <v>8</v>
      </c>
      <c r="E21" s="67">
        <f>'[1]2. Delegazioni'!E21</f>
        <v>4.4000000000000003E-3</v>
      </c>
      <c r="F21" s="47">
        <f>'[1]2. Delegazioni'!F21</f>
        <v>528</v>
      </c>
      <c r="G21" s="90">
        <f>'[1]2. Delegazioni'!G21</f>
        <v>-7</v>
      </c>
      <c r="H21" s="67">
        <f>'[1]2. Delegazioni'!H21</f>
        <v>-1.3100000000000001E-2</v>
      </c>
      <c r="I21" s="47">
        <f>'[1]2. Delegazioni'!I21</f>
        <v>1068</v>
      </c>
      <c r="J21" s="90">
        <f>'[1]2. Delegazioni'!J21</f>
        <v>11</v>
      </c>
      <c r="K21" s="67">
        <f>'[1]2. Delegazioni'!K21</f>
        <v>1.04E-2</v>
      </c>
      <c r="L21" s="47">
        <f>'[1]2. Delegazioni'!L21</f>
        <v>244</v>
      </c>
      <c r="M21" s="90">
        <f>'[1]2. Delegazioni'!M21</f>
        <v>4</v>
      </c>
      <c r="N21" s="67">
        <f>'[1]2. Delegazioni'!N21</f>
        <v>1.67E-2</v>
      </c>
    </row>
    <row r="22" spans="2:17" x14ac:dyDescent="0.2">
      <c r="B22" s="1" t="s">
        <v>53</v>
      </c>
      <c r="C22" s="47">
        <f>'[1]2. Delegazioni'!C22</f>
        <v>1368</v>
      </c>
      <c r="D22" s="90">
        <f>'[1]2. Delegazioni'!D22</f>
        <v>3</v>
      </c>
      <c r="E22" s="67">
        <f>'[1]2. Delegazioni'!E22</f>
        <v>2.2000000000000001E-3</v>
      </c>
      <c r="F22" s="47">
        <f>'[1]2. Delegazioni'!F22</f>
        <v>346</v>
      </c>
      <c r="G22" s="90">
        <f>'[1]2. Delegazioni'!G22</f>
        <v>0</v>
      </c>
      <c r="H22" s="67">
        <f>'[1]2. Delegazioni'!H22</f>
        <v>0</v>
      </c>
      <c r="I22" s="47">
        <f>'[1]2. Delegazioni'!I22</f>
        <v>838</v>
      </c>
      <c r="J22" s="90">
        <f>'[1]2. Delegazioni'!J22</f>
        <v>6</v>
      </c>
      <c r="K22" s="67">
        <f>'[1]2. Delegazioni'!K22</f>
        <v>7.1999999999999998E-3</v>
      </c>
      <c r="L22" s="47">
        <f>'[1]2. Delegazioni'!L22</f>
        <v>184</v>
      </c>
      <c r="M22" s="90">
        <f>'[1]2. Delegazioni'!M22</f>
        <v>-3</v>
      </c>
      <c r="N22" s="67">
        <f>'[1]2. Delegazioni'!N22</f>
        <v>-1.6E-2</v>
      </c>
    </row>
    <row r="23" spans="2:17" x14ac:dyDescent="0.2">
      <c r="B23" s="1" t="s">
        <v>50</v>
      </c>
      <c r="C23" s="47">
        <f>'[1]2. Delegazioni'!C23</f>
        <v>1582</v>
      </c>
      <c r="D23" s="90">
        <f>'[1]2. Delegazioni'!D23</f>
        <v>-12</v>
      </c>
      <c r="E23" s="67">
        <f>'[1]2. Delegazioni'!E23</f>
        <v>-7.4999999999999997E-3</v>
      </c>
      <c r="F23" s="47">
        <f>'[1]2. Delegazioni'!F23</f>
        <v>417</v>
      </c>
      <c r="G23" s="90">
        <f>'[1]2. Delegazioni'!G23</f>
        <v>1</v>
      </c>
      <c r="H23" s="67">
        <f>'[1]2. Delegazioni'!H23</f>
        <v>2.3999999999999998E-3</v>
      </c>
      <c r="I23" s="47">
        <f>'[1]2. Delegazioni'!I23</f>
        <v>996</v>
      </c>
      <c r="J23" s="90">
        <f>'[1]2. Delegazioni'!J23</f>
        <v>-11</v>
      </c>
      <c r="K23" s="67">
        <f>'[1]2. Delegazioni'!K23</f>
        <v>-1.09E-2</v>
      </c>
      <c r="L23" s="47">
        <f>'[1]2. Delegazioni'!L23</f>
        <v>169</v>
      </c>
      <c r="M23" s="90">
        <f>'[1]2. Delegazioni'!M23</f>
        <v>-2</v>
      </c>
      <c r="N23" s="67">
        <f>'[1]2. Delegazioni'!N23</f>
        <v>-1.17E-2</v>
      </c>
    </row>
    <row r="24" spans="2:17" s="50" customFormat="1" ht="21" customHeight="1" x14ac:dyDescent="0.2">
      <c r="B24" s="49" t="s">
        <v>173</v>
      </c>
      <c r="C24" s="47">
        <f>'2. Rete distributiva'!C25</f>
        <v>22108</v>
      </c>
      <c r="D24" s="90">
        <f>'2. Rete distributiva'!D25</f>
        <v>42</v>
      </c>
      <c r="E24" s="67">
        <f>'2. Rete distributiva'!E25</f>
        <v>1.9033807667905374E-3</v>
      </c>
      <c r="F24" s="47">
        <f>'2. Rete distributiva'!F25</f>
        <v>6573</v>
      </c>
      <c r="G24" s="90">
        <f>'2. Rete distributiva'!G25</f>
        <v>-32</v>
      </c>
      <c r="H24" s="67">
        <f>'2. Rete distributiva'!H25</f>
        <v>-4.8448145344436033E-3</v>
      </c>
      <c r="I24" s="47">
        <f>'2. Rete distributiva'!I25</f>
        <v>12888</v>
      </c>
      <c r="J24" s="90">
        <f>'2. Rete distributiva'!J25</f>
        <v>68</v>
      </c>
      <c r="K24" s="67">
        <f>'2. Rete distributiva'!K25</f>
        <v>5.3042121684867393E-3</v>
      </c>
      <c r="L24" s="47">
        <f>'2. Rete distributiva'!L25</f>
        <v>2647</v>
      </c>
      <c r="M24" s="90">
        <f>'2. Rete distributiva'!M25</f>
        <v>6</v>
      </c>
      <c r="N24" s="67">
        <f>'2. Rete distributiva'!N25</f>
        <v>2.2718667171525938E-3</v>
      </c>
    </row>
    <row r="25" spans="2:17" ht="24.95" customHeight="1" x14ac:dyDescent="0.2">
      <c r="B25" s="178" t="s">
        <v>55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8" spans="2:17" s="39" customFormat="1" ht="24.95" customHeight="1" x14ac:dyDescent="0.2">
      <c r="B28" s="179" t="s">
        <v>252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2:17" ht="15" customHeight="1" x14ac:dyDescent="0.2">
      <c r="B29" s="181" t="s">
        <v>91</v>
      </c>
      <c r="C29" s="171" t="s">
        <v>34</v>
      </c>
      <c r="D29" s="171"/>
      <c r="E29" s="171"/>
      <c r="F29" s="170" t="s">
        <v>16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2:17" ht="30" customHeight="1" x14ac:dyDescent="0.2">
      <c r="B30" s="182"/>
      <c r="C30" s="172"/>
      <c r="D30" s="172"/>
      <c r="E30" s="172"/>
      <c r="F30" s="167" t="s">
        <v>85</v>
      </c>
      <c r="G30" s="167"/>
      <c r="H30" s="167"/>
      <c r="I30" s="167" t="s">
        <v>86</v>
      </c>
      <c r="J30" s="167"/>
      <c r="K30" s="167"/>
      <c r="L30" s="167" t="s">
        <v>87</v>
      </c>
      <c r="M30" s="167"/>
      <c r="N30" s="167"/>
      <c r="O30" s="167" t="s">
        <v>88</v>
      </c>
      <c r="P30" s="167"/>
      <c r="Q30" s="167"/>
    </row>
    <row r="31" spans="2:17" ht="40.5" customHeight="1" x14ac:dyDescent="0.2">
      <c r="B31" s="6"/>
      <c r="C31" s="99" t="s">
        <v>176</v>
      </c>
      <c r="D31" s="100" t="s">
        <v>177</v>
      </c>
      <c r="E31" s="100" t="s">
        <v>178</v>
      </c>
      <c r="F31" s="99" t="s">
        <v>176</v>
      </c>
      <c r="G31" s="100" t="s">
        <v>177</v>
      </c>
      <c r="H31" s="100" t="s">
        <v>178</v>
      </c>
      <c r="I31" s="99" t="s">
        <v>176</v>
      </c>
      <c r="J31" s="100" t="s">
        <v>177</v>
      </c>
      <c r="K31" s="100" t="s">
        <v>178</v>
      </c>
      <c r="L31" s="99" t="s">
        <v>176</v>
      </c>
      <c r="M31" s="100" t="s">
        <v>177</v>
      </c>
      <c r="N31" s="100" t="s">
        <v>178</v>
      </c>
      <c r="O31" s="99" t="s">
        <v>176</v>
      </c>
      <c r="P31" s="100" t="s">
        <v>177</v>
      </c>
      <c r="Q31" s="100" t="s">
        <v>178</v>
      </c>
    </row>
    <row r="32" spans="2:17" x14ac:dyDescent="0.2">
      <c r="B32" s="1" t="s">
        <v>73</v>
      </c>
      <c r="C32" s="47">
        <f>'[1]2. Delegazioni'!C32</f>
        <v>1718</v>
      </c>
      <c r="D32" s="90">
        <f>'[1]2. Delegazioni'!D32</f>
        <v>5</v>
      </c>
      <c r="E32" s="67">
        <f>'[1]2. Delegazioni'!E32</f>
        <v>2.8999999999999998E-3</v>
      </c>
      <c r="F32" s="47">
        <f>'[1]2. Delegazioni'!F32</f>
        <v>220</v>
      </c>
      <c r="G32" s="90">
        <f>'[1]2. Delegazioni'!G32</f>
        <v>1</v>
      </c>
      <c r="H32" s="67">
        <f>'[1]2. Delegazioni'!H32</f>
        <v>4.5999999999999999E-3</v>
      </c>
      <c r="I32" s="47">
        <f>'[1]2. Delegazioni'!I32</f>
        <v>275</v>
      </c>
      <c r="J32" s="90">
        <f>'[1]2. Delegazioni'!J32</f>
        <v>-4</v>
      </c>
      <c r="K32" s="67">
        <f>'[1]2. Delegazioni'!K32</f>
        <v>-1.43E-2</v>
      </c>
      <c r="L32" s="47">
        <f>'[1]2. Delegazioni'!L32</f>
        <v>101</v>
      </c>
      <c r="M32" s="90">
        <f>'[1]2. Delegazioni'!M32</f>
        <v>-1</v>
      </c>
      <c r="N32" s="67">
        <f>'[1]2. Delegazioni'!N32</f>
        <v>-9.7999999999999997E-3</v>
      </c>
      <c r="O32" s="47">
        <f>'[1]2. Delegazioni'!O32</f>
        <v>393</v>
      </c>
      <c r="P32" s="90">
        <f>'[1]2. Delegazioni'!P32</f>
        <v>17</v>
      </c>
      <c r="Q32" s="67">
        <f>'[1]2. Delegazioni'!Q32</f>
        <v>4.5199999999999997E-2</v>
      </c>
    </row>
    <row r="33" spans="2:17" x14ac:dyDescent="0.2">
      <c r="B33" s="1" t="s">
        <v>74</v>
      </c>
      <c r="C33" s="47">
        <f>'[1]2. Delegazioni'!C33</f>
        <v>373</v>
      </c>
      <c r="D33" s="90">
        <f>'[1]2. Delegazioni'!D33</f>
        <v>-5</v>
      </c>
      <c r="E33" s="67">
        <f>'[1]2. Delegazioni'!E33</f>
        <v>-1.32E-2</v>
      </c>
      <c r="F33" s="47">
        <f>'[1]2. Delegazioni'!F33</f>
        <v>69</v>
      </c>
      <c r="G33" s="90">
        <f>'[1]2. Delegazioni'!G33</f>
        <v>0</v>
      </c>
      <c r="H33" s="67">
        <f>'[1]2. Delegazioni'!H33</f>
        <v>0</v>
      </c>
      <c r="I33" s="47">
        <f>'[1]2. Delegazioni'!I33</f>
        <v>27</v>
      </c>
      <c r="J33" s="90">
        <f>'[1]2. Delegazioni'!J33</f>
        <v>0</v>
      </c>
      <c r="K33" s="67">
        <f>'[1]2. Delegazioni'!K33</f>
        <v>0</v>
      </c>
      <c r="L33" s="47">
        <f>'[1]2. Delegazioni'!L33</f>
        <v>15</v>
      </c>
      <c r="M33" s="90">
        <f>'[1]2. Delegazioni'!M33</f>
        <v>0</v>
      </c>
      <c r="N33" s="67">
        <f>'[1]2. Delegazioni'!N33</f>
        <v>0</v>
      </c>
      <c r="O33" s="47">
        <f>'[1]2. Delegazioni'!O33</f>
        <v>75</v>
      </c>
      <c r="P33" s="90">
        <f>'[1]2. Delegazioni'!P33</f>
        <v>-1</v>
      </c>
      <c r="Q33" s="67">
        <f>'[1]2. Delegazioni'!Q33</f>
        <v>-1.32E-2</v>
      </c>
    </row>
    <row r="34" spans="2:17" x14ac:dyDescent="0.2">
      <c r="B34" s="1" t="s">
        <v>75</v>
      </c>
      <c r="C34" s="47">
        <f>'[1]2. Delegazioni'!C34</f>
        <v>284</v>
      </c>
      <c r="D34" s="90">
        <f>'[1]2. Delegazioni'!D34</f>
        <v>7</v>
      </c>
      <c r="E34" s="67">
        <f>'[1]2. Delegazioni'!E34</f>
        <v>2.53E-2</v>
      </c>
      <c r="F34" s="47">
        <f>'[1]2. Delegazioni'!F34</f>
        <v>61</v>
      </c>
      <c r="G34" s="90">
        <f>'[1]2. Delegazioni'!G34</f>
        <v>0</v>
      </c>
      <c r="H34" s="67">
        <f>'[1]2. Delegazioni'!H34</f>
        <v>0</v>
      </c>
      <c r="I34" s="47">
        <f>'[1]2. Delegazioni'!I34</f>
        <v>28</v>
      </c>
      <c r="J34" s="90">
        <f>'[1]2. Delegazioni'!J34</f>
        <v>3</v>
      </c>
      <c r="K34" s="67">
        <f>'[1]2. Delegazioni'!K34</f>
        <v>0.12</v>
      </c>
      <c r="L34" s="47">
        <f>'[1]2. Delegazioni'!L34</f>
        <v>10</v>
      </c>
      <c r="M34" s="90">
        <f>'[1]2. Delegazioni'!M34</f>
        <v>-3</v>
      </c>
      <c r="N34" s="67">
        <f>'[1]2. Delegazioni'!N34</f>
        <v>-0.23080000000000001</v>
      </c>
      <c r="O34" s="47">
        <f>'[1]2. Delegazioni'!O34</f>
        <v>61</v>
      </c>
      <c r="P34" s="90">
        <f>'[1]2. Delegazioni'!P34</f>
        <v>4</v>
      </c>
      <c r="Q34" s="67">
        <f>'[1]2. Delegazioni'!Q34</f>
        <v>7.0199999999999999E-2</v>
      </c>
    </row>
    <row r="35" spans="2:17" x14ac:dyDescent="0.2">
      <c r="B35" s="1" t="s">
        <v>76</v>
      </c>
      <c r="C35" s="47">
        <f>'[1]2. Delegazioni'!C35</f>
        <v>493</v>
      </c>
      <c r="D35" s="90">
        <f>'[1]2. Delegazioni'!D35</f>
        <v>-19</v>
      </c>
      <c r="E35" s="67">
        <f>'[1]2. Delegazioni'!E35</f>
        <v>-3.7100000000000001E-2</v>
      </c>
      <c r="F35" s="47">
        <f>'[1]2. Delegazioni'!F35</f>
        <v>100</v>
      </c>
      <c r="G35" s="90">
        <f>'[1]2. Delegazioni'!G35</f>
        <v>-3</v>
      </c>
      <c r="H35" s="67">
        <f>'[1]2. Delegazioni'!H35</f>
        <v>-2.9100000000000001E-2</v>
      </c>
      <c r="I35" s="47">
        <f>'[1]2. Delegazioni'!I35</f>
        <v>60</v>
      </c>
      <c r="J35" s="90">
        <f>'[1]2. Delegazioni'!J35</f>
        <v>-3</v>
      </c>
      <c r="K35" s="67">
        <f>'[1]2. Delegazioni'!K35</f>
        <v>-4.7600000000000003E-2</v>
      </c>
      <c r="L35" s="47">
        <f>'[1]2. Delegazioni'!L35</f>
        <v>18</v>
      </c>
      <c r="M35" s="90">
        <f>'[1]2. Delegazioni'!M35</f>
        <v>1</v>
      </c>
      <c r="N35" s="67">
        <f>'[1]2. Delegazioni'!N35</f>
        <v>5.8799999999999998E-2</v>
      </c>
      <c r="O35" s="47">
        <f>'[1]2. Delegazioni'!O35</f>
        <v>124</v>
      </c>
      <c r="P35" s="90">
        <f>'[1]2. Delegazioni'!P35</f>
        <v>-1</v>
      </c>
      <c r="Q35" s="67">
        <f>'[1]2. Delegazioni'!Q35</f>
        <v>-8.0000000000000002E-3</v>
      </c>
    </row>
    <row r="36" spans="2:17" x14ac:dyDescent="0.2">
      <c r="B36" s="1" t="s">
        <v>77</v>
      </c>
      <c r="C36" s="47">
        <f>'[1]2. Delegazioni'!C36</f>
        <v>769</v>
      </c>
      <c r="D36" s="90">
        <f>'[1]2. Delegazioni'!D36</f>
        <v>-21</v>
      </c>
      <c r="E36" s="67">
        <f>'[1]2. Delegazioni'!E36</f>
        <v>-2.6599999999999999E-2</v>
      </c>
      <c r="F36" s="47">
        <f>'[1]2. Delegazioni'!F36</f>
        <v>87</v>
      </c>
      <c r="G36" s="90">
        <f>'[1]2. Delegazioni'!G36</f>
        <v>-5</v>
      </c>
      <c r="H36" s="67">
        <f>'[1]2. Delegazioni'!H36</f>
        <v>-5.4300000000000001E-2</v>
      </c>
      <c r="I36" s="47">
        <f>'[1]2. Delegazioni'!I36</f>
        <v>73</v>
      </c>
      <c r="J36" s="90">
        <f>'[1]2. Delegazioni'!J36</f>
        <v>0</v>
      </c>
      <c r="K36" s="67">
        <f>'[1]2. Delegazioni'!K36</f>
        <v>0</v>
      </c>
      <c r="L36" s="47">
        <f>'[1]2. Delegazioni'!L36</f>
        <v>48</v>
      </c>
      <c r="M36" s="90">
        <f>'[1]2. Delegazioni'!M36</f>
        <v>0</v>
      </c>
      <c r="N36" s="67">
        <f>'[1]2. Delegazioni'!N36</f>
        <v>0</v>
      </c>
      <c r="O36" s="47">
        <f>'[1]2. Delegazioni'!O36</f>
        <v>140</v>
      </c>
      <c r="P36" s="90">
        <f>'[1]2. Delegazioni'!P36</f>
        <v>4</v>
      </c>
      <c r="Q36" s="67">
        <f>'[1]2. Delegazioni'!Q36</f>
        <v>2.9399999999999999E-2</v>
      </c>
    </row>
    <row r="37" spans="2:17" x14ac:dyDescent="0.2">
      <c r="B37" s="1" t="s">
        <v>78</v>
      </c>
      <c r="C37" s="47">
        <f>'[1]2. Delegazioni'!C37</f>
        <v>1001</v>
      </c>
      <c r="D37" s="90">
        <f>'[1]2. Delegazioni'!D37</f>
        <v>-6</v>
      </c>
      <c r="E37" s="67">
        <f>'[1]2. Delegazioni'!E37</f>
        <v>-6.0000000000000001E-3</v>
      </c>
      <c r="F37" s="47">
        <f>'[1]2. Delegazioni'!F37</f>
        <v>141</v>
      </c>
      <c r="G37" s="90">
        <f>'[1]2. Delegazioni'!G37</f>
        <v>3</v>
      </c>
      <c r="H37" s="67">
        <f>'[1]2. Delegazioni'!H37</f>
        <v>2.1700000000000001E-2</v>
      </c>
      <c r="I37" s="47">
        <f>'[1]2. Delegazioni'!I37</f>
        <v>105</v>
      </c>
      <c r="J37" s="90">
        <f>'[1]2. Delegazioni'!J37</f>
        <v>-3</v>
      </c>
      <c r="K37" s="67">
        <f>'[1]2. Delegazioni'!K37</f>
        <v>-2.7799999999999998E-2</v>
      </c>
      <c r="L37" s="47">
        <f>'[1]2. Delegazioni'!L37</f>
        <v>57</v>
      </c>
      <c r="M37" s="90">
        <f>'[1]2. Delegazioni'!M37</f>
        <v>-3</v>
      </c>
      <c r="N37" s="67">
        <f>'[1]2. Delegazioni'!N37</f>
        <v>-0.05</v>
      </c>
      <c r="O37" s="47">
        <f>'[1]2. Delegazioni'!O37</f>
        <v>193</v>
      </c>
      <c r="P37" s="90">
        <f>'[1]2. Delegazioni'!P37</f>
        <v>2</v>
      </c>
      <c r="Q37" s="67">
        <f>'[1]2. Delegazioni'!Q37</f>
        <v>1.0500000000000001E-2</v>
      </c>
    </row>
    <row r="38" spans="2:17" x14ac:dyDescent="0.2">
      <c r="B38" s="1" t="s">
        <v>19</v>
      </c>
      <c r="C38" s="47">
        <f>'[1]2. Delegazioni'!C38</f>
        <v>4426</v>
      </c>
      <c r="D38" s="90">
        <f>'[1]2. Delegazioni'!D38</f>
        <v>-17</v>
      </c>
      <c r="E38" s="67">
        <f>'[1]2. Delegazioni'!E38</f>
        <v>-3.8E-3</v>
      </c>
      <c r="F38" s="47">
        <f>'[1]2. Delegazioni'!F38</f>
        <v>600</v>
      </c>
      <c r="G38" s="90">
        <f>'[1]2. Delegazioni'!G38</f>
        <v>14</v>
      </c>
      <c r="H38" s="67">
        <f>'[1]2. Delegazioni'!H38</f>
        <v>2.3900000000000001E-2</v>
      </c>
      <c r="I38" s="47">
        <f>'[1]2. Delegazioni'!I38</f>
        <v>672</v>
      </c>
      <c r="J38" s="90">
        <f>'[1]2. Delegazioni'!J38</f>
        <v>-24</v>
      </c>
      <c r="K38" s="67">
        <f>'[1]2. Delegazioni'!K38</f>
        <v>-3.4500000000000003E-2</v>
      </c>
      <c r="L38" s="47">
        <f>'[1]2. Delegazioni'!L38</f>
        <v>214</v>
      </c>
      <c r="M38" s="90">
        <f>'[1]2. Delegazioni'!M38</f>
        <v>6</v>
      </c>
      <c r="N38" s="67">
        <f>'[1]2. Delegazioni'!N38</f>
        <v>2.8799999999999999E-2</v>
      </c>
      <c r="O38" s="47">
        <f>'[1]2. Delegazioni'!O38</f>
        <v>1120</v>
      </c>
      <c r="P38" s="90">
        <f>'[1]2. Delegazioni'!P38</f>
        <v>13</v>
      </c>
      <c r="Q38" s="67">
        <f>'[1]2. Delegazioni'!Q38</f>
        <v>1.17E-2</v>
      </c>
    </row>
    <row r="39" spans="2:17" x14ac:dyDescent="0.2">
      <c r="B39" s="1" t="s">
        <v>51</v>
      </c>
      <c r="C39" s="47">
        <f>'[1]2. Delegazioni'!C39</f>
        <v>1438</v>
      </c>
      <c r="D39" s="90">
        <f>'[1]2. Delegazioni'!D39</f>
        <v>1</v>
      </c>
      <c r="E39" s="67">
        <f>'[1]2. Delegazioni'!E39</f>
        <v>6.9999999999999999E-4</v>
      </c>
      <c r="F39" s="47">
        <f>'[1]2. Delegazioni'!F39</f>
        <v>270</v>
      </c>
      <c r="G39" s="90">
        <f>'[1]2. Delegazioni'!G39</f>
        <v>2</v>
      </c>
      <c r="H39" s="67">
        <f>'[1]2. Delegazioni'!H39</f>
        <v>7.4999999999999997E-3</v>
      </c>
      <c r="I39" s="47">
        <f>'[1]2. Delegazioni'!I39</f>
        <v>199</v>
      </c>
      <c r="J39" s="90">
        <f>'[1]2. Delegazioni'!J39</f>
        <v>1</v>
      </c>
      <c r="K39" s="67">
        <f>'[1]2. Delegazioni'!K39</f>
        <v>5.1000000000000004E-3</v>
      </c>
      <c r="L39" s="47">
        <f>'[1]2. Delegazioni'!L39</f>
        <v>100</v>
      </c>
      <c r="M39" s="90">
        <f>'[1]2. Delegazioni'!M39</f>
        <v>-3</v>
      </c>
      <c r="N39" s="67">
        <f>'[1]2. Delegazioni'!N39</f>
        <v>-2.9100000000000001E-2</v>
      </c>
      <c r="O39" s="47">
        <f>'[1]2. Delegazioni'!O39</f>
        <v>400</v>
      </c>
      <c r="P39" s="90">
        <f>'[1]2. Delegazioni'!P39</f>
        <v>1</v>
      </c>
      <c r="Q39" s="67">
        <f>'[1]2. Delegazioni'!Q39</f>
        <v>2.5000000000000001E-3</v>
      </c>
    </row>
    <row r="40" spans="2:17" x14ac:dyDescent="0.2">
      <c r="B40" s="1" t="s">
        <v>23</v>
      </c>
      <c r="C40" s="47">
        <f>'[1]2. Delegazioni'!C40</f>
        <v>615</v>
      </c>
      <c r="D40" s="90">
        <f>'[1]2. Delegazioni'!D40</f>
        <v>15</v>
      </c>
      <c r="E40" s="67">
        <f>'[1]2. Delegazioni'!E40</f>
        <v>2.5000000000000001E-2</v>
      </c>
      <c r="F40" s="47">
        <f>'[1]2. Delegazioni'!F40</f>
        <v>82</v>
      </c>
      <c r="G40" s="90">
        <f>'[1]2. Delegazioni'!G40</f>
        <v>4</v>
      </c>
      <c r="H40" s="67">
        <f>'[1]2. Delegazioni'!H40</f>
        <v>5.1299999999999998E-2</v>
      </c>
      <c r="I40" s="47">
        <f>'[1]2. Delegazioni'!I40</f>
        <v>97</v>
      </c>
      <c r="J40" s="90">
        <f>'[1]2. Delegazioni'!J40</f>
        <v>2</v>
      </c>
      <c r="K40" s="67">
        <f>'[1]2. Delegazioni'!K40</f>
        <v>2.1100000000000001E-2</v>
      </c>
      <c r="L40" s="47">
        <f>'[1]2. Delegazioni'!L40</f>
        <v>38</v>
      </c>
      <c r="M40" s="90">
        <f>'[1]2. Delegazioni'!M40</f>
        <v>4</v>
      </c>
      <c r="N40" s="67">
        <f>'[1]2. Delegazioni'!N40</f>
        <v>0.1176</v>
      </c>
      <c r="O40" s="47">
        <f>'[1]2. Delegazioni'!O40</f>
        <v>146</v>
      </c>
      <c r="P40" s="90">
        <f>'[1]2. Delegazioni'!P40</f>
        <v>7</v>
      </c>
      <c r="Q40" s="67">
        <f>'[1]2. Delegazioni'!Q40</f>
        <v>5.04E-2</v>
      </c>
    </row>
    <row r="41" spans="2:17" x14ac:dyDescent="0.2">
      <c r="B41" s="1" t="s">
        <v>52</v>
      </c>
      <c r="C41" s="47">
        <f>'[1]2. Delegazioni'!C41</f>
        <v>2979</v>
      </c>
      <c r="D41" s="90">
        <f>'[1]2. Delegazioni'!D41</f>
        <v>13</v>
      </c>
      <c r="E41" s="67">
        <f>'[1]2. Delegazioni'!E41</f>
        <v>4.4000000000000003E-3</v>
      </c>
      <c r="F41" s="47">
        <f>'[1]2. Delegazioni'!F41</f>
        <v>394</v>
      </c>
      <c r="G41" s="90">
        <f>'[1]2. Delegazioni'!G41</f>
        <v>1</v>
      </c>
      <c r="H41" s="67">
        <f>'[1]2. Delegazioni'!H41</f>
        <v>2.5000000000000001E-3</v>
      </c>
      <c r="I41" s="47">
        <f>'[1]2. Delegazioni'!I41</f>
        <v>520</v>
      </c>
      <c r="J41" s="90">
        <f>'[1]2. Delegazioni'!J41</f>
        <v>-5</v>
      </c>
      <c r="K41" s="67">
        <f>'[1]2. Delegazioni'!K41</f>
        <v>-9.4999999999999998E-3</v>
      </c>
      <c r="L41" s="47">
        <f>'[1]2. Delegazioni'!L41</f>
        <v>184</v>
      </c>
      <c r="M41" s="90">
        <f>'[1]2. Delegazioni'!M41</f>
        <v>10</v>
      </c>
      <c r="N41" s="67">
        <f>'[1]2. Delegazioni'!N41</f>
        <v>5.7500000000000002E-2</v>
      </c>
      <c r="O41" s="47">
        <f>'[1]2. Delegazioni'!O41</f>
        <v>775</v>
      </c>
      <c r="P41" s="90">
        <f>'[1]2. Delegazioni'!P41</f>
        <v>13</v>
      </c>
      <c r="Q41" s="67">
        <f>'[1]2. Delegazioni'!Q41</f>
        <v>1.7100000000000001E-2</v>
      </c>
    </row>
    <row r="42" spans="2:17" x14ac:dyDescent="0.2">
      <c r="B42" s="1" t="s">
        <v>6</v>
      </c>
      <c r="C42" s="47">
        <f>'[1]2. Delegazioni'!C42</f>
        <v>3222</v>
      </c>
      <c r="D42" s="90">
        <f>'[1]2. Delegazioni'!D42</f>
        <v>23</v>
      </c>
      <c r="E42" s="67">
        <f>'[1]2. Delegazioni'!E42</f>
        <v>7.1999999999999998E-3</v>
      </c>
      <c r="F42" s="47">
        <f>'[1]2. Delegazioni'!F42</f>
        <v>441</v>
      </c>
      <c r="G42" s="90">
        <f>'[1]2. Delegazioni'!G42</f>
        <v>-6</v>
      </c>
      <c r="H42" s="67">
        <f>'[1]2. Delegazioni'!H42</f>
        <v>-1.34E-2</v>
      </c>
      <c r="I42" s="47">
        <f>'[1]2. Delegazioni'!I42</f>
        <v>388</v>
      </c>
      <c r="J42" s="90">
        <f>'[1]2. Delegazioni'!J42</f>
        <v>-7</v>
      </c>
      <c r="K42" s="67">
        <f>'[1]2. Delegazioni'!K42</f>
        <v>-1.77E-2</v>
      </c>
      <c r="L42" s="47">
        <f>'[1]2. Delegazioni'!L42</f>
        <v>158</v>
      </c>
      <c r="M42" s="90">
        <f>'[1]2. Delegazioni'!M42</f>
        <v>2</v>
      </c>
      <c r="N42" s="67">
        <f>'[1]2. Delegazioni'!N42</f>
        <v>1.2800000000000001E-2</v>
      </c>
      <c r="O42" s="47">
        <f>'[1]2. Delegazioni'!O42</f>
        <v>707</v>
      </c>
      <c r="P42" s="90">
        <f>'[1]2. Delegazioni'!P42</f>
        <v>19</v>
      </c>
      <c r="Q42" s="67">
        <f>'[1]2. Delegazioni'!Q42</f>
        <v>2.76E-2</v>
      </c>
    </row>
    <row r="43" spans="2:17" x14ac:dyDescent="0.2">
      <c r="B43" s="1" t="s">
        <v>21</v>
      </c>
      <c r="C43" s="47">
        <f>'[1]2. Delegazioni'!C43</f>
        <v>1840</v>
      </c>
      <c r="D43" s="90">
        <f>'[1]2. Delegazioni'!D43</f>
        <v>8</v>
      </c>
      <c r="E43" s="67">
        <f>'[1]2. Delegazioni'!E43</f>
        <v>4.4000000000000003E-3</v>
      </c>
      <c r="F43" s="47">
        <f>'[1]2. Delegazioni'!F43</f>
        <v>246</v>
      </c>
      <c r="G43" s="90">
        <f>'[1]2. Delegazioni'!G43</f>
        <v>4</v>
      </c>
      <c r="H43" s="67">
        <f>'[1]2. Delegazioni'!H43</f>
        <v>1.6500000000000001E-2</v>
      </c>
      <c r="I43" s="47">
        <f>'[1]2. Delegazioni'!I43</f>
        <v>231</v>
      </c>
      <c r="J43" s="90">
        <f>'[1]2. Delegazioni'!J43</f>
        <v>0</v>
      </c>
      <c r="K43" s="67">
        <f>'[1]2. Delegazioni'!K43</f>
        <v>0</v>
      </c>
      <c r="L43" s="47">
        <f>'[1]2. Delegazioni'!L43</f>
        <v>90</v>
      </c>
      <c r="M43" s="90">
        <f>'[1]2. Delegazioni'!M43</f>
        <v>1</v>
      </c>
      <c r="N43" s="67">
        <f>'[1]2. Delegazioni'!N43</f>
        <v>1.12E-2</v>
      </c>
      <c r="O43" s="47">
        <f>'[1]2. Delegazioni'!O43</f>
        <v>501</v>
      </c>
      <c r="P43" s="90">
        <f>'[1]2. Delegazioni'!P43</f>
        <v>6</v>
      </c>
      <c r="Q43" s="67">
        <f>'[1]2. Delegazioni'!Q43</f>
        <v>1.21E-2</v>
      </c>
    </row>
    <row r="44" spans="2:17" x14ac:dyDescent="0.2">
      <c r="B44" s="1" t="s">
        <v>53</v>
      </c>
      <c r="C44" s="47">
        <f>'[1]2. Delegazioni'!C44</f>
        <v>1368</v>
      </c>
      <c r="D44" s="90">
        <f>'[1]2. Delegazioni'!D44</f>
        <v>3</v>
      </c>
      <c r="E44" s="67">
        <f>'[1]2. Delegazioni'!E44</f>
        <v>2.2000000000000001E-3</v>
      </c>
      <c r="F44" s="47">
        <f>'[1]2. Delegazioni'!F44</f>
        <v>232</v>
      </c>
      <c r="G44" s="90">
        <f>'[1]2. Delegazioni'!G44</f>
        <v>-1</v>
      </c>
      <c r="H44" s="67">
        <f>'[1]2. Delegazioni'!H44</f>
        <v>-4.3E-3</v>
      </c>
      <c r="I44" s="47">
        <f>'[1]2. Delegazioni'!I44</f>
        <v>192</v>
      </c>
      <c r="J44" s="90">
        <f>'[1]2. Delegazioni'!J44</f>
        <v>-1</v>
      </c>
      <c r="K44" s="67">
        <f>'[1]2. Delegazioni'!K44</f>
        <v>-5.1999999999999998E-3</v>
      </c>
      <c r="L44" s="47">
        <f>'[1]2. Delegazioni'!L44</f>
        <v>75</v>
      </c>
      <c r="M44" s="90">
        <f>'[1]2. Delegazioni'!M44</f>
        <v>2</v>
      </c>
      <c r="N44" s="67">
        <f>'[1]2. Delegazioni'!N44</f>
        <v>2.7400000000000001E-2</v>
      </c>
      <c r="O44" s="47">
        <f>'[1]2. Delegazioni'!O44</f>
        <v>339</v>
      </c>
      <c r="P44" s="90">
        <f>'[1]2. Delegazioni'!P44</f>
        <v>6</v>
      </c>
      <c r="Q44" s="67">
        <f>'[1]2. Delegazioni'!Q44</f>
        <v>1.7999999999999999E-2</v>
      </c>
    </row>
    <row r="45" spans="2:17" x14ac:dyDescent="0.2">
      <c r="B45" s="1" t="s">
        <v>50</v>
      </c>
      <c r="C45" s="47">
        <f>'[1]2. Delegazioni'!C45</f>
        <v>1582</v>
      </c>
      <c r="D45" s="90">
        <f>'[1]2. Delegazioni'!D45</f>
        <v>-12</v>
      </c>
      <c r="E45" s="67">
        <f>'[1]2. Delegazioni'!E45</f>
        <v>-7.4999999999999997E-3</v>
      </c>
      <c r="F45" s="47">
        <f>'[1]2. Delegazioni'!F45</f>
        <v>256</v>
      </c>
      <c r="G45" s="90">
        <f>'[1]2. Delegazioni'!G45</f>
        <v>-16</v>
      </c>
      <c r="H45" s="67">
        <f>'[1]2. Delegazioni'!H45</f>
        <v>-5.8799999999999998E-2</v>
      </c>
      <c r="I45" s="47">
        <f>'[1]2. Delegazioni'!I45</f>
        <v>200</v>
      </c>
      <c r="J45" s="90">
        <f>'[1]2. Delegazioni'!J45</f>
        <v>1</v>
      </c>
      <c r="K45" s="67">
        <f>'[1]2. Delegazioni'!K45</f>
        <v>5.0000000000000001E-3</v>
      </c>
      <c r="L45" s="47">
        <f>'[1]2. Delegazioni'!L45</f>
        <v>91</v>
      </c>
      <c r="M45" s="90">
        <f>'[1]2. Delegazioni'!M45</f>
        <v>-3</v>
      </c>
      <c r="N45" s="67">
        <f>'[1]2. Delegazioni'!N45</f>
        <v>-3.1899999999999998E-2</v>
      </c>
      <c r="O45" s="47">
        <f>'[1]2. Delegazioni'!O45</f>
        <v>449</v>
      </c>
      <c r="P45" s="90">
        <f>'[1]2. Delegazioni'!P45</f>
        <v>7</v>
      </c>
      <c r="Q45" s="67">
        <f>'[1]2. Delegazioni'!Q45</f>
        <v>1.5800000000000002E-2</v>
      </c>
    </row>
    <row r="46" spans="2:17" s="50" customFormat="1" ht="21" customHeight="1" x14ac:dyDescent="0.2">
      <c r="B46" s="49" t="s">
        <v>173</v>
      </c>
      <c r="C46" s="47">
        <f>'2. Categorie dettaglio'!C25</f>
        <v>12888</v>
      </c>
      <c r="D46" s="90">
        <f>'2. Categorie dettaglio'!D25</f>
        <v>68</v>
      </c>
      <c r="E46" s="67">
        <f>'2. Categorie dettaglio'!E25</f>
        <v>5.3042121684867393E-3</v>
      </c>
      <c r="F46" s="47">
        <f>'2. Categorie dettaglio'!F25</f>
        <v>3199</v>
      </c>
      <c r="G46" s="90">
        <f>'2. Categorie dettaglio'!G25</f>
        <v>1</v>
      </c>
      <c r="H46" s="67">
        <f>'2. Categorie dettaglio'!H25</f>
        <v>3.1269543464665416E-4</v>
      </c>
      <c r="I46" s="47">
        <f>'2. Categorie dettaglio'!I25</f>
        <v>3067</v>
      </c>
      <c r="J46" s="90">
        <f>'2. Categorie dettaglio'!J25</f>
        <v>-17</v>
      </c>
      <c r="K46" s="67">
        <f>'2. Categorie dettaglio'!K25</f>
        <v>-5.5123216601815827E-3</v>
      </c>
      <c r="L46" s="47">
        <f>'2. Categorie dettaglio'!L25</f>
        <v>1199</v>
      </c>
      <c r="M46" s="90">
        <f>'2. Categorie dettaglio'!M25</f>
        <v>13</v>
      </c>
      <c r="N46" s="67">
        <f>'2. Categorie dettaglio'!N25</f>
        <v>1.0961214165261383E-2</v>
      </c>
      <c r="O46" s="47">
        <f>'2. Categorie dettaglio'!O25</f>
        <v>5423</v>
      </c>
      <c r="P46" s="90">
        <f>'2. Categorie dettaglio'!P25</f>
        <v>71</v>
      </c>
      <c r="Q46" s="67">
        <f>'2. Categorie dettaglio'!Q25</f>
        <v>1.3266068759342301E-2</v>
      </c>
    </row>
    <row r="47" spans="2:17" ht="24.95" customHeight="1" x14ac:dyDescent="0.2">
      <c r="B47" s="178" t="s">
        <v>55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</row>
  </sheetData>
  <sheetProtection sheet="1" objects="1" scenarios="1"/>
  <mergeCells count="18">
    <mergeCell ref="B2:Q4"/>
    <mergeCell ref="B25:N25"/>
    <mergeCell ref="B6:N6"/>
    <mergeCell ref="B7:B8"/>
    <mergeCell ref="C7:E8"/>
    <mergeCell ref="F7:N7"/>
    <mergeCell ref="F8:H8"/>
    <mergeCell ref="I8:K8"/>
    <mergeCell ref="L8:N8"/>
    <mergeCell ref="B47:Q47"/>
    <mergeCell ref="B28:Q28"/>
    <mergeCell ref="B29:B30"/>
    <mergeCell ref="C29:E30"/>
    <mergeCell ref="F29:Q29"/>
    <mergeCell ref="F30:H30"/>
    <mergeCell ref="I30:K30"/>
    <mergeCell ref="L30:N30"/>
    <mergeCell ref="O30:Q30"/>
  </mergeCells>
  <pageMargins left="0.7" right="0.7" top="0.75" bottom="0.75" header="0.3" footer="0.3"/>
  <pageSetup paperSize="9" scale="6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B3BC-9368-4148-A297-F52A86D1065C}">
  <sheetPr>
    <tabColor theme="1"/>
  </sheetPr>
  <dimension ref="B1:H8"/>
  <sheetViews>
    <sheetView workbookViewId="0"/>
  </sheetViews>
  <sheetFormatPr defaultRowHeight="14.25" x14ac:dyDescent="0.2"/>
  <cols>
    <col min="1" max="16384" width="9" style="44"/>
  </cols>
  <sheetData>
    <row r="1" spans="2:8" s="43" customFormat="1" ht="44.25" customHeight="1" x14ac:dyDescent="0.2">
      <c r="B1" s="42" t="s">
        <v>126</v>
      </c>
    </row>
    <row r="2" spans="2:8" x14ac:dyDescent="0.2">
      <c r="B2" s="61"/>
      <c r="C2" s="61"/>
      <c r="D2" s="61"/>
      <c r="E2" s="61"/>
      <c r="F2" s="61"/>
      <c r="G2" s="61"/>
      <c r="H2" s="61"/>
    </row>
    <row r="3" spans="2:8" x14ac:dyDescent="0.2">
      <c r="B3" s="62" t="s">
        <v>133</v>
      </c>
      <c r="C3" s="61"/>
      <c r="D3" s="61"/>
      <c r="E3" s="61"/>
      <c r="F3" s="61"/>
      <c r="G3" s="61"/>
      <c r="H3" s="61"/>
    </row>
    <row r="4" spans="2:8" ht="32.25" customHeight="1" x14ac:dyDescent="0.2">
      <c r="B4" s="63" t="s">
        <v>137</v>
      </c>
      <c r="C4" s="61"/>
      <c r="D4" s="61"/>
      <c r="E4" s="61"/>
      <c r="F4" s="61"/>
      <c r="G4" s="61"/>
      <c r="H4" s="61"/>
    </row>
    <row r="5" spans="2:8" x14ac:dyDescent="0.2">
      <c r="B5" s="64" t="s">
        <v>134</v>
      </c>
      <c r="C5" s="61"/>
      <c r="D5" s="61"/>
      <c r="E5" s="61"/>
      <c r="F5" s="61"/>
      <c r="G5" s="61"/>
      <c r="H5" s="61"/>
    </row>
    <row r="6" spans="2:8" x14ac:dyDescent="0.2">
      <c r="B6" s="64" t="s">
        <v>135</v>
      </c>
      <c r="C6" s="61"/>
      <c r="D6" s="61"/>
      <c r="E6" s="61"/>
      <c r="F6" s="61"/>
      <c r="G6" s="61"/>
      <c r="H6" s="61"/>
    </row>
    <row r="7" spans="2:8" x14ac:dyDescent="0.2">
      <c r="B7" s="64" t="s">
        <v>136</v>
      </c>
      <c r="C7" s="61"/>
      <c r="D7" s="61"/>
      <c r="E7" s="61"/>
      <c r="F7" s="61"/>
      <c r="G7" s="61"/>
      <c r="H7" s="61"/>
    </row>
    <row r="8" spans="2:8" x14ac:dyDescent="0.2">
      <c r="B8" s="61"/>
      <c r="C8" s="61"/>
      <c r="D8" s="61"/>
      <c r="E8" s="61"/>
      <c r="F8" s="61"/>
      <c r="G8" s="61"/>
      <c r="H8" s="61"/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A54F-D74E-4C45-9DD4-6CB0E65FD533}">
  <sheetPr>
    <tabColor theme="0"/>
    <pageSetUpPr fitToPage="1"/>
  </sheetPr>
  <dimension ref="B2:Z119"/>
  <sheetViews>
    <sheetView zoomScaleNormal="100" zoomScalePageLayoutView="125" workbookViewId="0">
      <selection activeCell="R22" sqref="R22"/>
    </sheetView>
  </sheetViews>
  <sheetFormatPr defaultColWidth="8.75" defaultRowHeight="12.75" x14ac:dyDescent="0.2"/>
  <cols>
    <col min="1" max="1" width="4.125" style="1" customWidth="1"/>
    <col min="2" max="2" width="20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54" t="s">
        <v>253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</row>
    <row r="3" spans="2:26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</row>
    <row r="4" spans="2:26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</row>
    <row r="6" spans="2:26" s="5" customFormat="1" ht="24.95" customHeight="1" x14ac:dyDescent="0.2">
      <c r="B6" s="3" t="s">
        <v>254</v>
      </c>
      <c r="C6" s="4"/>
      <c r="D6" s="4"/>
      <c r="E6" s="4"/>
      <c r="F6" s="4"/>
      <c r="G6" s="4"/>
      <c r="H6" s="4"/>
      <c r="I6" s="4"/>
      <c r="J6" s="4"/>
      <c r="K6" s="37"/>
      <c r="L6" s="37"/>
      <c r="V6" s="126"/>
      <c r="W6" s="126"/>
      <c r="X6" s="126"/>
      <c r="Y6" s="126"/>
      <c r="Z6" s="126"/>
    </row>
    <row r="7" spans="2:26" ht="15" customHeight="1" x14ac:dyDescent="0.2">
      <c r="B7" s="163" t="s">
        <v>93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"/>
      <c r="L7" s="17"/>
      <c r="V7" s="52" t="s">
        <v>33</v>
      </c>
      <c r="W7" s="52"/>
      <c r="X7" s="52"/>
      <c r="Y7" s="52"/>
      <c r="Z7" s="52"/>
    </row>
    <row r="8" spans="2:26" ht="27" customHeight="1" x14ac:dyDescent="0.2">
      <c r="B8" s="164"/>
      <c r="C8" s="166"/>
      <c r="D8" s="166"/>
      <c r="E8" s="173" t="s">
        <v>100</v>
      </c>
      <c r="F8" s="173"/>
      <c r="G8" s="173" t="s">
        <v>95</v>
      </c>
      <c r="H8" s="173"/>
      <c r="I8" s="173" t="s">
        <v>96</v>
      </c>
      <c r="J8" s="173"/>
      <c r="K8" s="168"/>
      <c r="L8" s="168"/>
      <c r="V8" s="52"/>
      <c r="W8" s="52"/>
      <c r="X8" s="52"/>
      <c r="Y8" s="52"/>
      <c r="Z8" s="52"/>
    </row>
    <row r="9" spans="2:26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34"/>
      <c r="L9" s="25"/>
      <c r="V9" s="140"/>
      <c r="W9" s="140" t="s">
        <v>94</v>
      </c>
      <c r="X9" s="140" t="s">
        <v>95</v>
      </c>
      <c r="Y9" s="140" t="s">
        <v>96</v>
      </c>
      <c r="Z9" s="127"/>
    </row>
    <row r="10" spans="2:26" x14ac:dyDescent="0.2">
      <c r="B10" s="1" t="s">
        <v>17</v>
      </c>
      <c r="C10" s="47">
        <f>$H$42</f>
        <v>43091</v>
      </c>
      <c r="D10" s="66">
        <v>1</v>
      </c>
      <c r="E10" s="47">
        <f>$H$39</f>
        <v>3422</v>
      </c>
      <c r="F10" s="67">
        <f>E10/$C$10</f>
        <v>7.9413334571024105E-2</v>
      </c>
      <c r="G10" s="47">
        <f>$H$40</f>
        <v>31172</v>
      </c>
      <c r="H10" s="67">
        <f>G10/$C$10</f>
        <v>0.7233993177229584</v>
      </c>
      <c r="I10" s="47">
        <f>$H$41</f>
        <v>8497</v>
      </c>
      <c r="J10" s="67">
        <f>I10/$C$10</f>
        <v>0.19718734770601751</v>
      </c>
      <c r="K10" s="30"/>
      <c r="L10" s="18"/>
      <c r="N10" s="1" t="s">
        <v>57</v>
      </c>
      <c r="V10" s="52" t="s">
        <v>18</v>
      </c>
      <c r="W10" s="128">
        <f>$E$11</f>
        <v>895</v>
      </c>
      <c r="X10" s="128">
        <f>$G$11</f>
        <v>6403</v>
      </c>
      <c r="Y10" s="128">
        <f>$I$11</f>
        <v>1647</v>
      </c>
      <c r="Z10" s="128"/>
    </row>
    <row r="11" spans="2:26" x14ac:dyDescent="0.2">
      <c r="B11" s="1" t="s">
        <v>18</v>
      </c>
      <c r="C11" s="47">
        <f>$H$56</f>
        <v>8945</v>
      </c>
      <c r="D11" s="68">
        <v>1</v>
      </c>
      <c r="E11" s="47">
        <f>$H$53</f>
        <v>895</v>
      </c>
      <c r="F11" s="46">
        <f>E11/$C$11</f>
        <v>0.10005589714924538</v>
      </c>
      <c r="G11" s="47">
        <f>$H$54</f>
        <v>6403</v>
      </c>
      <c r="H11" s="46">
        <f>G11/$C$11</f>
        <v>0.71581889323644499</v>
      </c>
      <c r="I11" s="47">
        <f>$H$55</f>
        <v>1647</v>
      </c>
      <c r="J11" s="46">
        <f>I11/$C$11</f>
        <v>0.18412520961430967</v>
      </c>
      <c r="K11" s="30"/>
      <c r="L11" s="18"/>
      <c r="V11" s="52"/>
      <c r="W11" s="52"/>
      <c r="X11" s="52"/>
      <c r="Y11" s="52"/>
      <c r="Z11" s="52"/>
    </row>
    <row r="12" spans="2:26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9"/>
      <c r="L12" s="19"/>
      <c r="V12" s="52"/>
      <c r="W12" s="52"/>
      <c r="X12" s="52"/>
      <c r="Y12" s="52"/>
      <c r="Z12" s="52"/>
    </row>
    <row r="13" spans="2:26" ht="15" customHeight="1" x14ac:dyDescent="0.2">
      <c r="B13" s="1" t="s">
        <v>61</v>
      </c>
      <c r="C13" s="47">
        <f>$H$70</f>
        <v>1579</v>
      </c>
      <c r="D13" s="66">
        <v>1</v>
      </c>
      <c r="E13" s="47">
        <f>$H$67</f>
        <v>93</v>
      </c>
      <c r="F13" s="67">
        <f>E13/$C$13</f>
        <v>5.889803673210893E-2</v>
      </c>
      <c r="G13" s="47">
        <f>$H$68</f>
        <v>1177</v>
      </c>
      <c r="H13" s="67">
        <f>G13/$C$13</f>
        <v>0.74540848638378721</v>
      </c>
      <c r="I13" s="47">
        <f>$H$69</f>
        <v>309</v>
      </c>
      <c r="J13" s="67">
        <f>I13/$C$13</f>
        <v>0.19569347688410385</v>
      </c>
      <c r="K13" s="30"/>
      <c r="L13" s="18"/>
    </row>
    <row r="14" spans="2:26" x14ac:dyDescent="0.2">
      <c r="B14" s="1" t="s">
        <v>19</v>
      </c>
      <c r="C14" s="47">
        <f>$H$84</f>
        <v>3320</v>
      </c>
      <c r="D14" s="66">
        <v>1</v>
      </c>
      <c r="E14" s="47">
        <f>$H$81</f>
        <v>221</v>
      </c>
      <c r="F14" s="67">
        <f>E14/$C$14</f>
        <v>6.6566265060240964E-2</v>
      </c>
      <c r="G14" s="47">
        <f>$H$82</f>
        <v>2410</v>
      </c>
      <c r="H14" s="67">
        <f>G14/$C$14</f>
        <v>0.72590361445783136</v>
      </c>
      <c r="I14" s="47">
        <f>$H$83</f>
        <v>689</v>
      </c>
      <c r="J14" s="67">
        <f>I14/$C$14</f>
        <v>0.2075301204819277</v>
      </c>
      <c r="K14" s="31"/>
      <c r="L14" s="18"/>
      <c r="P14" s="1" t="s">
        <v>59</v>
      </c>
      <c r="R14" s="1" t="s">
        <v>22</v>
      </c>
    </row>
    <row r="15" spans="2:26" x14ac:dyDescent="0.2">
      <c r="B15" s="1" t="s">
        <v>20</v>
      </c>
      <c r="C15" s="47">
        <f>$H$98</f>
        <v>2387</v>
      </c>
      <c r="D15" s="66">
        <v>1</v>
      </c>
      <c r="E15" s="47">
        <f>$H$95</f>
        <v>440</v>
      </c>
      <c r="F15" s="67">
        <f>E15/$C$15</f>
        <v>0.18433179723502305</v>
      </c>
      <c r="G15" s="47">
        <f>$H$96</f>
        <v>1608</v>
      </c>
      <c r="H15" s="67">
        <f>G15/$C$15</f>
        <v>0.67364893171344786</v>
      </c>
      <c r="I15" s="47">
        <f>$H$97</f>
        <v>339</v>
      </c>
      <c r="J15" s="67">
        <f>I15/$C$15</f>
        <v>0.14201927105152912</v>
      </c>
      <c r="K15" s="31"/>
      <c r="L15" s="18"/>
    </row>
    <row r="16" spans="2:26" x14ac:dyDescent="0.2">
      <c r="B16" s="13" t="s">
        <v>21</v>
      </c>
      <c r="C16" s="28">
        <f>$H$112</f>
        <v>1659</v>
      </c>
      <c r="D16" s="68">
        <v>1</v>
      </c>
      <c r="E16" s="28">
        <f>$H$109</f>
        <v>141</v>
      </c>
      <c r="F16" s="46">
        <f>E16/$C$16</f>
        <v>8.4990958408679929E-2</v>
      </c>
      <c r="G16" s="28">
        <f>$H$110</f>
        <v>1208</v>
      </c>
      <c r="H16" s="46">
        <f>G16/$C$16</f>
        <v>0.72814948764315857</v>
      </c>
      <c r="I16" s="28">
        <f>$H$111</f>
        <v>310</v>
      </c>
      <c r="J16" s="46">
        <f>I16/$C$16</f>
        <v>0.18685955394816153</v>
      </c>
      <c r="K16" s="30"/>
      <c r="L16" s="18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</row>
    <row r="20" spans="2:23" s="16" customFormat="1" ht="24.95" customHeight="1" x14ac:dyDescent="0.2">
      <c r="B20" s="3" t="s">
        <v>255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23" ht="15" customHeight="1" x14ac:dyDescent="0.2">
      <c r="B21" s="163" t="s">
        <v>93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</row>
    <row r="22" spans="2:23" ht="24.75" customHeight="1" x14ac:dyDescent="0.2">
      <c r="B22" s="164"/>
      <c r="C22" s="172"/>
      <c r="D22" s="172"/>
      <c r="E22" s="172"/>
      <c r="F22" s="167" t="s">
        <v>94</v>
      </c>
      <c r="G22" s="167"/>
      <c r="H22" s="167"/>
      <c r="I22" s="173" t="s">
        <v>95</v>
      </c>
      <c r="J22" s="173"/>
      <c r="K22" s="173"/>
      <c r="L22" s="173" t="s">
        <v>96</v>
      </c>
      <c r="M22" s="173"/>
      <c r="N22" s="173"/>
      <c r="O22" s="168"/>
      <c r="P22" s="168"/>
      <c r="Q22" s="168"/>
    </row>
    <row r="23" spans="2:23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34"/>
      <c r="P23" s="25"/>
      <c r="Q23" s="25"/>
      <c r="W23" s="1" t="s">
        <v>57</v>
      </c>
    </row>
    <row r="24" spans="2:23" x14ac:dyDescent="0.2">
      <c r="B24" s="1" t="s">
        <v>17</v>
      </c>
      <c r="C24" s="47">
        <f>$H$42</f>
        <v>43091</v>
      </c>
      <c r="D24" s="19">
        <f>H42-G42</f>
        <v>287</v>
      </c>
      <c r="E24" s="18">
        <f>(H42-G42)/G42</f>
        <v>6.7049808429118776E-3</v>
      </c>
      <c r="F24" s="47">
        <f>$H$39</f>
        <v>3422</v>
      </c>
      <c r="G24" s="19">
        <f>H39-G39</f>
        <v>45</v>
      </c>
      <c r="H24" s="18">
        <f>(H39-G39)/G39</f>
        <v>1.3325436778205508E-2</v>
      </c>
      <c r="I24" s="47">
        <f>$H$40</f>
        <v>31172</v>
      </c>
      <c r="J24" s="19">
        <f>H40-G40</f>
        <v>171</v>
      </c>
      <c r="K24" s="18">
        <f>(H40-G40)/G40</f>
        <v>5.5159510983516661E-3</v>
      </c>
      <c r="L24" s="47">
        <f>$H$41</f>
        <v>8497</v>
      </c>
      <c r="M24" s="19">
        <f>H41-G41</f>
        <v>71</v>
      </c>
      <c r="N24" s="18">
        <f>(H41-G41)/G41</f>
        <v>8.4262995490149532E-3</v>
      </c>
      <c r="O24" s="19"/>
      <c r="P24" s="69"/>
      <c r="Q24" s="70"/>
    </row>
    <row r="25" spans="2:23" x14ac:dyDescent="0.2">
      <c r="B25" s="1" t="s">
        <v>18</v>
      </c>
      <c r="C25" s="47">
        <f>$H$56</f>
        <v>8945</v>
      </c>
      <c r="D25" s="19">
        <f>H56-G56</f>
        <v>105</v>
      </c>
      <c r="E25" s="18">
        <f>(H56-G56)/G56</f>
        <v>1.1877828054298642E-2</v>
      </c>
      <c r="F25" s="47">
        <f>$H$53</f>
        <v>895</v>
      </c>
      <c r="G25" s="19">
        <f>H53-G53</f>
        <v>22</v>
      </c>
      <c r="H25" s="18">
        <f>(H53-G53)/G53</f>
        <v>2.5200458190148912E-2</v>
      </c>
      <c r="I25" s="47">
        <f>$H$54</f>
        <v>6403</v>
      </c>
      <c r="J25" s="19">
        <f>H54-G54</f>
        <v>65</v>
      </c>
      <c r="K25" s="18">
        <f>(H54-G54)/G54</f>
        <v>1.0255601136005049E-2</v>
      </c>
      <c r="L25" s="47">
        <f>$H$55</f>
        <v>1647</v>
      </c>
      <c r="M25" s="19">
        <f>H55-G55</f>
        <v>18</v>
      </c>
      <c r="N25" s="18">
        <f>(H55-G55)/G55</f>
        <v>1.1049723756906077E-2</v>
      </c>
      <c r="O25" s="19"/>
      <c r="P25" s="69"/>
      <c r="Q25" s="70"/>
    </row>
    <row r="26" spans="2:23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9"/>
      <c r="P26" s="19"/>
      <c r="Q26" s="19"/>
    </row>
    <row r="27" spans="2:23" ht="15" customHeight="1" x14ac:dyDescent="0.2">
      <c r="B27" s="1" t="s">
        <v>61</v>
      </c>
      <c r="C27" s="47">
        <f>$H$70</f>
        <v>1579</v>
      </c>
      <c r="D27" s="19">
        <f>H70-G70</f>
        <v>21</v>
      </c>
      <c r="E27" s="18">
        <f>(H70-G70)/G70</f>
        <v>1.3478818998716302E-2</v>
      </c>
      <c r="F27" s="47">
        <f>$H$67</f>
        <v>93</v>
      </c>
      <c r="G27" s="19">
        <f>H67-G67</f>
        <v>6</v>
      </c>
      <c r="H27" s="18">
        <f>(H67-G67)/G67</f>
        <v>6.8965517241379309E-2</v>
      </c>
      <c r="I27" s="47">
        <f>$H$68</f>
        <v>1177</v>
      </c>
      <c r="J27" s="19">
        <f>H68-G68</f>
        <v>12</v>
      </c>
      <c r="K27" s="18">
        <f>(H68-G68)/G68</f>
        <v>1.0300429184549357E-2</v>
      </c>
      <c r="L27" s="47">
        <f>$H$69</f>
        <v>309</v>
      </c>
      <c r="M27" s="19">
        <f>H69-G69</f>
        <v>3</v>
      </c>
      <c r="N27" s="18">
        <f>(H69-G69)/G69</f>
        <v>9.8039215686274508E-3</v>
      </c>
      <c r="O27" s="19"/>
      <c r="P27" s="69"/>
      <c r="Q27" s="70"/>
    </row>
    <row r="28" spans="2:23" x14ac:dyDescent="0.2">
      <c r="B28" s="1" t="s">
        <v>19</v>
      </c>
      <c r="C28" s="47">
        <f>$H$84</f>
        <v>3320</v>
      </c>
      <c r="D28" s="19">
        <f>H84-G84</f>
        <v>36</v>
      </c>
      <c r="E28" s="18">
        <f>(H84-G84)/G84</f>
        <v>1.0962241169305725E-2</v>
      </c>
      <c r="F28" s="47">
        <f>$H$81</f>
        <v>221</v>
      </c>
      <c r="G28" s="19">
        <f>H81-G81</f>
        <v>7</v>
      </c>
      <c r="H28" s="18">
        <f>(H81-G81)/G81</f>
        <v>3.2710280373831772E-2</v>
      </c>
      <c r="I28" s="47">
        <f>$H$82</f>
        <v>2410</v>
      </c>
      <c r="J28" s="19">
        <f>H82-G82</f>
        <v>23</v>
      </c>
      <c r="K28" s="18">
        <f>(H82-G82)/G82</f>
        <v>9.6355257645580235E-3</v>
      </c>
      <c r="L28" s="47">
        <f>$H$83</f>
        <v>689</v>
      </c>
      <c r="M28" s="19">
        <f>H83-G83</f>
        <v>6</v>
      </c>
      <c r="N28" s="18">
        <f>(H83-G83)/G83</f>
        <v>8.7847730600292828E-3</v>
      </c>
      <c r="O28" s="19"/>
      <c r="P28" s="69"/>
      <c r="Q28" s="70"/>
    </row>
    <row r="29" spans="2:23" x14ac:dyDescent="0.2">
      <c r="B29" s="1" t="s">
        <v>20</v>
      </c>
      <c r="C29" s="47">
        <f>$H$98</f>
        <v>2387</v>
      </c>
      <c r="D29" s="19">
        <f>H98-G98</f>
        <v>47</v>
      </c>
      <c r="E29" s="18">
        <f>(H98-G98)/G98</f>
        <v>2.0085470085470087E-2</v>
      </c>
      <c r="F29" s="47">
        <f>$H$95</f>
        <v>440</v>
      </c>
      <c r="G29" s="19">
        <f>H95-G95</f>
        <v>7</v>
      </c>
      <c r="H29" s="18">
        <f>(H95-G95)/G95</f>
        <v>1.6166281755196306E-2</v>
      </c>
      <c r="I29" s="47">
        <f>$H$96</f>
        <v>1608</v>
      </c>
      <c r="J29" s="19">
        <f>H96-G96</f>
        <v>29</v>
      </c>
      <c r="K29" s="18">
        <f>(H96-G96)/G96</f>
        <v>1.8366054464851171E-2</v>
      </c>
      <c r="L29" s="47">
        <f>$H$97</f>
        <v>339</v>
      </c>
      <c r="M29" s="19">
        <f>H97-G97</f>
        <v>11</v>
      </c>
      <c r="N29" s="18">
        <f>(H97-G97)/G97</f>
        <v>3.3536585365853661E-2</v>
      </c>
      <c r="O29" s="19"/>
      <c r="P29" s="69"/>
      <c r="Q29" s="70"/>
    </row>
    <row r="30" spans="2:23" x14ac:dyDescent="0.2">
      <c r="B30" s="13" t="s">
        <v>21</v>
      </c>
      <c r="C30" s="28">
        <f>$H$112</f>
        <v>1659</v>
      </c>
      <c r="D30" s="19">
        <f>H112-G112</f>
        <v>1</v>
      </c>
      <c r="E30" s="18">
        <f>(H112-G112)/G112</f>
        <v>6.0313630880579007E-4</v>
      </c>
      <c r="F30" s="28">
        <f>$H$109</f>
        <v>141</v>
      </c>
      <c r="G30" s="19">
        <f>H109-G109</f>
        <v>2</v>
      </c>
      <c r="H30" s="18">
        <f>(H109-G109)/G109</f>
        <v>1.4388489208633094E-2</v>
      </c>
      <c r="I30" s="28">
        <f>$H$110</f>
        <v>1208</v>
      </c>
      <c r="J30" s="19">
        <f>H110-G110</f>
        <v>1</v>
      </c>
      <c r="K30" s="18">
        <f>(H110-G110)/G110</f>
        <v>8.2850041425020708E-4</v>
      </c>
      <c r="L30" s="28">
        <f>$H$111</f>
        <v>310</v>
      </c>
      <c r="M30" s="45">
        <f>H111-G111</f>
        <v>-2</v>
      </c>
      <c r="N30" s="46">
        <f>(H111-G111)/G111</f>
        <v>-6.41025641025641E-3</v>
      </c>
      <c r="O30" s="19"/>
      <c r="P30" s="69"/>
      <c r="Q30" s="70"/>
      <c r="S30" s="1" t="s">
        <v>22</v>
      </c>
    </row>
    <row r="31" spans="2:23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O31" s="17"/>
      <c r="P31" s="17"/>
      <c r="Q31" s="17"/>
      <c r="W31" s="1" t="s">
        <v>59</v>
      </c>
    </row>
    <row r="33" spans="2:20" x14ac:dyDescent="0.2">
      <c r="B33" s="154" t="s">
        <v>256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3" t="s">
        <v>257</v>
      </c>
      <c r="K37" s="17"/>
      <c r="L37" s="17"/>
    </row>
    <row r="38" spans="2:20" ht="25.5" x14ac:dyDescent="0.2">
      <c r="B38" s="6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25"/>
      <c r="L38" s="26"/>
    </row>
    <row r="39" spans="2:20" x14ac:dyDescent="0.2">
      <c r="B39" s="17" t="s">
        <v>94</v>
      </c>
      <c r="C39" s="19">
        <f>'[1]3. Servizio turistico'!C4</f>
        <v>3079</v>
      </c>
      <c r="D39" s="19">
        <f>'[1]3. Servizio turistico'!D4</f>
        <v>3157</v>
      </c>
      <c r="E39" s="19">
        <f>'[1]3. Servizio turistico'!E4</f>
        <v>3267</v>
      </c>
      <c r="F39" s="19">
        <f>'[1]3. Servizio turistico'!F4</f>
        <v>3378</v>
      </c>
      <c r="G39" s="19">
        <f>'[1]3. Servizio turistico'!G4</f>
        <v>3377</v>
      </c>
      <c r="H39" s="19">
        <f>'[1]3. Servizio turistico'!H4</f>
        <v>3422</v>
      </c>
      <c r="I39" s="19">
        <f>H39-C39</f>
        <v>343</v>
      </c>
      <c r="J39" s="18">
        <f>(H39-C39)/C39</f>
        <v>0.11139980513153622</v>
      </c>
    </row>
    <row r="40" spans="2:20" x14ac:dyDescent="0.2">
      <c r="B40" s="17" t="s">
        <v>95</v>
      </c>
      <c r="C40" s="19">
        <f>'[1]3. Servizio turistico'!C5</f>
        <v>30030</v>
      </c>
      <c r="D40" s="19">
        <f>'[1]3. Servizio turistico'!D5</f>
        <v>30370</v>
      </c>
      <c r="E40" s="19">
        <f>'[1]3. Servizio turistico'!E5</f>
        <v>30542</v>
      </c>
      <c r="F40" s="19">
        <f>'[1]3. Servizio turistico'!F5</f>
        <v>30687</v>
      </c>
      <c r="G40" s="19">
        <f>'[1]3. Servizio turistico'!G5</f>
        <v>31001</v>
      </c>
      <c r="H40" s="19">
        <f>'[1]3. Servizio turistico'!H5</f>
        <v>31172</v>
      </c>
      <c r="I40" s="19">
        <f t="shared" ref="I40:I42" si="0">H40-C40</f>
        <v>1142</v>
      </c>
      <c r="J40" s="18">
        <f t="shared" ref="J40:J42" si="1">(H40-C40)/C40</f>
        <v>3.8028638028638026E-2</v>
      </c>
    </row>
    <row r="41" spans="2:20" x14ac:dyDescent="0.2">
      <c r="B41" s="17" t="s">
        <v>96</v>
      </c>
      <c r="C41" s="19">
        <f>'[1]3. Servizio turistico'!C6</f>
        <v>7771</v>
      </c>
      <c r="D41" s="19">
        <f>'[1]3. Servizio turistico'!D6</f>
        <v>8083</v>
      </c>
      <c r="E41" s="19">
        <f>'[1]3. Servizio turistico'!E6</f>
        <v>8198</v>
      </c>
      <c r="F41" s="19">
        <f>'[1]3. Servizio turistico'!F6</f>
        <v>8431</v>
      </c>
      <c r="G41" s="19">
        <f>'[1]3. Servizio turistico'!G6</f>
        <v>8426</v>
      </c>
      <c r="H41" s="19">
        <f>'[1]3. Servizio turistico'!H6</f>
        <v>8497</v>
      </c>
      <c r="I41" s="19">
        <f t="shared" si="0"/>
        <v>726</v>
      </c>
      <c r="J41" s="18">
        <f t="shared" si="1"/>
        <v>9.3424269720756653E-2</v>
      </c>
    </row>
    <row r="42" spans="2:20" x14ac:dyDescent="0.2">
      <c r="B42" s="27" t="s">
        <v>98</v>
      </c>
      <c r="C42" s="28">
        <f t="shared" ref="C42:H42" si="2">SUM(C39:C41)</f>
        <v>40880</v>
      </c>
      <c r="D42" s="28">
        <f t="shared" si="2"/>
        <v>41610</v>
      </c>
      <c r="E42" s="28">
        <f t="shared" si="2"/>
        <v>42007</v>
      </c>
      <c r="F42" s="28">
        <f t="shared" si="2"/>
        <v>42496</v>
      </c>
      <c r="G42" s="28">
        <f t="shared" si="2"/>
        <v>42804</v>
      </c>
      <c r="H42" s="28">
        <f t="shared" si="2"/>
        <v>43091</v>
      </c>
      <c r="I42" s="28">
        <f t="shared" si="0"/>
        <v>2211</v>
      </c>
      <c r="J42" s="29">
        <f t="shared" si="1"/>
        <v>5.408512720156556E-2</v>
      </c>
    </row>
    <row r="43" spans="2:20" ht="24.95" customHeight="1" x14ac:dyDescent="0.2">
      <c r="B43" s="22" t="s">
        <v>55</v>
      </c>
      <c r="C43" s="30"/>
      <c r="D43" s="30"/>
      <c r="E43" s="30"/>
      <c r="F43" s="30"/>
      <c r="G43" s="30"/>
      <c r="H43" s="30"/>
      <c r="I43" s="30"/>
      <c r="J43" s="31"/>
      <c r="K43" s="19"/>
      <c r="L43" s="18"/>
    </row>
    <row r="44" spans="2:20" x14ac:dyDescent="0.2">
      <c r="B44" s="52"/>
      <c r="C44" s="130"/>
      <c r="D44" s="130"/>
      <c r="E44" s="130"/>
      <c r="F44" s="130"/>
      <c r="G44" s="130"/>
      <c r="H44" s="130"/>
      <c r="I44" s="128"/>
      <c r="J44" s="18"/>
      <c r="K44" s="19"/>
      <c r="L44" s="18"/>
    </row>
    <row r="45" spans="2:20" x14ac:dyDescent="0.2">
      <c r="B45" s="52"/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127" t="s">
        <v>179</v>
      </c>
      <c r="I45" s="128"/>
      <c r="J45" s="18"/>
      <c r="K45" s="19"/>
      <c r="L45" s="18"/>
    </row>
    <row r="46" spans="2:20" x14ac:dyDescent="0.2">
      <c r="B46" s="52" t="s">
        <v>94</v>
      </c>
      <c r="C46" s="128">
        <f t="shared" ref="C46:H46" si="3">C39/$C$39*100</f>
        <v>100</v>
      </c>
      <c r="D46" s="128">
        <f t="shared" si="3"/>
        <v>102.53329002923026</v>
      </c>
      <c r="E46" s="128">
        <f t="shared" si="3"/>
        <v>106.10587853199091</v>
      </c>
      <c r="F46" s="128">
        <f t="shared" si="3"/>
        <v>109.71094511204937</v>
      </c>
      <c r="G46" s="128">
        <f t="shared" si="3"/>
        <v>109.67846703475155</v>
      </c>
      <c r="H46" s="128">
        <f t="shared" si="3"/>
        <v>111.13998051315362</v>
      </c>
      <c r="I46" s="128"/>
      <c r="J46" s="18"/>
      <c r="K46" s="19"/>
      <c r="L46" s="18"/>
    </row>
    <row r="47" spans="2:20" x14ac:dyDescent="0.2">
      <c r="B47" s="52" t="s">
        <v>97</v>
      </c>
      <c r="C47" s="128">
        <f t="shared" ref="C47:H47" si="4">C40/$C$40*100</f>
        <v>100</v>
      </c>
      <c r="D47" s="128">
        <f t="shared" si="4"/>
        <v>101.13220113220113</v>
      </c>
      <c r="E47" s="128">
        <f t="shared" si="4"/>
        <v>101.7049617049617</v>
      </c>
      <c r="F47" s="128">
        <f t="shared" si="4"/>
        <v>102.18781218781218</v>
      </c>
      <c r="G47" s="128">
        <f t="shared" si="4"/>
        <v>103.23343323343323</v>
      </c>
      <c r="H47" s="128">
        <f t="shared" si="4"/>
        <v>103.80286380286381</v>
      </c>
      <c r="I47" s="128"/>
      <c r="J47" s="18"/>
      <c r="K47" s="19"/>
      <c r="L47" s="18"/>
    </row>
    <row r="48" spans="2:20" x14ac:dyDescent="0.2">
      <c r="B48" s="52" t="s">
        <v>96</v>
      </c>
      <c r="C48" s="128">
        <f t="shared" ref="C48:H48" si="5">C41/$C$41*100</f>
        <v>100</v>
      </c>
      <c r="D48" s="128">
        <f t="shared" si="5"/>
        <v>104.01492729378458</v>
      </c>
      <c r="E48" s="128">
        <f t="shared" si="5"/>
        <v>105.49478831553212</v>
      </c>
      <c r="F48" s="128">
        <f t="shared" si="5"/>
        <v>108.49311542915969</v>
      </c>
      <c r="G48" s="128">
        <f t="shared" si="5"/>
        <v>108.42877364560546</v>
      </c>
      <c r="H48" s="128">
        <f t="shared" si="5"/>
        <v>109.34242697207566</v>
      </c>
      <c r="I48" s="128"/>
      <c r="J48" s="18"/>
      <c r="K48" s="19"/>
      <c r="L48" s="18"/>
    </row>
    <row r="49" spans="2:12" x14ac:dyDescent="0.2">
      <c r="B49" s="129"/>
      <c r="C49" s="130"/>
      <c r="D49" s="130"/>
      <c r="E49" s="130"/>
      <c r="F49" s="130"/>
      <c r="G49" s="130"/>
      <c r="H49" s="130"/>
      <c r="I49" s="128"/>
      <c r="J49" s="18"/>
      <c r="K49" s="19"/>
      <c r="L49" s="18"/>
    </row>
    <row r="50" spans="2:12" x14ac:dyDescent="0.2">
      <c r="K50" s="17"/>
      <c r="L50" s="17"/>
    </row>
    <row r="51" spans="2:12" ht="24.95" customHeight="1" x14ac:dyDescent="0.2">
      <c r="B51" s="3" t="s">
        <v>258</v>
      </c>
      <c r="K51" s="17"/>
      <c r="L51" s="17"/>
    </row>
    <row r="52" spans="2:12" ht="25.5" x14ac:dyDescent="0.2">
      <c r="B52" s="6" t="s">
        <v>30</v>
      </c>
      <c r="C52" s="107">
        <v>2016</v>
      </c>
      <c r="D52" s="107">
        <v>2017</v>
      </c>
      <c r="E52" s="107">
        <v>2018</v>
      </c>
      <c r="F52" s="107">
        <v>2019</v>
      </c>
      <c r="G52" s="107">
        <v>2020</v>
      </c>
      <c r="H52" s="108" t="s">
        <v>179</v>
      </c>
      <c r="I52" s="100" t="s">
        <v>180</v>
      </c>
      <c r="J52" s="100" t="s">
        <v>181</v>
      </c>
      <c r="K52" s="25"/>
      <c r="L52" s="26"/>
    </row>
    <row r="53" spans="2:12" x14ac:dyDescent="0.2">
      <c r="B53" s="17" t="s">
        <v>94</v>
      </c>
      <c r="C53" s="19">
        <f>'[1]3. Servizio turistico'!C13</f>
        <v>778</v>
      </c>
      <c r="D53" s="19">
        <f>'[1]3. Servizio turistico'!D13</f>
        <v>790</v>
      </c>
      <c r="E53" s="19">
        <f>'[1]3. Servizio turistico'!E13</f>
        <v>830</v>
      </c>
      <c r="F53" s="19">
        <f>'[1]3. Servizio turistico'!F13</f>
        <v>866</v>
      </c>
      <c r="G53" s="19">
        <f>'[1]3. Servizio turistico'!G13</f>
        <v>873</v>
      </c>
      <c r="H53" s="19">
        <f>'[1]3. Servizio turistico'!H13</f>
        <v>895</v>
      </c>
      <c r="I53" s="19">
        <f>H53-C53</f>
        <v>117</v>
      </c>
      <c r="J53" s="18">
        <f>(H53-C53)/C53</f>
        <v>0.15038560411311053</v>
      </c>
      <c r="K53" s="90"/>
      <c r="L53" s="67"/>
    </row>
    <row r="54" spans="2:12" x14ac:dyDescent="0.2">
      <c r="B54" s="17" t="s">
        <v>95</v>
      </c>
      <c r="C54" s="19">
        <f>'[1]3. Servizio turistico'!C14</f>
        <v>6208</v>
      </c>
      <c r="D54" s="19">
        <f>'[1]3. Servizio turistico'!D14</f>
        <v>6285</v>
      </c>
      <c r="E54" s="19">
        <f>'[1]3. Servizio turistico'!E14</f>
        <v>6306</v>
      </c>
      <c r="F54" s="19">
        <f>'[1]3. Servizio turistico'!F14</f>
        <v>6291</v>
      </c>
      <c r="G54" s="19">
        <f>'[1]3. Servizio turistico'!G14</f>
        <v>6338</v>
      </c>
      <c r="H54" s="19">
        <f>'[1]3. Servizio turistico'!H14</f>
        <v>6403</v>
      </c>
      <c r="I54" s="19">
        <f t="shared" ref="I54:I56" si="6">H54-C54</f>
        <v>195</v>
      </c>
      <c r="J54" s="18">
        <f t="shared" ref="J54:J56" si="7">(H54-C54)/C54</f>
        <v>3.1411082474226804E-2</v>
      </c>
      <c r="K54" s="90"/>
      <c r="L54" s="67"/>
    </row>
    <row r="55" spans="2:12" x14ac:dyDescent="0.2">
      <c r="B55" s="17" t="s">
        <v>96</v>
      </c>
      <c r="C55" s="19">
        <f>'[1]3. Servizio turistico'!C15</f>
        <v>1514</v>
      </c>
      <c r="D55" s="19">
        <f>'[1]3. Servizio turistico'!D15</f>
        <v>1551</v>
      </c>
      <c r="E55" s="19">
        <f>'[1]3. Servizio turistico'!E15</f>
        <v>1601</v>
      </c>
      <c r="F55" s="19">
        <f>'[1]3. Servizio turistico'!F15</f>
        <v>1652</v>
      </c>
      <c r="G55" s="19">
        <f>'[1]3. Servizio turistico'!G15</f>
        <v>1629</v>
      </c>
      <c r="H55" s="19">
        <f>'[1]3. Servizio turistico'!H15</f>
        <v>1647</v>
      </c>
      <c r="I55" s="19">
        <f t="shared" si="6"/>
        <v>133</v>
      </c>
      <c r="J55" s="18">
        <f t="shared" si="7"/>
        <v>8.7846763540290626E-2</v>
      </c>
      <c r="K55" s="90"/>
      <c r="L55" s="67"/>
    </row>
    <row r="56" spans="2:12" x14ac:dyDescent="0.2">
      <c r="B56" s="27" t="s">
        <v>98</v>
      </c>
      <c r="C56" s="28">
        <f t="shared" ref="C56:H56" si="8">SUM(C53:C55)</f>
        <v>8500</v>
      </c>
      <c r="D56" s="28">
        <f t="shared" si="8"/>
        <v>8626</v>
      </c>
      <c r="E56" s="28">
        <f t="shared" si="8"/>
        <v>8737</v>
      </c>
      <c r="F56" s="28">
        <f t="shared" si="8"/>
        <v>8809</v>
      </c>
      <c r="G56" s="28">
        <f t="shared" si="8"/>
        <v>8840</v>
      </c>
      <c r="H56" s="28">
        <f t="shared" si="8"/>
        <v>8945</v>
      </c>
      <c r="I56" s="28">
        <f t="shared" si="6"/>
        <v>445</v>
      </c>
      <c r="J56" s="29">
        <f t="shared" si="7"/>
        <v>5.2352941176470588E-2</v>
      </c>
      <c r="K56" s="90"/>
      <c r="L56" s="67"/>
    </row>
    <row r="57" spans="2:12" ht="24.95" customHeight="1" x14ac:dyDescent="0.2">
      <c r="B57" s="22" t="s">
        <v>55</v>
      </c>
      <c r="C57" s="30"/>
      <c r="D57" s="30"/>
      <c r="E57" s="30"/>
      <c r="F57" s="30"/>
      <c r="G57" s="30"/>
      <c r="H57" s="30"/>
      <c r="I57" s="30"/>
      <c r="J57" s="31"/>
      <c r="K57" s="19"/>
      <c r="L57" s="18"/>
    </row>
    <row r="58" spans="2:12" x14ac:dyDescent="0.2">
      <c r="B58" s="52"/>
      <c r="C58" s="128"/>
      <c r="D58" s="128"/>
      <c r="E58" s="128"/>
      <c r="F58" s="128"/>
      <c r="G58" s="128"/>
      <c r="H58" s="128"/>
      <c r="I58" s="128"/>
      <c r="J58" s="18"/>
      <c r="K58" s="19"/>
      <c r="L58" s="18"/>
    </row>
    <row r="59" spans="2:12" x14ac:dyDescent="0.2">
      <c r="B59" s="52"/>
      <c r="C59" s="52">
        <v>2016</v>
      </c>
      <c r="D59" s="52">
        <v>2017</v>
      </c>
      <c r="E59" s="52">
        <v>2018</v>
      </c>
      <c r="F59" s="52">
        <v>2019</v>
      </c>
      <c r="G59" s="52">
        <v>2020</v>
      </c>
      <c r="H59" s="127" t="s">
        <v>179</v>
      </c>
      <c r="I59" s="128"/>
      <c r="J59" s="18"/>
      <c r="K59" s="19"/>
      <c r="L59" s="18"/>
    </row>
    <row r="60" spans="2:12" x14ac:dyDescent="0.2">
      <c r="B60" s="52" t="s">
        <v>94</v>
      </c>
      <c r="C60" s="128">
        <f t="shared" ref="C60:H60" si="9">C53/$C$53*100</f>
        <v>100</v>
      </c>
      <c r="D60" s="128">
        <f t="shared" si="9"/>
        <v>101.54241645244215</v>
      </c>
      <c r="E60" s="128">
        <f t="shared" si="9"/>
        <v>106.68380462724936</v>
      </c>
      <c r="F60" s="128">
        <f t="shared" si="9"/>
        <v>111.31105398457584</v>
      </c>
      <c r="G60" s="128">
        <f t="shared" si="9"/>
        <v>112.21079691516709</v>
      </c>
      <c r="H60" s="128">
        <f t="shared" si="9"/>
        <v>115.03856041131107</v>
      </c>
      <c r="I60" s="128"/>
      <c r="J60" s="18"/>
      <c r="K60" s="19"/>
      <c r="L60" s="18"/>
    </row>
    <row r="61" spans="2:12" x14ac:dyDescent="0.2">
      <c r="B61" s="52" t="s">
        <v>97</v>
      </c>
      <c r="C61" s="128">
        <f t="shared" ref="C61:H61" si="10">C54/$C$54*100</f>
        <v>100</v>
      </c>
      <c r="D61" s="128">
        <f t="shared" si="10"/>
        <v>101.2403350515464</v>
      </c>
      <c r="E61" s="128">
        <f t="shared" si="10"/>
        <v>101.57860824742269</v>
      </c>
      <c r="F61" s="128">
        <f t="shared" si="10"/>
        <v>101.33698453608247</v>
      </c>
      <c r="G61" s="128">
        <f t="shared" si="10"/>
        <v>102.09407216494846</v>
      </c>
      <c r="H61" s="128">
        <f t="shared" si="10"/>
        <v>103.14110824742269</v>
      </c>
      <c r="I61" s="128"/>
      <c r="J61" s="18"/>
      <c r="K61" s="19"/>
      <c r="L61" s="18"/>
    </row>
    <row r="62" spans="2:12" x14ac:dyDescent="0.2">
      <c r="B62" s="52" t="s">
        <v>96</v>
      </c>
      <c r="C62" s="128">
        <f t="shared" ref="C62:H62" si="11">C55/$C$55*100</f>
        <v>100</v>
      </c>
      <c r="D62" s="128">
        <f t="shared" si="11"/>
        <v>102.44385733157199</v>
      </c>
      <c r="E62" s="128">
        <f t="shared" si="11"/>
        <v>105.74636723910172</v>
      </c>
      <c r="F62" s="128">
        <f t="shared" si="11"/>
        <v>109.11492734478203</v>
      </c>
      <c r="G62" s="128">
        <f t="shared" si="11"/>
        <v>107.59577278731835</v>
      </c>
      <c r="H62" s="128">
        <f t="shared" si="11"/>
        <v>108.78467635402906</v>
      </c>
      <c r="I62" s="128"/>
      <c r="J62" s="18"/>
      <c r="K62" s="19"/>
      <c r="L62" s="18"/>
    </row>
    <row r="63" spans="2:12" x14ac:dyDescent="0.2">
      <c r="B63" s="17"/>
      <c r="C63" s="19"/>
      <c r="D63" s="19"/>
      <c r="E63" s="19"/>
      <c r="F63" s="19"/>
      <c r="G63" s="19"/>
      <c r="H63" s="19"/>
      <c r="I63" s="19"/>
      <c r="J63" s="18"/>
      <c r="K63" s="19"/>
      <c r="L63" s="18"/>
    </row>
    <row r="64" spans="2:12" x14ac:dyDescent="0.2">
      <c r="K64" s="17"/>
      <c r="L64" s="17"/>
    </row>
    <row r="65" spans="2:12" ht="24.95" customHeight="1" x14ac:dyDescent="0.2">
      <c r="B65" s="3" t="s">
        <v>259</v>
      </c>
      <c r="K65" s="17"/>
      <c r="L65" s="17"/>
    </row>
    <row r="66" spans="2:12" ht="25.5" x14ac:dyDescent="0.2">
      <c r="B66" s="6" t="s">
        <v>60</v>
      </c>
      <c r="C66" s="107">
        <v>2016</v>
      </c>
      <c r="D66" s="107">
        <v>2017</v>
      </c>
      <c r="E66" s="107">
        <v>2018</v>
      </c>
      <c r="F66" s="107">
        <v>2019</v>
      </c>
      <c r="G66" s="107">
        <v>2020</v>
      </c>
      <c r="H66" s="108" t="s">
        <v>179</v>
      </c>
      <c r="I66" s="100" t="s">
        <v>180</v>
      </c>
      <c r="J66" s="100" t="s">
        <v>181</v>
      </c>
      <c r="K66" s="25"/>
      <c r="L66" s="26"/>
    </row>
    <row r="67" spans="2:12" x14ac:dyDescent="0.2">
      <c r="B67" s="17" t="s">
        <v>94</v>
      </c>
      <c r="C67" s="19">
        <f>'[1]3. Servizio turistico'!C22</f>
        <v>76</v>
      </c>
      <c r="D67" s="19">
        <f>'[1]3. Servizio turistico'!D22</f>
        <v>77</v>
      </c>
      <c r="E67" s="19">
        <f>'[1]3. Servizio turistico'!E22</f>
        <v>92</v>
      </c>
      <c r="F67" s="19">
        <f>'[1]3. Servizio turistico'!F22</f>
        <v>87</v>
      </c>
      <c r="G67" s="19">
        <f>'[1]3. Servizio turistico'!G22</f>
        <v>87</v>
      </c>
      <c r="H67" s="19">
        <f>'[1]3. Servizio turistico'!H22</f>
        <v>93</v>
      </c>
      <c r="I67" s="19">
        <f>H67-C67</f>
        <v>17</v>
      </c>
      <c r="J67" s="18">
        <f>(H67-C67)/C67</f>
        <v>0.22368421052631579</v>
      </c>
    </row>
    <row r="68" spans="2:12" x14ac:dyDescent="0.2">
      <c r="B68" s="17" t="s">
        <v>95</v>
      </c>
      <c r="C68" s="19">
        <f>'[1]3. Servizio turistico'!C23</f>
        <v>1151</v>
      </c>
      <c r="D68" s="19">
        <f>'[1]3. Servizio turistico'!D23</f>
        <v>1171</v>
      </c>
      <c r="E68" s="19">
        <f>'[1]3. Servizio turistico'!E23</f>
        <v>1158</v>
      </c>
      <c r="F68" s="19">
        <f>'[1]3. Servizio turistico'!F23</f>
        <v>1157</v>
      </c>
      <c r="G68" s="19">
        <f>'[1]3. Servizio turistico'!G23</f>
        <v>1165</v>
      </c>
      <c r="H68" s="19">
        <f>'[1]3. Servizio turistico'!H23</f>
        <v>1177</v>
      </c>
      <c r="I68" s="19">
        <f t="shared" ref="I68:I70" si="12">H68-C68</f>
        <v>26</v>
      </c>
      <c r="J68" s="18">
        <f t="shared" ref="J68:J70" si="13">(H68-C68)/C68</f>
        <v>2.2589052997393572E-2</v>
      </c>
    </row>
    <row r="69" spans="2:12" x14ac:dyDescent="0.2">
      <c r="B69" s="17" t="s">
        <v>96</v>
      </c>
      <c r="C69" s="19">
        <f>'[1]3. Servizio turistico'!C24</f>
        <v>271</v>
      </c>
      <c r="D69" s="19">
        <f>'[1]3. Servizio turistico'!D24</f>
        <v>278</v>
      </c>
      <c r="E69" s="19">
        <f>'[1]3. Servizio turistico'!E24</f>
        <v>283</v>
      </c>
      <c r="F69" s="19">
        <f>'[1]3. Servizio turistico'!F24</f>
        <v>303</v>
      </c>
      <c r="G69" s="19">
        <f>'[1]3. Servizio turistico'!G24</f>
        <v>306</v>
      </c>
      <c r="H69" s="19">
        <f>'[1]3. Servizio turistico'!H24</f>
        <v>309</v>
      </c>
      <c r="I69" s="19">
        <f t="shared" si="12"/>
        <v>38</v>
      </c>
      <c r="J69" s="18">
        <f t="shared" si="13"/>
        <v>0.14022140221402213</v>
      </c>
    </row>
    <row r="70" spans="2:12" x14ac:dyDescent="0.2">
      <c r="B70" s="27" t="s">
        <v>98</v>
      </c>
      <c r="C70" s="28">
        <f t="shared" ref="C70:H70" si="14">SUM(C67:C69)</f>
        <v>1498</v>
      </c>
      <c r="D70" s="28">
        <f t="shared" si="14"/>
        <v>1526</v>
      </c>
      <c r="E70" s="28">
        <f t="shared" si="14"/>
        <v>1533</v>
      </c>
      <c r="F70" s="28">
        <f t="shared" si="14"/>
        <v>1547</v>
      </c>
      <c r="G70" s="28">
        <f t="shared" si="14"/>
        <v>1558</v>
      </c>
      <c r="H70" s="28">
        <f t="shared" si="14"/>
        <v>1579</v>
      </c>
      <c r="I70" s="28">
        <f t="shared" si="12"/>
        <v>81</v>
      </c>
      <c r="J70" s="29">
        <f t="shared" si="13"/>
        <v>5.4072096128170898E-2</v>
      </c>
    </row>
    <row r="71" spans="2:12" ht="24.95" customHeight="1" x14ac:dyDescent="0.2">
      <c r="B71" s="22" t="s">
        <v>55</v>
      </c>
      <c r="C71" s="30"/>
      <c r="D71" s="30"/>
      <c r="E71" s="30"/>
      <c r="F71" s="30"/>
      <c r="G71" s="30"/>
      <c r="H71" s="30"/>
      <c r="I71" s="30"/>
      <c r="J71" s="31"/>
      <c r="K71" s="19"/>
      <c r="L71" s="18"/>
    </row>
    <row r="72" spans="2:12" x14ac:dyDescent="0.2">
      <c r="B72" s="52"/>
      <c r="C72" s="91"/>
      <c r="D72" s="91"/>
      <c r="E72" s="91"/>
      <c r="F72" s="91"/>
      <c r="G72" s="91"/>
      <c r="H72" s="91"/>
      <c r="I72" s="19"/>
      <c r="J72" s="18"/>
      <c r="K72" s="19"/>
      <c r="L72" s="18"/>
    </row>
    <row r="73" spans="2:12" x14ac:dyDescent="0.2">
      <c r="B73" s="52"/>
      <c r="C73" s="52">
        <v>2016</v>
      </c>
      <c r="D73" s="52">
        <v>2017</v>
      </c>
      <c r="E73" s="52">
        <v>2018</v>
      </c>
      <c r="F73" s="52">
        <v>2019</v>
      </c>
      <c r="G73" s="52">
        <v>2020</v>
      </c>
      <c r="H73" s="127" t="s">
        <v>179</v>
      </c>
      <c r="I73" s="19"/>
      <c r="K73" s="19"/>
      <c r="L73" s="17"/>
    </row>
    <row r="74" spans="2:12" x14ac:dyDescent="0.2">
      <c r="B74" s="52" t="s">
        <v>94</v>
      </c>
      <c r="C74" s="128">
        <f t="shared" ref="C74:H74" si="15">C67/$C$67*100</f>
        <v>100</v>
      </c>
      <c r="D74" s="128">
        <f t="shared" si="15"/>
        <v>101.31578947368421</v>
      </c>
      <c r="E74" s="128">
        <f t="shared" si="15"/>
        <v>121.05263157894737</v>
      </c>
      <c r="F74" s="128">
        <f t="shared" si="15"/>
        <v>114.4736842105263</v>
      </c>
      <c r="G74" s="128">
        <f t="shared" si="15"/>
        <v>114.4736842105263</v>
      </c>
      <c r="H74" s="128">
        <f t="shared" si="15"/>
        <v>122.36842105263158</v>
      </c>
      <c r="K74" s="17"/>
      <c r="L74" s="17"/>
    </row>
    <row r="75" spans="2:12" x14ac:dyDescent="0.2">
      <c r="B75" s="52" t="s">
        <v>97</v>
      </c>
      <c r="C75" s="128">
        <f t="shared" ref="C75:H75" si="16">C68/$C$68*100</f>
        <v>100</v>
      </c>
      <c r="D75" s="128">
        <f t="shared" si="16"/>
        <v>101.73761946133797</v>
      </c>
      <c r="E75" s="128">
        <f t="shared" si="16"/>
        <v>100.60816681146829</v>
      </c>
      <c r="F75" s="128">
        <f t="shared" si="16"/>
        <v>100.52128583840138</v>
      </c>
      <c r="G75" s="128">
        <f t="shared" si="16"/>
        <v>101.21633362293659</v>
      </c>
      <c r="H75" s="128">
        <f t="shared" si="16"/>
        <v>102.25890529973935</v>
      </c>
      <c r="K75" s="17"/>
      <c r="L75" s="17"/>
    </row>
    <row r="76" spans="2:12" x14ac:dyDescent="0.2">
      <c r="B76" s="52" t="s">
        <v>96</v>
      </c>
      <c r="C76" s="128">
        <f t="shared" ref="C76:H76" si="17">C69/$C$69*100</f>
        <v>100</v>
      </c>
      <c r="D76" s="128">
        <f t="shared" si="17"/>
        <v>102.58302583025831</v>
      </c>
      <c r="E76" s="128">
        <f t="shared" si="17"/>
        <v>104.4280442804428</v>
      </c>
      <c r="F76" s="128">
        <f t="shared" si="17"/>
        <v>111.80811808118081</v>
      </c>
      <c r="G76" s="128">
        <f t="shared" si="17"/>
        <v>112.91512915129151</v>
      </c>
      <c r="H76" s="128">
        <f t="shared" si="17"/>
        <v>114.02214022140222</v>
      </c>
      <c r="K76" s="17"/>
      <c r="L76" s="17"/>
    </row>
    <row r="77" spans="2:12" x14ac:dyDescent="0.2">
      <c r="B77" s="91"/>
      <c r="C77" s="91"/>
      <c r="D77" s="91"/>
      <c r="E77" s="91"/>
      <c r="F77" s="91"/>
      <c r="G77" s="91"/>
      <c r="H77" s="91"/>
      <c r="K77" s="17"/>
      <c r="L77" s="17"/>
    </row>
    <row r="78" spans="2:12" x14ac:dyDescent="0.2">
      <c r="K78" s="17"/>
      <c r="L78" s="17"/>
    </row>
    <row r="79" spans="2:12" ht="24.95" customHeight="1" x14ac:dyDescent="0.2">
      <c r="B79" s="3" t="s">
        <v>260</v>
      </c>
      <c r="K79" s="17"/>
      <c r="L79" s="17"/>
    </row>
    <row r="80" spans="2:12" ht="25.5" x14ac:dyDescent="0.2">
      <c r="B80" s="6" t="s">
        <v>25</v>
      </c>
      <c r="C80" s="107">
        <v>2016</v>
      </c>
      <c r="D80" s="107">
        <v>2017</v>
      </c>
      <c r="E80" s="107">
        <v>2018</v>
      </c>
      <c r="F80" s="107">
        <v>2019</v>
      </c>
      <c r="G80" s="107">
        <v>2020</v>
      </c>
      <c r="H80" s="108" t="s">
        <v>179</v>
      </c>
      <c r="I80" s="100" t="s">
        <v>180</v>
      </c>
      <c r="J80" s="100" t="s">
        <v>181</v>
      </c>
      <c r="K80" s="25"/>
      <c r="L80" s="26"/>
    </row>
    <row r="81" spans="2:12" x14ac:dyDescent="0.2">
      <c r="B81" s="17" t="s">
        <v>94</v>
      </c>
      <c r="C81" s="19">
        <f>'[1]3. Servizio turistico'!C31</f>
        <v>196</v>
      </c>
      <c r="D81" s="19">
        <f>'[1]3. Servizio turistico'!D31</f>
        <v>207</v>
      </c>
      <c r="E81" s="19">
        <f>'[1]3. Servizio turistico'!E31</f>
        <v>203</v>
      </c>
      <c r="F81" s="19">
        <f>'[1]3. Servizio turistico'!F31</f>
        <v>211</v>
      </c>
      <c r="G81" s="19">
        <f>'[1]3. Servizio turistico'!G31</f>
        <v>214</v>
      </c>
      <c r="H81" s="19">
        <f>'[1]3. Servizio turistico'!H31</f>
        <v>221</v>
      </c>
      <c r="I81" s="19">
        <f>H81-C81</f>
        <v>25</v>
      </c>
      <c r="J81" s="18">
        <f>(H81-C81)/C81</f>
        <v>0.12755102040816327</v>
      </c>
    </row>
    <row r="82" spans="2:12" x14ac:dyDescent="0.2">
      <c r="B82" s="17" t="s">
        <v>95</v>
      </c>
      <c r="C82" s="19">
        <f>'[1]3. Servizio turistico'!C32</f>
        <v>2353</v>
      </c>
      <c r="D82" s="19">
        <f>'[1]3. Servizio turistico'!D32</f>
        <v>2371</v>
      </c>
      <c r="E82" s="19">
        <f>'[1]3. Servizio turistico'!E32</f>
        <v>2405</v>
      </c>
      <c r="F82" s="19">
        <f>'[1]3. Servizio turistico'!F32</f>
        <v>2368</v>
      </c>
      <c r="G82" s="19">
        <f>'[1]3. Servizio turistico'!G32</f>
        <v>2387</v>
      </c>
      <c r="H82" s="19">
        <f>'[1]3. Servizio turistico'!H32</f>
        <v>2410</v>
      </c>
      <c r="I82" s="19">
        <f t="shared" ref="I82:I84" si="18">H82-C82</f>
        <v>57</v>
      </c>
      <c r="J82" s="18">
        <f t="shared" ref="J82:J84" si="19">(H82-C82)/C82</f>
        <v>2.4224394390140246E-2</v>
      </c>
    </row>
    <row r="83" spans="2:12" x14ac:dyDescent="0.2">
      <c r="B83" s="17" t="s">
        <v>96</v>
      </c>
      <c r="C83" s="19">
        <f>'[1]3. Servizio turistico'!C33</f>
        <v>657</v>
      </c>
      <c r="D83" s="19">
        <f>'[1]3. Servizio turistico'!D33</f>
        <v>660</v>
      </c>
      <c r="E83" s="19">
        <f>'[1]3. Servizio turistico'!E33</f>
        <v>694</v>
      </c>
      <c r="F83" s="19">
        <f>'[1]3. Servizio turistico'!F33</f>
        <v>693</v>
      </c>
      <c r="G83" s="19">
        <f>'[1]3. Servizio turistico'!G33</f>
        <v>683</v>
      </c>
      <c r="H83" s="19">
        <f>'[1]3. Servizio turistico'!H33</f>
        <v>689</v>
      </c>
      <c r="I83" s="19">
        <f t="shared" si="18"/>
        <v>32</v>
      </c>
      <c r="J83" s="18">
        <f t="shared" si="19"/>
        <v>4.8706240487062402E-2</v>
      </c>
    </row>
    <row r="84" spans="2:12" x14ac:dyDescent="0.2">
      <c r="B84" s="27" t="s">
        <v>98</v>
      </c>
      <c r="C84" s="28">
        <f t="shared" ref="C84:H84" si="20">SUM(C81:C83)</f>
        <v>3206</v>
      </c>
      <c r="D84" s="28">
        <f t="shared" si="20"/>
        <v>3238</v>
      </c>
      <c r="E84" s="28">
        <f t="shared" si="20"/>
        <v>3302</v>
      </c>
      <c r="F84" s="28">
        <f t="shared" si="20"/>
        <v>3272</v>
      </c>
      <c r="G84" s="28">
        <f t="shared" si="20"/>
        <v>3284</v>
      </c>
      <c r="H84" s="28">
        <f t="shared" si="20"/>
        <v>3320</v>
      </c>
      <c r="I84" s="28">
        <f t="shared" si="18"/>
        <v>114</v>
      </c>
      <c r="J84" s="29">
        <f t="shared" si="19"/>
        <v>3.5558328134747345E-2</v>
      </c>
    </row>
    <row r="85" spans="2:12" ht="24.95" customHeight="1" x14ac:dyDescent="0.2">
      <c r="B85" s="22" t="s">
        <v>55</v>
      </c>
      <c r="C85" s="30"/>
      <c r="D85" s="30"/>
      <c r="E85" s="30"/>
      <c r="F85" s="30"/>
      <c r="G85" s="30"/>
      <c r="H85" s="30"/>
      <c r="I85" s="30"/>
      <c r="J85" s="31"/>
      <c r="K85" s="19"/>
      <c r="L85" s="18"/>
    </row>
    <row r="86" spans="2:12" x14ac:dyDescent="0.2">
      <c r="B86" s="17"/>
      <c r="K86" s="17"/>
      <c r="L86" s="17"/>
    </row>
    <row r="87" spans="2:12" x14ac:dyDescent="0.2">
      <c r="B87" s="52"/>
      <c r="C87" s="52">
        <v>2016</v>
      </c>
      <c r="D87" s="52">
        <v>2017</v>
      </c>
      <c r="E87" s="52">
        <v>2018</v>
      </c>
      <c r="F87" s="52">
        <v>2019</v>
      </c>
      <c r="G87" s="52">
        <v>2020</v>
      </c>
      <c r="H87" s="127" t="s">
        <v>179</v>
      </c>
      <c r="I87" s="91"/>
      <c r="K87" s="17"/>
      <c r="L87" s="17"/>
    </row>
    <row r="88" spans="2:12" x14ac:dyDescent="0.2">
      <c r="B88" s="52" t="s">
        <v>94</v>
      </c>
      <c r="C88" s="128">
        <f t="shared" ref="C88:H88" si="21">C81/$C$81*100</f>
        <v>100</v>
      </c>
      <c r="D88" s="128">
        <f t="shared" si="21"/>
        <v>105.61224489795917</v>
      </c>
      <c r="E88" s="128">
        <f t="shared" si="21"/>
        <v>103.57142857142858</v>
      </c>
      <c r="F88" s="128">
        <f t="shared" si="21"/>
        <v>107.65306122448979</v>
      </c>
      <c r="G88" s="128">
        <f t="shared" si="21"/>
        <v>109.18367346938776</v>
      </c>
      <c r="H88" s="128">
        <f t="shared" si="21"/>
        <v>112.75510204081634</v>
      </c>
      <c r="I88" s="91"/>
      <c r="K88" s="17"/>
      <c r="L88" s="17"/>
    </row>
    <row r="89" spans="2:12" x14ac:dyDescent="0.2">
      <c r="B89" s="52" t="s">
        <v>97</v>
      </c>
      <c r="C89" s="128">
        <f t="shared" ref="C89:H89" si="22">C82/$C$82*100</f>
        <v>100</v>
      </c>
      <c r="D89" s="128">
        <f t="shared" si="22"/>
        <v>100.76498087547812</v>
      </c>
      <c r="E89" s="128">
        <f t="shared" si="22"/>
        <v>102.20994475138122</v>
      </c>
      <c r="F89" s="128">
        <f t="shared" si="22"/>
        <v>100.63748406289844</v>
      </c>
      <c r="G89" s="128">
        <f t="shared" si="22"/>
        <v>101.4449638759031</v>
      </c>
      <c r="H89" s="128">
        <f t="shared" si="22"/>
        <v>102.42243943901403</v>
      </c>
      <c r="I89" s="91"/>
      <c r="K89" s="17"/>
      <c r="L89" s="17"/>
    </row>
    <row r="90" spans="2:12" x14ac:dyDescent="0.2">
      <c r="B90" s="52" t="s">
        <v>96</v>
      </c>
      <c r="C90" s="128">
        <f t="shared" ref="C90:H90" si="23">C83/$C$83*100</f>
        <v>100</v>
      </c>
      <c r="D90" s="128">
        <f t="shared" si="23"/>
        <v>100.4566210045662</v>
      </c>
      <c r="E90" s="128">
        <f t="shared" si="23"/>
        <v>105.63165905631659</v>
      </c>
      <c r="F90" s="128">
        <f t="shared" si="23"/>
        <v>105.47945205479452</v>
      </c>
      <c r="G90" s="128">
        <f t="shared" si="23"/>
        <v>103.95738203957383</v>
      </c>
      <c r="H90" s="128">
        <f t="shared" si="23"/>
        <v>104.87062404870625</v>
      </c>
      <c r="I90" s="91"/>
      <c r="K90" s="17"/>
      <c r="L90" s="17"/>
    </row>
    <row r="91" spans="2:12" x14ac:dyDescent="0.2">
      <c r="K91" s="17"/>
      <c r="L91" s="17"/>
    </row>
    <row r="92" spans="2:12" x14ac:dyDescent="0.2">
      <c r="K92" s="17"/>
      <c r="L92" s="17"/>
    </row>
    <row r="93" spans="2:12" ht="24.95" customHeight="1" x14ac:dyDescent="0.2">
      <c r="B93" s="3" t="s">
        <v>261</v>
      </c>
      <c r="K93" s="17"/>
      <c r="L93" s="17"/>
    </row>
    <row r="94" spans="2:12" ht="25.5" x14ac:dyDescent="0.2">
      <c r="B94" s="6" t="s">
        <v>26</v>
      </c>
      <c r="C94" s="107">
        <v>2016</v>
      </c>
      <c r="D94" s="107">
        <v>2017</v>
      </c>
      <c r="E94" s="107">
        <v>2018</v>
      </c>
      <c r="F94" s="107">
        <v>2019</v>
      </c>
      <c r="G94" s="107">
        <v>2020</v>
      </c>
      <c r="H94" s="108" t="s">
        <v>179</v>
      </c>
      <c r="I94" s="100" t="s">
        <v>180</v>
      </c>
      <c r="J94" s="100" t="s">
        <v>181</v>
      </c>
      <c r="K94" s="25"/>
      <c r="L94" s="26"/>
    </row>
    <row r="95" spans="2:12" x14ac:dyDescent="0.2">
      <c r="B95" s="17" t="s">
        <v>94</v>
      </c>
      <c r="C95" s="19">
        <f>'[1]3. Servizio turistico'!C40</f>
        <v>375</v>
      </c>
      <c r="D95" s="19">
        <f>'[1]3. Servizio turistico'!D40</f>
        <v>379</v>
      </c>
      <c r="E95" s="19">
        <f>'[1]3. Servizio turistico'!E40</f>
        <v>402</v>
      </c>
      <c r="F95" s="19">
        <f>'[1]3. Servizio turistico'!F40</f>
        <v>433</v>
      </c>
      <c r="G95" s="19">
        <f>'[1]3. Servizio turistico'!G40</f>
        <v>433</v>
      </c>
      <c r="H95" s="19">
        <f>'[1]3. Servizio turistico'!H40</f>
        <v>440</v>
      </c>
      <c r="I95" s="19">
        <f>H95-C95</f>
        <v>65</v>
      </c>
      <c r="J95" s="18">
        <f>(H95-C95)/C95</f>
        <v>0.17333333333333334</v>
      </c>
    </row>
    <row r="96" spans="2:12" x14ac:dyDescent="0.2">
      <c r="B96" s="17" t="s">
        <v>95</v>
      </c>
      <c r="C96" s="19">
        <f>'[1]3. Servizio turistico'!C41</f>
        <v>1529</v>
      </c>
      <c r="D96" s="19">
        <f>'[1]3. Servizio turistico'!D41</f>
        <v>1548</v>
      </c>
      <c r="E96" s="19">
        <f>'[1]3. Servizio turistico'!E41</f>
        <v>1552</v>
      </c>
      <c r="F96" s="19">
        <f>'[1]3. Servizio turistico'!F41</f>
        <v>1565</v>
      </c>
      <c r="G96" s="19">
        <f>'[1]3. Servizio turistico'!G41</f>
        <v>1579</v>
      </c>
      <c r="H96" s="19">
        <f>'[1]3. Servizio turistico'!H41</f>
        <v>1608</v>
      </c>
      <c r="I96" s="19">
        <f t="shared" ref="I96:I98" si="24">H96-C96</f>
        <v>79</v>
      </c>
      <c r="J96" s="18">
        <f t="shared" ref="J96:J98" si="25">(H96-C96)/C96</f>
        <v>5.1667756703727925E-2</v>
      </c>
    </row>
    <row r="97" spans="2:12" x14ac:dyDescent="0.2">
      <c r="B97" s="17" t="s">
        <v>96</v>
      </c>
      <c r="C97" s="19">
        <f>'[1]3. Servizio turistico'!C42</f>
        <v>292</v>
      </c>
      <c r="D97" s="19">
        <f>'[1]3. Servizio turistico'!D42</f>
        <v>307</v>
      </c>
      <c r="E97" s="19">
        <f>'[1]3. Servizio turistico'!E42</f>
        <v>313</v>
      </c>
      <c r="F97" s="19">
        <f>'[1]3. Servizio turistico'!F42</f>
        <v>336</v>
      </c>
      <c r="G97" s="19">
        <f>'[1]3. Servizio turistico'!G42</f>
        <v>328</v>
      </c>
      <c r="H97" s="19">
        <f>'[1]3. Servizio turistico'!H42</f>
        <v>339</v>
      </c>
      <c r="I97" s="19">
        <f t="shared" si="24"/>
        <v>47</v>
      </c>
      <c r="J97" s="18">
        <f t="shared" si="25"/>
        <v>0.16095890410958905</v>
      </c>
    </row>
    <row r="98" spans="2:12" x14ac:dyDescent="0.2">
      <c r="B98" s="27" t="s">
        <v>98</v>
      </c>
      <c r="C98" s="28">
        <f t="shared" ref="C98:H98" si="26">SUM(C95:C97)</f>
        <v>2196</v>
      </c>
      <c r="D98" s="28">
        <f t="shared" si="26"/>
        <v>2234</v>
      </c>
      <c r="E98" s="28">
        <f t="shared" si="26"/>
        <v>2267</v>
      </c>
      <c r="F98" s="28">
        <f t="shared" si="26"/>
        <v>2334</v>
      </c>
      <c r="G98" s="28">
        <f t="shared" si="26"/>
        <v>2340</v>
      </c>
      <c r="H98" s="28">
        <f t="shared" si="26"/>
        <v>2387</v>
      </c>
      <c r="I98" s="28">
        <f t="shared" si="24"/>
        <v>191</v>
      </c>
      <c r="J98" s="29">
        <f t="shared" si="25"/>
        <v>8.6976320582877964E-2</v>
      </c>
    </row>
    <row r="99" spans="2:12" ht="24.95" customHeight="1" x14ac:dyDescent="0.2">
      <c r="B99" s="22" t="s">
        <v>55</v>
      </c>
      <c r="C99" s="30"/>
      <c r="D99" s="30"/>
      <c r="E99" s="30"/>
      <c r="F99" s="30"/>
      <c r="G99" s="30"/>
      <c r="H99" s="30"/>
      <c r="I99" s="30"/>
      <c r="J99" s="31"/>
      <c r="K99" s="19"/>
      <c r="L99" s="18"/>
    </row>
    <row r="100" spans="2:12" x14ac:dyDescent="0.2">
      <c r="B100" s="52"/>
      <c r="C100" s="91"/>
      <c r="D100" s="91"/>
      <c r="E100" s="91"/>
      <c r="F100" s="91"/>
      <c r="G100" s="91"/>
      <c r="H100" s="91"/>
      <c r="I100" s="91"/>
      <c r="K100" s="17"/>
      <c r="L100" s="17"/>
    </row>
    <row r="101" spans="2:12" x14ac:dyDescent="0.2">
      <c r="B101" s="52"/>
      <c r="C101" s="52">
        <v>2016</v>
      </c>
      <c r="D101" s="52">
        <v>2017</v>
      </c>
      <c r="E101" s="52">
        <v>2018</v>
      </c>
      <c r="F101" s="52">
        <v>2019</v>
      </c>
      <c r="G101" s="52">
        <v>2020</v>
      </c>
      <c r="H101" s="127" t="s">
        <v>179</v>
      </c>
      <c r="I101" s="91"/>
      <c r="K101" s="17"/>
      <c r="L101" s="17"/>
    </row>
    <row r="102" spans="2:12" x14ac:dyDescent="0.2">
      <c r="B102" s="52" t="s">
        <v>94</v>
      </c>
      <c r="C102" s="128">
        <f t="shared" ref="C102:H102" si="27">C95/$C$95*100</f>
        <v>100</v>
      </c>
      <c r="D102" s="128">
        <f t="shared" si="27"/>
        <v>101.06666666666666</v>
      </c>
      <c r="E102" s="128">
        <f t="shared" si="27"/>
        <v>107.2</v>
      </c>
      <c r="F102" s="128">
        <f t="shared" si="27"/>
        <v>115.46666666666667</v>
      </c>
      <c r="G102" s="128">
        <f t="shared" si="27"/>
        <v>115.46666666666667</v>
      </c>
      <c r="H102" s="128">
        <f t="shared" si="27"/>
        <v>117.33333333333333</v>
      </c>
      <c r="I102" s="91"/>
      <c r="K102" s="17"/>
      <c r="L102" s="17"/>
    </row>
    <row r="103" spans="2:12" x14ac:dyDescent="0.2">
      <c r="B103" s="52" t="s">
        <v>97</v>
      </c>
      <c r="C103" s="128">
        <f t="shared" ref="C103:H103" si="28">C96/$C$96*100</f>
        <v>100</v>
      </c>
      <c r="D103" s="128">
        <f t="shared" si="28"/>
        <v>101.24264224983651</v>
      </c>
      <c r="E103" s="128">
        <f t="shared" si="28"/>
        <v>101.50425114453891</v>
      </c>
      <c r="F103" s="128">
        <f t="shared" si="28"/>
        <v>102.35448005232178</v>
      </c>
      <c r="G103" s="128">
        <f t="shared" si="28"/>
        <v>103.27011118378024</v>
      </c>
      <c r="H103" s="128">
        <f t="shared" si="28"/>
        <v>105.1667756703728</v>
      </c>
      <c r="I103" s="91"/>
      <c r="K103" s="17"/>
      <c r="L103" s="17"/>
    </row>
    <row r="104" spans="2:12" x14ac:dyDescent="0.2">
      <c r="B104" s="52" t="s">
        <v>96</v>
      </c>
      <c r="C104" s="128">
        <f t="shared" ref="C104:H104" si="29">C97/$C$97*100</f>
        <v>100</v>
      </c>
      <c r="D104" s="128">
        <f t="shared" si="29"/>
        <v>105.13698630136987</v>
      </c>
      <c r="E104" s="128">
        <f t="shared" si="29"/>
        <v>107.1917808219178</v>
      </c>
      <c r="F104" s="128">
        <f t="shared" si="29"/>
        <v>115.06849315068493</v>
      </c>
      <c r="G104" s="128">
        <f t="shared" si="29"/>
        <v>112.32876712328768</v>
      </c>
      <c r="H104" s="128">
        <f t="shared" si="29"/>
        <v>116.09589041095892</v>
      </c>
      <c r="I104" s="128"/>
      <c r="K104" s="19"/>
      <c r="L104" s="17"/>
    </row>
    <row r="105" spans="2:12" x14ac:dyDescent="0.2">
      <c r="K105" s="17"/>
      <c r="L105" s="17"/>
    </row>
    <row r="106" spans="2:12" x14ac:dyDescent="0.2">
      <c r="K106" s="17"/>
      <c r="L106" s="17"/>
    </row>
    <row r="107" spans="2:12" ht="24.95" customHeight="1" x14ac:dyDescent="0.2">
      <c r="B107" s="3" t="s">
        <v>262</v>
      </c>
      <c r="K107" s="17"/>
      <c r="L107" s="17"/>
    </row>
    <row r="108" spans="2:12" ht="25.5" x14ac:dyDescent="0.2">
      <c r="B108" s="6" t="s">
        <v>27</v>
      </c>
      <c r="C108" s="107">
        <v>2016</v>
      </c>
      <c r="D108" s="107">
        <v>2017</v>
      </c>
      <c r="E108" s="107">
        <v>2018</v>
      </c>
      <c r="F108" s="107">
        <v>2019</v>
      </c>
      <c r="G108" s="107">
        <v>2020</v>
      </c>
      <c r="H108" s="108" t="s">
        <v>179</v>
      </c>
      <c r="I108" s="100" t="s">
        <v>180</v>
      </c>
      <c r="J108" s="100" t="s">
        <v>181</v>
      </c>
      <c r="K108" s="25"/>
      <c r="L108" s="26"/>
    </row>
    <row r="109" spans="2:12" x14ac:dyDescent="0.2">
      <c r="B109" s="17" t="s">
        <v>94</v>
      </c>
      <c r="C109" s="19">
        <f>'[1]3. Servizio turistico'!C49</f>
        <v>131</v>
      </c>
      <c r="D109" s="19">
        <f>'[1]3. Servizio turistico'!D49</f>
        <v>127</v>
      </c>
      <c r="E109" s="19">
        <f>'[1]3. Servizio turistico'!E49</f>
        <v>133</v>
      </c>
      <c r="F109" s="19">
        <f>'[1]3. Servizio turistico'!F49</f>
        <v>135</v>
      </c>
      <c r="G109" s="19">
        <f>'[1]3. Servizio turistico'!G49</f>
        <v>139</v>
      </c>
      <c r="H109" s="19">
        <f>'[1]3. Servizio turistico'!H49</f>
        <v>141</v>
      </c>
      <c r="I109" s="19">
        <f>H109-C109</f>
        <v>10</v>
      </c>
      <c r="J109" s="18">
        <f>(H109-C109)/C109</f>
        <v>7.6335877862595422E-2</v>
      </c>
    </row>
    <row r="110" spans="2:12" x14ac:dyDescent="0.2">
      <c r="B110" s="17" t="s">
        <v>95</v>
      </c>
      <c r="C110" s="19">
        <f>'[1]3. Servizio turistico'!C50</f>
        <v>1175</v>
      </c>
      <c r="D110" s="19">
        <f>'[1]3. Servizio turistico'!D50</f>
        <v>1195</v>
      </c>
      <c r="E110" s="19">
        <f>'[1]3. Servizio turistico'!E50</f>
        <v>1191</v>
      </c>
      <c r="F110" s="19">
        <f>'[1]3. Servizio turistico'!F50</f>
        <v>1201</v>
      </c>
      <c r="G110" s="19">
        <f>'[1]3. Servizio turistico'!G50</f>
        <v>1207</v>
      </c>
      <c r="H110" s="19">
        <f>'[1]3. Servizio turistico'!H50</f>
        <v>1208</v>
      </c>
      <c r="I110" s="19">
        <f t="shared" ref="I110:I112" si="30">H110-C110</f>
        <v>33</v>
      </c>
      <c r="J110" s="18">
        <f t="shared" ref="J110:J112" si="31">(H110-C110)/C110</f>
        <v>2.8085106382978724E-2</v>
      </c>
    </row>
    <row r="111" spans="2:12" x14ac:dyDescent="0.2">
      <c r="B111" s="17" t="s">
        <v>96</v>
      </c>
      <c r="C111" s="19">
        <f>'[1]3. Servizio turistico'!C51</f>
        <v>294</v>
      </c>
      <c r="D111" s="19">
        <f>'[1]3. Servizio turistico'!D51</f>
        <v>306</v>
      </c>
      <c r="E111" s="19">
        <f>'[1]3. Servizio turistico'!E51</f>
        <v>311</v>
      </c>
      <c r="F111" s="19">
        <f>'[1]3. Servizio turistico'!F51</f>
        <v>320</v>
      </c>
      <c r="G111" s="19">
        <f>'[1]3. Servizio turistico'!G51</f>
        <v>312</v>
      </c>
      <c r="H111" s="19">
        <f>'[1]3. Servizio turistico'!H51</f>
        <v>310</v>
      </c>
      <c r="I111" s="19">
        <f t="shared" si="30"/>
        <v>16</v>
      </c>
      <c r="J111" s="18">
        <f t="shared" si="31"/>
        <v>5.4421768707482991E-2</v>
      </c>
    </row>
    <row r="112" spans="2:12" x14ac:dyDescent="0.2">
      <c r="B112" s="27" t="s">
        <v>98</v>
      </c>
      <c r="C112" s="28">
        <f t="shared" ref="C112:H112" si="32">SUM(C109:C111)</f>
        <v>1600</v>
      </c>
      <c r="D112" s="28">
        <f t="shared" si="32"/>
        <v>1628</v>
      </c>
      <c r="E112" s="28">
        <f t="shared" si="32"/>
        <v>1635</v>
      </c>
      <c r="F112" s="28">
        <f t="shared" si="32"/>
        <v>1656</v>
      </c>
      <c r="G112" s="28">
        <f t="shared" si="32"/>
        <v>1658</v>
      </c>
      <c r="H112" s="28">
        <f t="shared" si="32"/>
        <v>1659</v>
      </c>
      <c r="I112" s="28">
        <f t="shared" si="30"/>
        <v>59</v>
      </c>
      <c r="J112" s="29">
        <f t="shared" si="31"/>
        <v>3.6874999999999998E-2</v>
      </c>
    </row>
    <row r="113" spans="2:12" ht="24.95" customHeight="1" x14ac:dyDescent="0.2">
      <c r="B113" s="22" t="s">
        <v>55</v>
      </c>
      <c r="C113" s="30"/>
      <c r="D113" s="30"/>
      <c r="E113" s="30"/>
      <c r="F113" s="30"/>
      <c r="G113" s="30"/>
      <c r="H113" s="30"/>
      <c r="I113" s="30"/>
      <c r="J113" s="31"/>
      <c r="K113" s="19"/>
      <c r="L113" s="18"/>
    </row>
    <row r="114" spans="2:12" x14ac:dyDescent="0.2">
      <c r="B114" s="17"/>
      <c r="K114" s="17"/>
      <c r="L114" s="17"/>
    </row>
    <row r="115" spans="2:12" x14ac:dyDescent="0.2">
      <c r="B115" s="52"/>
      <c r="C115" s="52">
        <v>2016</v>
      </c>
      <c r="D115" s="52">
        <v>2017</v>
      </c>
      <c r="E115" s="52">
        <v>2018</v>
      </c>
      <c r="F115" s="52">
        <v>2019</v>
      </c>
      <c r="G115" s="52">
        <v>2020</v>
      </c>
      <c r="H115" s="127" t="s">
        <v>179</v>
      </c>
      <c r="I115" s="52"/>
      <c r="K115" s="17"/>
      <c r="L115" s="17"/>
    </row>
    <row r="116" spans="2:12" x14ac:dyDescent="0.2">
      <c r="B116" s="52" t="s">
        <v>94</v>
      </c>
      <c r="C116" s="128">
        <f>C109/$C$109*100</f>
        <v>100</v>
      </c>
      <c r="D116" s="128">
        <f t="shared" ref="D116:H116" si="33">D109/$C$109*100</f>
        <v>96.946564885496173</v>
      </c>
      <c r="E116" s="128">
        <f t="shared" si="33"/>
        <v>101.52671755725191</v>
      </c>
      <c r="F116" s="128">
        <f t="shared" si="33"/>
        <v>103.05343511450383</v>
      </c>
      <c r="G116" s="128">
        <f t="shared" si="33"/>
        <v>106.10687022900764</v>
      </c>
      <c r="H116" s="128">
        <f t="shared" si="33"/>
        <v>107.63358778625954</v>
      </c>
      <c r="I116" s="52"/>
      <c r="K116" s="17"/>
      <c r="L116" s="17"/>
    </row>
    <row r="117" spans="2:12" x14ac:dyDescent="0.2">
      <c r="B117" s="52" t="s">
        <v>97</v>
      </c>
      <c r="C117" s="128">
        <f>C110/$C$110*100</f>
        <v>100</v>
      </c>
      <c r="D117" s="128">
        <f t="shared" ref="D117:H117" si="34">D110/$C$110*100</f>
        <v>101.70212765957447</v>
      </c>
      <c r="E117" s="128">
        <f t="shared" si="34"/>
        <v>101.36170212765958</v>
      </c>
      <c r="F117" s="128">
        <f t="shared" si="34"/>
        <v>102.21276595744682</v>
      </c>
      <c r="G117" s="128">
        <f t="shared" si="34"/>
        <v>102.72340425531914</v>
      </c>
      <c r="H117" s="128">
        <f t="shared" si="34"/>
        <v>102.80851063829788</v>
      </c>
      <c r="I117" s="52"/>
      <c r="K117" s="17"/>
      <c r="L117" s="17"/>
    </row>
    <row r="118" spans="2:12" x14ac:dyDescent="0.2">
      <c r="B118" s="52" t="s">
        <v>96</v>
      </c>
      <c r="C118" s="128">
        <f>C111/$C$111*100</f>
        <v>100</v>
      </c>
      <c r="D118" s="128">
        <f t="shared" ref="D118:H118" si="35">D111/$C$111*100</f>
        <v>104.08163265306123</v>
      </c>
      <c r="E118" s="128">
        <f t="shared" si="35"/>
        <v>105.78231292517006</v>
      </c>
      <c r="F118" s="128">
        <f t="shared" si="35"/>
        <v>108.84353741496599</v>
      </c>
      <c r="G118" s="128">
        <f t="shared" si="35"/>
        <v>106.12244897959184</v>
      </c>
      <c r="H118" s="128">
        <f t="shared" si="35"/>
        <v>105.44217687074831</v>
      </c>
      <c r="I118" s="52"/>
      <c r="K118" s="17"/>
      <c r="L118" s="17"/>
    </row>
    <row r="119" spans="2:12" x14ac:dyDescent="0.2">
      <c r="B119" s="52"/>
      <c r="C119" s="52"/>
      <c r="D119" s="52"/>
      <c r="E119" s="52"/>
      <c r="F119" s="52"/>
      <c r="G119" s="52"/>
      <c r="H119" s="52"/>
      <c r="I119" s="52"/>
    </row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9D18-DDBF-4BCF-9950-B7118D3CB263}">
  <sheetPr>
    <tabColor theme="0"/>
    <pageSetUpPr fitToPage="1"/>
  </sheetPr>
  <dimension ref="B2:T73"/>
  <sheetViews>
    <sheetView topLeftCell="A7" zoomScaleNormal="100" zoomScalePageLayoutView="125" workbookViewId="0">
      <selection activeCell="H3" sqref="H3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25" style="1" customWidth="1"/>
    <col min="7" max="7" width="21.875" style="1" customWidth="1"/>
    <col min="8" max="8" width="10.375" style="1" customWidth="1"/>
    <col min="9" max="9" width="8.75" style="91" customWidth="1"/>
    <col min="10" max="10" width="15.375" style="91" customWidth="1"/>
    <col min="11" max="11" width="11.75" style="91" customWidth="1"/>
    <col min="12" max="12" width="20.625" style="91" customWidth="1"/>
    <col min="13" max="13" width="24.875" style="91" customWidth="1"/>
    <col min="14" max="14" width="26.25" style="91" customWidth="1"/>
    <col min="15" max="15" width="13.75" style="91" customWidth="1"/>
    <col min="16" max="16" width="28" style="91" customWidth="1"/>
    <col min="17" max="17" width="32.375" style="1" customWidth="1"/>
    <col min="18" max="18" width="32.625" style="1" customWidth="1"/>
    <col min="19" max="19" width="8.75" style="91"/>
    <col min="20" max="16384" width="8.75" style="1"/>
  </cols>
  <sheetData>
    <row r="2" spans="2:20" ht="12.75" customHeight="1" x14ac:dyDescent="0.2">
      <c r="B2" s="154" t="s">
        <v>263</v>
      </c>
      <c r="C2" s="154"/>
      <c r="D2" s="154"/>
      <c r="E2" s="154"/>
      <c r="F2" s="154"/>
      <c r="G2" s="154"/>
      <c r="H2" s="71"/>
      <c r="I2" s="115"/>
      <c r="J2" s="115"/>
      <c r="K2" s="115"/>
      <c r="L2" s="115"/>
      <c r="M2" s="115"/>
      <c r="N2" s="115"/>
      <c r="O2" s="115"/>
      <c r="P2" s="115"/>
      <c r="Q2" s="71"/>
      <c r="R2" s="71"/>
      <c r="S2" s="115"/>
      <c r="T2" s="71"/>
    </row>
    <row r="3" spans="2:20" ht="12.75" customHeight="1" x14ac:dyDescent="0.2">
      <c r="B3" s="154"/>
      <c r="C3" s="154"/>
      <c r="D3" s="154"/>
      <c r="E3" s="154"/>
      <c r="F3" s="154"/>
      <c r="G3" s="154"/>
      <c r="H3" s="71"/>
      <c r="I3" s="115"/>
      <c r="J3" s="115"/>
      <c r="K3" s="115"/>
      <c r="L3" s="115"/>
      <c r="M3" s="115"/>
      <c r="N3" s="115"/>
      <c r="O3" s="115"/>
      <c r="P3" s="115"/>
      <c r="Q3" s="71"/>
      <c r="R3" s="71"/>
      <c r="S3" s="115"/>
      <c r="T3" s="71"/>
    </row>
    <row r="4" spans="2:20" ht="12.75" customHeight="1" x14ac:dyDescent="0.2">
      <c r="B4" s="154"/>
      <c r="C4" s="154"/>
      <c r="D4" s="154"/>
      <c r="E4" s="154"/>
      <c r="F4" s="154"/>
      <c r="G4" s="154"/>
      <c r="H4" s="71"/>
      <c r="I4" s="115"/>
      <c r="J4" s="132"/>
      <c r="K4" s="132"/>
      <c r="L4" s="132"/>
      <c r="M4" s="132"/>
      <c r="N4" s="132"/>
      <c r="O4" s="132"/>
      <c r="P4" s="132"/>
      <c r="Q4" s="72"/>
      <c r="R4" s="72"/>
      <c r="S4" s="132"/>
      <c r="T4" s="71"/>
    </row>
    <row r="5" spans="2:20" x14ac:dyDescent="0.2">
      <c r="J5" s="52"/>
      <c r="K5" s="52"/>
      <c r="L5" s="52"/>
      <c r="M5" s="52"/>
      <c r="N5" s="52"/>
      <c r="O5" s="52"/>
      <c r="P5" s="52"/>
      <c r="Q5" s="17"/>
      <c r="R5" s="17"/>
      <c r="S5" s="52"/>
    </row>
    <row r="6" spans="2:20" ht="24.95" customHeight="1" x14ac:dyDescent="0.2">
      <c r="B6" s="73" t="s">
        <v>264</v>
      </c>
      <c r="J6" s="134" t="s">
        <v>29</v>
      </c>
      <c r="K6" s="134" t="s">
        <v>4</v>
      </c>
      <c r="L6" s="134" t="s">
        <v>13</v>
      </c>
      <c r="M6" s="134" t="s">
        <v>14</v>
      </c>
      <c r="N6" s="134" t="s">
        <v>15</v>
      </c>
      <c r="O6" s="134" t="s">
        <v>5</v>
      </c>
      <c r="P6" s="134" t="s">
        <v>39</v>
      </c>
      <c r="Q6" s="122" t="s">
        <v>40</v>
      </c>
      <c r="R6" s="123" t="s">
        <v>79</v>
      </c>
      <c r="S6" s="52"/>
    </row>
    <row r="7" spans="2:20" x14ac:dyDescent="0.2">
      <c r="B7" s="73"/>
      <c r="J7" s="136" t="s">
        <v>60</v>
      </c>
      <c r="K7" s="137">
        <v>0.81176162890362991</v>
      </c>
      <c r="L7" s="138">
        <f>SUM(L8:L13)</f>
        <v>1579</v>
      </c>
      <c r="M7" s="138">
        <f>SUM(M8:M13)</f>
        <v>18583</v>
      </c>
      <c r="N7" s="137">
        <f t="shared" ref="N7:N25" si="0">L7/M7</f>
        <v>8.4970133993434865E-2</v>
      </c>
      <c r="O7" s="137">
        <f t="shared" ref="O7:O25" si="1">N7/$R$7</f>
        <v>0.81176162890362991</v>
      </c>
      <c r="P7" s="139">
        <f>$L$49</f>
        <v>8945</v>
      </c>
      <c r="Q7" s="124">
        <f>$N$49</f>
        <v>85456</v>
      </c>
      <c r="R7" s="125">
        <f>P7/Q7</f>
        <v>0.10467375023403858</v>
      </c>
      <c r="S7" s="52"/>
    </row>
    <row r="8" spans="2:20" ht="24.95" customHeight="1" x14ac:dyDescent="0.2">
      <c r="B8" s="73"/>
      <c r="F8" s="23" t="s">
        <v>42</v>
      </c>
      <c r="G8" s="24" t="s">
        <v>41</v>
      </c>
      <c r="J8" s="140" t="s">
        <v>73</v>
      </c>
      <c r="K8" s="141">
        <v>0.89136178341508943</v>
      </c>
      <c r="L8" s="139">
        <f>L31</f>
        <v>599</v>
      </c>
      <c r="M8" s="139">
        <f>N31</f>
        <v>6420</v>
      </c>
      <c r="N8" s="141">
        <f t="shared" si="0"/>
        <v>9.3302180685358255E-2</v>
      </c>
      <c r="O8" s="141">
        <f t="shared" si="1"/>
        <v>0.89136178341508943</v>
      </c>
      <c r="P8" s="52"/>
      <c r="Q8" s="17"/>
      <c r="R8" s="17"/>
      <c r="S8" s="52"/>
    </row>
    <row r="9" spans="2:20" ht="24.95" customHeight="1" x14ac:dyDescent="0.2">
      <c r="B9" s="73"/>
      <c r="F9" s="74" t="s">
        <v>28</v>
      </c>
      <c r="G9" s="74"/>
      <c r="J9" s="140" t="s">
        <v>74</v>
      </c>
      <c r="K9" s="141">
        <v>0.68052282977403766</v>
      </c>
      <c r="L9" s="139">
        <f t="shared" ref="L9:L13" si="2">L32</f>
        <v>130</v>
      </c>
      <c r="M9" s="139">
        <f t="shared" ref="M9:M13" si="3">N32</f>
        <v>1825</v>
      </c>
      <c r="N9" s="141">
        <f t="shared" si="0"/>
        <v>7.1232876712328766E-2</v>
      </c>
      <c r="O9" s="141">
        <f t="shared" si="1"/>
        <v>0.68052282977403766</v>
      </c>
      <c r="P9" s="52"/>
      <c r="Q9" s="17"/>
      <c r="R9" s="17"/>
      <c r="S9" s="52"/>
    </row>
    <row r="10" spans="2:20" x14ac:dyDescent="0.2">
      <c r="B10" s="73"/>
      <c r="F10" s="1" t="s">
        <v>20</v>
      </c>
      <c r="G10" s="75">
        <v>1.5105113039645657</v>
      </c>
      <c r="J10" s="140" t="s">
        <v>75</v>
      </c>
      <c r="K10" s="141">
        <v>0.72246170249587738</v>
      </c>
      <c r="L10" s="139">
        <f t="shared" si="2"/>
        <v>85</v>
      </c>
      <c r="M10" s="139">
        <f t="shared" si="3"/>
        <v>1124</v>
      </c>
      <c r="N10" s="141">
        <f t="shared" si="0"/>
        <v>7.562277580071175E-2</v>
      </c>
      <c r="O10" s="141">
        <f t="shared" si="1"/>
        <v>0.72246170249587738</v>
      </c>
      <c r="P10" s="52"/>
      <c r="Q10" s="17"/>
      <c r="R10" s="17"/>
      <c r="S10" s="52"/>
    </row>
    <row r="11" spans="2:20" x14ac:dyDescent="0.2">
      <c r="B11" s="73"/>
      <c r="F11" s="1" t="s">
        <v>19</v>
      </c>
      <c r="G11" s="75">
        <v>0.93065340390447504</v>
      </c>
      <c r="J11" s="140" t="s">
        <v>76</v>
      </c>
      <c r="K11" s="141">
        <v>0.80216917887612027</v>
      </c>
      <c r="L11" s="139">
        <f t="shared" si="2"/>
        <v>188</v>
      </c>
      <c r="M11" s="139">
        <f t="shared" si="3"/>
        <v>2239</v>
      </c>
      <c r="N11" s="141">
        <f t="shared" si="0"/>
        <v>8.3966056275122825E-2</v>
      </c>
      <c r="O11" s="141">
        <f t="shared" si="1"/>
        <v>0.80216917887612027</v>
      </c>
      <c r="P11" s="52"/>
      <c r="Q11" s="17"/>
      <c r="R11" s="17"/>
      <c r="S11" s="52"/>
    </row>
    <row r="12" spans="2:20" x14ac:dyDescent="0.2">
      <c r="B12" s="73"/>
      <c r="F12" s="1" t="s">
        <v>21</v>
      </c>
      <c r="G12" s="75">
        <v>0.89569063778821034</v>
      </c>
      <c r="J12" s="140" t="s">
        <v>77</v>
      </c>
      <c r="K12" s="141">
        <v>0.79764669082820039</v>
      </c>
      <c r="L12" s="139">
        <f t="shared" si="2"/>
        <v>262</v>
      </c>
      <c r="M12" s="139">
        <f t="shared" si="3"/>
        <v>3138</v>
      </c>
      <c r="N12" s="141">
        <f t="shared" si="0"/>
        <v>8.3492670490758439E-2</v>
      </c>
      <c r="O12" s="141">
        <f t="shared" si="1"/>
        <v>0.79764669082820039</v>
      </c>
      <c r="P12" s="52"/>
      <c r="Q12" s="17"/>
      <c r="R12" s="17"/>
      <c r="S12" s="52"/>
    </row>
    <row r="13" spans="2:20" ht="13.5" customHeight="1" x14ac:dyDescent="0.2">
      <c r="B13" s="73"/>
      <c r="F13" s="1" t="s">
        <v>61</v>
      </c>
      <c r="G13" s="75">
        <v>0.81176162890362991</v>
      </c>
      <c r="J13" s="140" t="s">
        <v>78</v>
      </c>
      <c r="K13" s="141">
        <v>0.7842977521828951</v>
      </c>
      <c r="L13" s="139">
        <f t="shared" si="2"/>
        <v>315</v>
      </c>
      <c r="M13" s="139">
        <f t="shared" si="3"/>
        <v>3837</v>
      </c>
      <c r="N13" s="141">
        <f t="shared" si="0"/>
        <v>8.2095387021110244E-2</v>
      </c>
      <c r="O13" s="141">
        <f t="shared" si="1"/>
        <v>0.7842977521828951</v>
      </c>
      <c r="P13" s="52"/>
      <c r="Q13" s="17"/>
      <c r="R13" s="17"/>
      <c r="S13" s="52"/>
    </row>
    <row r="14" spans="2:20" ht="27" customHeight="1" x14ac:dyDescent="0.2">
      <c r="F14" s="76" t="s">
        <v>29</v>
      </c>
      <c r="G14" s="76"/>
      <c r="J14" s="136" t="s">
        <v>25</v>
      </c>
      <c r="K14" s="137">
        <v>0.93065340390447504</v>
      </c>
      <c r="L14" s="138">
        <f>'3. Servizio turistico'!$H$84</f>
        <v>3320</v>
      </c>
      <c r="M14" s="138">
        <f>Macrosettori!$H$88</f>
        <v>34081</v>
      </c>
      <c r="N14" s="137">
        <f t="shared" si="0"/>
        <v>9.7414981954754842E-2</v>
      </c>
      <c r="O14" s="137">
        <f t="shared" si="1"/>
        <v>0.93065340390447504</v>
      </c>
      <c r="P14" s="52"/>
      <c r="Q14" s="17"/>
      <c r="R14" s="17"/>
      <c r="S14" s="52"/>
    </row>
    <row r="15" spans="2:20" ht="13.5" customHeight="1" x14ac:dyDescent="0.2">
      <c r="F15" s="17" t="s">
        <v>52</v>
      </c>
      <c r="G15" s="77">
        <v>1.5851477911570169</v>
      </c>
      <c r="J15" s="136" t="s">
        <v>38</v>
      </c>
      <c r="K15" s="137">
        <v>1.5105113039645657</v>
      </c>
      <c r="L15" s="138">
        <f>'3. Servizio turistico'!$H$98</f>
        <v>2387</v>
      </c>
      <c r="M15" s="138">
        <f>Macrosettori!$H$103</f>
        <v>15097</v>
      </c>
      <c r="N15" s="137">
        <f t="shared" si="0"/>
        <v>0.15811088295687886</v>
      </c>
      <c r="O15" s="137">
        <f t="shared" si="1"/>
        <v>1.5105113039645657</v>
      </c>
      <c r="P15" s="52"/>
      <c r="Q15" s="17"/>
      <c r="R15" s="17"/>
      <c r="S15" s="52"/>
    </row>
    <row r="16" spans="2:20" ht="13.5" customHeight="1" x14ac:dyDescent="0.2">
      <c r="F16" s="1" t="s">
        <v>51</v>
      </c>
      <c r="G16" s="75">
        <v>1.4431356928146366</v>
      </c>
      <c r="J16" s="52" t="s">
        <v>19</v>
      </c>
      <c r="K16" s="141">
        <v>0.90653174297142325</v>
      </c>
      <c r="L16" s="139">
        <f>L37</f>
        <v>1597</v>
      </c>
      <c r="M16" s="139">
        <f>N37</f>
        <v>16830</v>
      </c>
      <c r="N16" s="133">
        <f t="shared" si="0"/>
        <v>9.4890077243018414E-2</v>
      </c>
      <c r="O16" s="141">
        <f t="shared" si="1"/>
        <v>0.90653174297142325</v>
      </c>
      <c r="P16" s="52"/>
      <c r="Q16" s="17"/>
      <c r="R16" s="17"/>
      <c r="S16" s="52"/>
    </row>
    <row r="17" spans="6:19" ht="13.5" customHeight="1" x14ac:dyDescent="0.2">
      <c r="F17" s="1" t="s">
        <v>23</v>
      </c>
      <c r="G17" s="75">
        <v>1.0960343652610702</v>
      </c>
      <c r="J17" s="52" t="s">
        <v>51</v>
      </c>
      <c r="K17" s="141">
        <v>1.4431356928146366</v>
      </c>
      <c r="L17" s="139">
        <f t="shared" ref="L17:L20" si="4">L38</f>
        <v>892</v>
      </c>
      <c r="M17" s="139">
        <f t="shared" ref="M17:M20" si="5">N38</f>
        <v>5905</v>
      </c>
      <c r="N17" s="133">
        <f t="shared" si="0"/>
        <v>0.1510584250635055</v>
      </c>
      <c r="O17" s="141">
        <f t="shared" si="1"/>
        <v>1.4431356928146366</v>
      </c>
      <c r="P17" s="52"/>
      <c r="Q17" s="17"/>
      <c r="R17" s="17"/>
      <c r="S17" s="52"/>
    </row>
    <row r="18" spans="6:19" ht="13.5" customHeight="1" x14ac:dyDescent="0.2">
      <c r="F18" s="1" t="s">
        <v>53</v>
      </c>
      <c r="G18" s="75">
        <v>0.99201448674467663</v>
      </c>
      <c r="J18" s="52" t="s">
        <v>23</v>
      </c>
      <c r="K18" s="141">
        <v>1.0960343652610702</v>
      </c>
      <c r="L18" s="139">
        <f t="shared" si="4"/>
        <v>268</v>
      </c>
      <c r="M18" s="139">
        <f t="shared" si="5"/>
        <v>2336</v>
      </c>
      <c r="N18" s="133">
        <f t="shared" si="0"/>
        <v>0.11472602739726027</v>
      </c>
      <c r="O18" s="141">
        <f t="shared" si="1"/>
        <v>1.0960343652610702</v>
      </c>
      <c r="P18" s="52"/>
      <c r="Q18" s="17"/>
      <c r="R18" s="17"/>
      <c r="S18" s="52"/>
    </row>
    <row r="19" spans="6:19" ht="13.5" customHeight="1" x14ac:dyDescent="0.2">
      <c r="F19" s="1" t="s">
        <v>21</v>
      </c>
      <c r="G19" s="75">
        <v>0.98812207259036411</v>
      </c>
      <c r="J19" s="52" t="s">
        <v>52</v>
      </c>
      <c r="K19" s="141">
        <v>1.5851477911570169</v>
      </c>
      <c r="L19" s="139">
        <f t="shared" si="4"/>
        <v>1823</v>
      </c>
      <c r="M19" s="139">
        <f t="shared" si="5"/>
        <v>10987</v>
      </c>
      <c r="N19" s="133">
        <f t="shared" si="0"/>
        <v>0.16592336397560753</v>
      </c>
      <c r="O19" s="141">
        <f t="shared" si="1"/>
        <v>1.5851477911570169</v>
      </c>
      <c r="P19" s="52"/>
      <c r="Q19" s="17"/>
      <c r="R19" s="17"/>
      <c r="S19" s="52"/>
    </row>
    <row r="20" spans="6:19" ht="13.5" customHeight="1" x14ac:dyDescent="0.2">
      <c r="F20" s="1" t="s">
        <v>19</v>
      </c>
      <c r="G20" s="75">
        <v>0.90653174297142325</v>
      </c>
      <c r="J20" s="52" t="s">
        <v>6</v>
      </c>
      <c r="K20" s="141">
        <v>0.82063927251905278</v>
      </c>
      <c r="L20" s="139">
        <f t="shared" si="4"/>
        <v>1127</v>
      </c>
      <c r="M20" s="139">
        <f t="shared" si="5"/>
        <v>13120</v>
      </c>
      <c r="N20" s="133">
        <f t="shared" si="0"/>
        <v>8.5899390243902446E-2</v>
      </c>
      <c r="O20" s="141">
        <f t="shared" si="1"/>
        <v>0.82063927251905278</v>
      </c>
      <c r="P20" s="52"/>
      <c r="Q20" s="17"/>
      <c r="R20" s="17"/>
      <c r="S20" s="52"/>
    </row>
    <row r="21" spans="6:19" ht="13.5" customHeight="1" x14ac:dyDescent="0.2">
      <c r="F21" s="1" t="s">
        <v>73</v>
      </c>
      <c r="G21" s="75">
        <v>0.89136178341508943</v>
      </c>
      <c r="J21" s="136" t="s">
        <v>27</v>
      </c>
      <c r="K21" s="137">
        <v>0.89569063778821034</v>
      </c>
      <c r="L21" s="138">
        <f>SUM(L22:L24)</f>
        <v>1659</v>
      </c>
      <c r="M21" s="138">
        <f>SUM(M22:M24)</f>
        <v>17695</v>
      </c>
      <c r="N21" s="137">
        <f t="shared" si="0"/>
        <v>9.375529810680984E-2</v>
      </c>
      <c r="O21" s="137">
        <f t="shared" si="1"/>
        <v>0.89569063778821034</v>
      </c>
      <c r="P21" s="52"/>
      <c r="Q21" s="17"/>
      <c r="R21" s="17"/>
      <c r="S21" s="52"/>
    </row>
    <row r="22" spans="6:19" ht="13.5" customHeight="1" x14ac:dyDescent="0.2">
      <c r="F22" s="17" t="s">
        <v>6</v>
      </c>
      <c r="G22" s="75">
        <v>0.82063927251905278</v>
      </c>
      <c r="J22" s="52" t="s">
        <v>21</v>
      </c>
      <c r="K22" s="141">
        <v>0.98812207259036411</v>
      </c>
      <c r="L22" s="139">
        <f>L42</f>
        <v>600</v>
      </c>
      <c r="M22" s="133">
        <f>N42</f>
        <v>5801</v>
      </c>
      <c r="N22" s="133">
        <f t="shared" si="0"/>
        <v>0.10343044302706431</v>
      </c>
      <c r="O22" s="141">
        <f t="shared" si="1"/>
        <v>0.98812207259036411</v>
      </c>
      <c r="P22" s="52"/>
      <c r="Q22" s="17"/>
      <c r="R22" s="17"/>
      <c r="S22" s="52"/>
    </row>
    <row r="23" spans="6:19" ht="13.5" customHeight="1" x14ac:dyDescent="0.2">
      <c r="F23" s="1" t="s">
        <v>76</v>
      </c>
      <c r="G23" s="75">
        <v>0.80216917887612027</v>
      </c>
      <c r="J23" s="52" t="s">
        <v>53</v>
      </c>
      <c r="K23" s="141">
        <v>0.99201448674467663</v>
      </c>
      <c r="L23" s="139">
        <f t="shared" ref="L23:L24" si="6">L43</f>
        <v>579</v>
      </c>
      <c r="M23" s="133">
        <f t="shared" ref="M23:M24" si="7">N43</f>
        <v>5576</v>
      </c>
      <c r="N23" s="133">
        <f t="shared" si="0"/>
        <v>0.10383787661406026</v>
      </c>
      <c r="O23" s="141">
        <f t="shared" si="1"/>
        <v>0.99201448674467663</v>
      </c>
      <c r="P23" s="52"/>
      <c r="Q23" s="17"/>
      <c r="R23" s="17"/>
      <c r="S23" s="52"/>
    </row>
    <row r="24" spans="6:19" ht="13.5" customHeight="1" x14ac:dyDescent="0.2">
      <c r="F24" s="1" t="s">
        <v>77</v>
      </c>
      <c r="G24" s="75">
        <v>0.79764669082820039</v>
      </c>
      <c r="J24" s="52" t="s">
        <v>50</v>
      </c>
      <c r="K24" s="141">
        <v>0.72581147744181085</v>
      </c>
      <c r="L24" s="139">
        <f t="shared" si="6"/>
        <v>480</v>
      </c>
      <c r="M24" s="133">
        <f t="shared" si="7"/>
        <v>6318</v>
      </c>
      <c r="N24" s="133">
        <f t="shared" si="0"/>
        <v>7.5973409306742637E-2</v>
      </c>
      <c r="O24" s="141">
        <f t="shared" si="1"/>
        <v>0.72581147744181085</v>
      </c>
      <c r="P24" s="52"/>
      <c r="Q24" s="17"/>
      <c r="R24" s="17"/>
      <c r="S24" s="52"/>
    </row>
    <row r="25" spans="6:19" ht="13.5" customHeight="1" x14ac:dyDescent="0.2">
      <c r="F25" s="1" t="s">
        <v>78</v>
      </c>
      <c r="G25" s="75">
        <v>0.7842977521828951</v>
      </c>
      <c r="J25" s="136" t="s">
        <v>30</v>
      </c>
      <c r="K25" s="137">
        <v>1</v>
      </c>
      <c r="L25" s="138">
        <f>L49</f>
        <v>8945</v>
      </c>
      <c r="M25" s="138">
        <f>N49</f>
        <v>85456</v>
      </c>
      <c r="N25" s="137">
        <f t="shared" si="0"/>
        <v>0.10467375023403858</v>
      </c>
      <c r="O25" s="137">
        <f t="shared" si="1"/>
        <v>1</v>
      </c>
      <c r="P25" s="52"/>
      <c r="Q25" s="17"/>
      <c r="R25" s="17"/>
      <c r="S25" s="52"/>
    </row>
    <row r="26" spans="6:19" ht="13.5" customHeight="1" x14ac:dyDescent="0.2">
      <c r="F26" s="1" t="s">
        <v>50</v>
      </c>
      <c r="G26" s="75">
        <v>0.72581147744181085</v>
      </c>
      <c r="J26" s="52"/>
      <c r="K26" s="52"/>
      <c r="L26" s="52"/>
      <c r="M26" s="52"/>
      <c r="N26" s="52"/>
      <c r="O26" s="52"/>
      <c r="P26" s="52"/>
      <c r="Q26" s="17"/>
      <c r="R26" s="17"/>
      <c r="S26" s="52"/>
    </row>
    <row r="27" spans="6:19" ht="13.5" customHeight="1" x14ac:dyDescent="0.2">
      <c r="F27" s="1" t="s">
        <v>75</v>
      </c>
      <c r="G27" s="75">
        <v>0.72246170249587738</v>
      </c>
      <c r="J27" s="52"/>
      <c r="K27" s="52"/>
      <c r="L27" s="52"/>
      <c r="M27" s="52"/>
      <c r="N27" s="52"/>
      <c r="O27" s="52"/>
      <c r="P27" s="52"/>
      <c r="Q27" s="17"/>
      <c r="R27" s="17"/>
      <c r="S27" s="52"/>
    </row>
    <row r="28" spans="6:19" ht="13.5" customHeight="1" x14ac:dyDescent="0.2">
      <c r="F28" s="1" t="s">
        <v>74</v>
      </c>
      <c r="G28" s="75">
        <v>0.68052282977403766</v>
      </c>
      <c r="J28" s="142" t="s">
        <v>29</v>
      </c>
      <c r="K28" s="174" t="s">
        <v>99</v>
      </c>
      <c r="L28" s="174"/>
      <c r="M28" s="174" t="s">
        <v>3</v>
      </c>
      <c r="N28" s="174"/>
      <c r="O28" s="52"/>
      <c r="P28" s="52"/>
      <c r="Q28" s="17"/>
      <c r="R28" s="17"/>
      <c r="S28" s="52"/>
    </row>
    <row r="29" spans="6:19" ht="3.75" customHeight="1" x14ac:dyDescent="0.2">
      <c r="F29" s="13"/>
      <c r="G29" s="13"/>
      <c r="J29" s="52"/>
      <c r="K29" s="52"/>
      <c r="L29" s="52"/>
      <c r="M29" s="52"/>
      <c r="N29" s="52"/>
      <c r="O29" s="52"/>
      <c r="P29" s="52"/>
      <c r="Q29" s="17"/>
      <c r="R29" s="17"/>
      <c r="S29" s="52"/>
    </row>
    <row r="30" spans="6:19" x14ac:dyDescent="0.2">
      <c r="F30" s="17"/>
      <c r="G30" s="77"/>
      <c r="J30" s="52"/>
      <c r="K30" s="142"/>
      <c r="L30" s="136" t="s">
        <v>179</v>
      </c>
      <c r="M30" s="136"/>
      <c r="N30" s="136" t="s">
        <v>179</v>
      </c>
      <c r="O30" s="52"/>
      <c r="P30" s="52"/>
      <c r="Q30" s="17"/>
      <c r="R30" s="17"/>
      <c r="S30" s="52"/>
    </row>
    <row r="31" spans="6:19" x14ac:dyDescent="0.2">
      <c r="G31" s="75"/>
      <c r="J31" s="140" t="s">
        <v>73</v>
      </c>
      <c r="K31" s="128"/>
      <c r="L31" s="128">
        <f>'[1]3. Specializzazione'!C10</f>
        <v>599</v>
      </c>
      <c r="M31" s="128"/>
      <c r="N31" s="128">
        <f>'[1]3. Specializzazione'!D10</f>
        <v>6420</v>
      </c>
      <c r="O31" s="52"/>
      <c r="P31" s="52"/>
      <c r="Q31" s="17"/>
      <c r="R31" s="17"/>
      <c r="S31" s="52"/>
    </row>
    <row r="32" spans="6:19" x14ac:dyDescent="0.2">
      <c r="G32" s="75"/>
      <c r="J32" s="140" t="s">
        <v>74</v>
      </c>
      <c r="K32" s="128"/>
      <c r="L32" s="128">
        <f>'[1]3. Specializzazione'!C11</f>
        <v>130</v>
      </c>
      <c r="M32" s="128"/>
      <c r="N32" s="128">
        <f>'[1]3. Specializzazione'!D11</f>
        <v>1825</v>
      </c>
      <c r="O32" s="52"/>
      <c r="P32" s="52"/>
      <c r="Q32" s="17"/>
      <c r="R32" s="17"/>
      <c r="S32" s="52"/>
    </row>
    <row r="33" spans="2:19" x14ac:dyDescent="0.2">
      <c r="G33" s="75"/>
      <c r="J33" s="140" t="s">
        <v>75</v>
      </c>
      <c r="K33" s="128"/>
      <c r="L33" s="128">
        <f>'[1]3. Specializzazione'!C12</f>
        <v>85</v>
      </c>
      <c r="M33" s="128"/>
      <c r="N33" s="128">
        <f>'[1]3. Specializzazione'!D12</f>
        <v>1124</v>
      </c>
      <c r="O33" s="52"/>
      <c r="P33" s="52"/>
      <c r="Q33" s="17"/>
      <c r="R33" s="17"/>
      <c r="S33" s="52"/>
    </row>
    <row r="34" spans="2:19" x14ac:dyDescent="0.2">
      <c r="J34" s="140" t="s">
        <v>76</v>
      </c>
      <c r="K34" s="128"/>
      <c r="L34" s="128">
        <f>'[1]3. Specializzazione'!C13</f>
        <v>188</v>
      </c>
      <c r="M34" s="128"/>
      <c r="N34" s="128">
        <f>'[1]3. Specializzazione'!D13</f>
        <v>2239</v>
      </c>
      <c r="O34" s="52"/>
      <c r="P34" s="52"/>
      <c r="Q34" s="17"/>
      <c r="R34" s="17"/>
      <c r="S34" s="52"/>
    </row>
    <row r="35" spans="2:19" x14ac:dyDescent="0.2">
      <c r="J35" s="140" t="s">
        <v>77</v>
      </c>
      <c r="K35" s="128"/>
      <c r="L35" s="128">
        <f>'[1]3. Specializzazione'!C14</f>
        <v>262</v>
      </c>
      <c r="M35" s="128"/>
      <c r="N35" s="128">
        <f>'[1]3. Specializzazione'!D14</f>
        <v>3138</v>
      </c>
      <c r="O35" s="52"/>
      <c r="P35" s="52"/>
      <c r="Q35" s="17"/>
      <c r="R35" s="17"/>
      <c r="S35" s="52"/>
    </row>
    <row r="36" spans="2:19" ht="22.5" customHeight="1" x14ac:dyDescent="0.2">
      <c r="F36" s="78" t="s">
        <v>71</v>
      </c>
      <c r="G36" s="79" t="s">
        <v>72</v>
      </c>
      <c r="J36" s="140" t="s">
        <v>78</v>
      </c>
      <c r="K36" s="128"/>
      <c r="L36" s="128">
        <f>'[1]3. Specializzazione'!C15</f>
        <v>315</v>
      </c>
      <c r="M36" s="128"/>
      <c r="N36" s="128">
        <f>'[1]3. Specializzazione'!D15</f>
        <v>3837</v>
      </c>
      <c r="O36" s="52"/>
      <c r="P36" s="52"/>
      <c r="Q36" s="17"/>
      <c r="R36" s="17"/>
      <c r="S36" s="52"/>
    </row>
    <row r="37" spans="2:19" ht="13.5" customHeight="1" x14ac:dyDescent="0.2">
      <c r="F37" s="80"/>
      <c r="G37" s="81" t="s">
        <v>44</v>
      </c>
      <c r="J37" s="52" t="s">
        <v>19</v>
      </c>
      <c r="K37" s="128"/>
      <c r="L37" s="128">
        <f>'[1]3. Specializzazione'!C16</f>
        <v>1597</v>
      </c>
      <c r="M37" s="128"/>
      <c r="N37" s="128">
        <f>'[1]3. Specializzazione'!D16</f>
        <v>16830</v>
      </c>
      <c r="O37" s="52"/>
      <c r="P37" s="52"/>
      <c r="Q37" s="17"/>
      <c r="R37" s="17"/>
      <c r="S37" s="52"/>
    </row>
    <row r="38" spans="2:19" ht="13.5" customHeight="1" x14ac:dyDescent="0.2">
      <c r="F38" s="82"/>
      <c r="G38" s="83" t="s">
        <v>43</v>
      </c>
      <c r="J38" s="52" t="s">
        <v>51</v>
      </c>
      <c r="K38" s="128"/>
      <c r="L38" s="128">
        <f>'[1]3. Specializzazione'!C17</f>
        <v>892</v>
      </c>
      <c r="M38" s="128"/>
      <c r="N38" s="128">
        <f>'[1]3. Specializzazione'!D17</f>
        <v>5905</v>
      </c>
      <c r="O38" s="52"/>
      <c r="P38" s="52"/>
      <c r="Q38" s="17"/>
      <c r="R38" s="17"/>
      <c r="S38" s="52"/>
    </row>
    <row r="39" spans="2:19" ht="13.5" customHeight="1" x14ac:dyDescent="0.2">
      <c r="F39" s="84"/>
      <c r="G39" s="83" t="s">
        <v>46</v>
      </c>
      <c r="J39" s="52" t="s">
        <v>23</v>
      </c>
      <c r="K39" s="128"/>
      <c r="L39" s="128">
        <f>'[1]3. Specializzazione'!C18</f>
        <v>268</v>
      </c>
      <c r="M39" s="128"/>
      <c r="N39" s="128">
        <f>'[1]3. Specializzazione'!D18</f>
        <v>2336</v>
      </c>
      <c r="O39" s="52"/>
      <c r="P39" s="52"/>
      <c r="Q39" s="17"/>
      <c r="R39" s="17"/>
      <c r="S39" s="52"/>
    </row>
    <row r="40" spans="2:19" ht="13.5" customHeight="1" x14ac:dyDescent="0.2">
      <c r="F40" s="85"/>
      <c r="G40" s="83" t="s">
        <v>47</v>
      </c>
      <c r="J40" s="52" t="s">
        <v>52</v>
      </c>
      <c r="K40" s="128"/>
      <c r="L40" s="128">
        <f>'[1]3. Specializzazione'!C19</f>
        <v>1823</v>
      </c>
      <c r="M40" s="128"/>
      <c r="N40" s="128">
        <f>'[1]3. Specializzazione'!D19</f>
        <v>10987</v>
      </c>
      <c r="O40" s="52"/>
      <c r="P40" s="52"/>
      <c r="Q40" s="17"/>
      <c r="R40" s="17"/>
      <c r="S40" s="52"/>
    </row>
    <row r="41" spans="2:19" ht="13.5" customHeight="1" x14ac:dyDescent="0.2">
      <c r="F41" s="86"/>
      <c r="G41" s="87" t="s">
        <v>45</v>
      </c>
      <c r="J41" s="52" t="s">
        <v>6</v>
      </c>
      <c r="K41" s="128"/>
      <c r="L41" s="128">
        <f>'[1]3. Specializzazione'!C20</f>
        <v>1127</v>
      </c>
      <c r="M41" s="128"/>
      <c r="N41" s="128">
        <f>'[1]3. Specializzazione'!D20</f>
        <v>13120</v>
      </c>
      <c r="O41" s="52"/>
      <c r="P41" s="52"/>
      <c r="Q41" s="17"/>
      <c r="R41" s="17"/>
      <c r="S41" s="52"/>
    </row>
    <row r="42" spans="2:19" x14ac:dyDescent="0.2">
      <c r="J42" s="52" t="s">
        <v>21</v>
      </c>
      <c r="K42" s="128"/>
      <c r="L42" s="128">
        <f>'[1]3. Specializzazione'!C21</f>
        <v>600</v>
      </c>
      <c r="M42" s="52"/>
      <c r="N42" s="128">
        <f>'[1]3. Specializzazione'!D21</f>
        <v>5801</v>
      </c>
      <c r="O42" s="52"/>
      <c r="P42" s="52"/>
      <c r="Q42" s="17"/>
      <c r="R42" s="17"/>
      <c r="S42" s="52"/>
    </row>
    <row r="43" spans="2:19" x14ac:dyDescent="0.2">
      <c r="B43" s="88"/>
      <c r="C43" s="88"/>
      <c r="D43" s="88"/>
      <c r="E43" s="88"/>
      <c r="F43" s="88"/>
      <c r="G43" s="88"/>
      <c r="J43" s="52" t="s">
        <v>53</v>
      </c>
      <c r="K43" s="128"/>
      <c r="L43" s="128">
        <f>'[1]3. Specializzazione'!C22</f>
        <v>579</v>
      </c>
      <c r="M43" s="128"/>
      <c r="N43" s="128">
        <f>'[1]3. Specializzazione'!D22</f>
        <v>5576</v>
      </c>
      <c r="O43" s="52"/>
      <c r="P43" s="52"/>
      <c r="Q43" s="17"/>
      <c r="R43" s="17"/>
      <c r="S43" s="52"/>
    </row>
    <row r="44" spans="2:19" x14ac:dyDescent="0.2">
      <c r="J44" s="52" t="s">
        <v>50</v>
      </c>
      <c r="K44" s="128"/>
      <c r="L44" s="128">
        <f>'[1]3. Specializzazione'!C23</f>
        <v>480</v>
      </c>
      <c r="M44" s="128"/>
      <c r="N44" s="128">
        <f>'[1]3. Specializzazione'!D23</f>
        <v>6318</v>
      </c>
      <c r="O44" s="52"/>
      <c r="P44" s="52"/>
      <c r="Q44" s="17"/>
      <c r="R44" s="17"/>
      <c r="S44" s="52"/>
    </row>
    <row r="45" spans="2:19" x14ac:dyDescent="0.2">
      <c r="B45" s="89"/>
      <c r="J45" s="52"/>
      <c r="K45" s="52"/>
      <c r="L45" s="52"/>
      <c r="M45" s="52"/>
      <c r="N45" s="52"/>
      <c r="O45" s="52"/>
      <c r="P45" s="52"/>
      <c r="Q45" s="17"/>
      <c r="R45" s="17"/>
      <c r="S45" s="52"/>
    </row>
    <row r="46" spans="2:19" x14ac:dyDescent="0.2">
      <c r="J46" s="142" t="s">
        <v>30</v>
      </c>
      <c r="K46" s="52"/>
      <c r="L46" s="52"/>
      <c r="M46" s="52"/>
      <c r="N46" s="52"/>
      <c r="O46" s="52"/>
      <c r="P46" s="52"/>
      <c r="Q46" s="17"/>
      <c r="R46" s="17"/>
      <c r="S46" s="52"/>
    </row>
    <row r="47" spans="2:19" x14ac:dyDescent="0.2">
      <c r="J47" s="52"/>
      <c r="K47" s="174" t="s">
        <v>99</v>
      </c>
      <c r="L47" s="174"/>
      <c r="M47" s="174" t="s">
        <v>3</v>
      </c>
      <c r="N47" s="174"/>
      <c r="O47" s="52"/>
      <c r="P47" s="52"/>
      <c r="Q47" s="17"/>
      <c r="R47" s="17"/>
      <c r="S47" s="52"/>
    </row>
    <row r="48" spans="2:19" x14ac:dyDescent="0.2">
      <c r="C48" s="90"/>
      <c r="D48" s="90"/>
      <c r="E48" s="90"/>
      <c r="F48" s="90"/>
      <c r="G48" s="90"/>
      <c r="H48" s="90"/>
      <c r="J48" s="52"/>
      <c r="K48" s="136"/>
      <c r="L48" s="136" t="s">
        <v>179</v>
      </c>
      <c r="M48" s="136"/>
      <c r="N48" s="136" t="s">
        <v>179</v>
      </c>
      <c r="O48" s="52"/>
      <c r="P48" s="52"/>
      <c r="Q48" s="17"/>
      <c r="R48" s="17"/>
      <c r="S48" s="52"/>
    </row>
    <row r="49" spans="2:19" x14ac:dyDescent="0.2">
      <c r="J49" s="52" t="s">
        <v>18</v>
      </c>
      <c r="K49" s="128"/>
      <c r="L49" s="128">
        <f t="shared" ref="L49:N49" si="8">SUM(L31:L44)</f>
        <v>8945</v>
      </c>
      <c r="M49" s="128"/>
      <c r="N49" s="128">
        <f t="shared" si="8"/>
        <v>85456</v>
      </c>
      <c r="O49" s="52"/>
      <c r="P49" s="52"/>
      <c r="Q49" s="17"/>
      <c r="R49" s="17"/>
      <c r="S49" s="52"/>
    </row>
    <row r="50" spans="2:19" x14ac:dyDescent="0.2">
      <c r="B50" s="89"/>
      <c r="J50" s="52"/>
      <c r="K50" s="52"/>
      <c r="L50" s="52"/>
      <c r="M50" s="52"/>
      <c r="N50" s="52"/>
      <c r="O50" s="52"/>
      <c r="P50" s="52"/>
      <c r="Q50" s="17"/>
      <c r="R50" s="17"/>
      <c r="S50" s="52"/>
    </row>
    <row r="51" spans="2:19" x14ac:dyDescent="0.2">
      <c r="J51" s="52"/>
      <c r="K51" s="52"/>
      <c r="L51" s="52"/>
      <c r="M51" s="52"/>
      <c r="N51" s="52"/>
      <c r="O51" s="52"/>
      <c r="P51" s="52"/>
      <c r="Q51" s="17"/>
      <c r="R51" s="17"/>
      <c r="S51" s="52"/>
    </row>
    <row r="52" spans="2:19" x14ac:dyDescent="0.2">
      <c r="J52" s="142" t="s">
        <v>11</v>
      </c>
      <c r="K52" s="52"/>
      <c r="L52" s="52"/>
      <c r="M52" s="52"/>
      <c r="N52" s="52"/>
      <c r="O52" s="52"/>
      <c r="P52" s="52"/>
      <c r="Q52" s="17"/>
      <c r="R52" s="17"/>
      <c r="S52" s="52"/>
    </row>
    <row r="53" spans="2:19" x14ac:dyDescent="0.2">
      <c r="J53" s="52"/>
      <c r="K53" s="52"/>
      <c r="L53" s="52"/>
      <c r="M53" s="52"/>
      <c r="N53" s="52"/>
      <c r="O53" s="52"/>
      <c r="P53" s="52"/>
      <c r="Q53" s="17"/>
      <c r="R53" s="17"/>
      <c r="S53" s="52"/>
    </row>
    <row r="54" spans="2:19" x14ac:dyDescent="0.2">
      <c r="J54" s="52" t="s">
        <v>52</v>
      </c>
      <c r="K54" s="141">
        <v>1.5851477911570169</v>
      </c>
      <c r="L54" s="52"/>
      <c r="M54" s="52"/>
      <c r="N54" s="52"/>
      <c r="O54" s="52"/>
      <c r="P54" s="52"/>
      <c r="Q54" s="17"/>
      <c r="R54" s="17"/>
      <c r="S54" s="52"/>
    </row>
    <row r="55" spans="2:19" x14ac:dyDescent="0.2">
      <c r="J55" s="52" t="s">
        <v>51</v>
      </c>
      <c r="K55" s="141">
        <v>1.4431356928146366</v>
      </c>
      <c r="L55" s="52"/>
      <c r="M55" s="52"/>
      <c r="N55" s="52"/>
      <c r="O55" s="52"/>
      <c r="P55" s="52"/>
      <c r="Q55" s="17"/>
      <c r="R55" s="17"/>
      <c r="S55" s="52"/>
    </row>
    <row r="56" spans="2:19" x14ac:dyDescent="0.2">
      <c r="J56" s="52" t="s">
        <v>23</v>
      </c>
      <c r="K56" s="141">
        <v>1.0960343652610702</v>
      </c>
      <c r="L56" s="52"/>
      <c r="M56" s="52"/>
      <c r="N56" s="52"/>
      <c r="O56" s="52"/>
      <c r="P56" s="52"/>
      <c r="Q56" s="17"/>
      <c r="R56" s="17"/>
      <c r="S56" s="52"/>
    </row>
    <row r="57" spans="2:19" x14ac:dyDescent="0.2">
      <c r="J57" s="52" t="s">
        <v>53</v>
      </c>
      <c r="K57" s="141">
        <v>0.99201448674467663</v>
      </c>
      <c r="L57" s="52"/>
      <c r="M57" s="52"/>
      <c r="N57" s="52"/>
      <c r="O57" s="52"/>
      <c r="P57" s="52"/>
      <c r="Q57" s="17"/>
      <c r="R57" s="17"/>
      <c r="S57" s="52"/>
    </row>
    <row r="58" spans="2:19" x14ac:dyDescent="0.2">
      <c r="J58" s="52" t="s">
        <v>21</v>
      </c>
      <c r="K58" s="141">
        <v>0.98812207259036411</v>
      </c>
      <c r="L58" s="52"/>
      <c r="M58" s="52"/>
      <c r="N58" s="52"/>
      <c r="O58" s="52"/>
      <c r="P58" s="52"/>
      <c r="Q58" s="17"/>
      <c r="R58" s="17"/>
      <c r="S58" s="52"/>
    </row>
    <row r="59" spans="2:19" x14ac:dyDescent="0.2">
      <c r="J59" s="52" t="s">
        <v>19</v>
      </c>
      <c r="K59" s="141">
        <v>0.90653174297142325</v>
      </c>
      <c r="L59" s="52"/>
      <c r="M59" s="52"/>
      <c r="N59" s="52"/>
      <c r="O59" s="52"/>
      <c r="P59" s="52"/>
      <c r="Q59" s="17"/>
      <c r="R59" s="17"/>
      <c r="S59" s="52"/>
    </row>
    <row r="60" spans="2:19" x14ac:dyDescent="0.2">
      <c r="J60" s="140" t="s">
        <v>73</v>
      </c>
      <c r="K60" s="141">
        <v>0.89136178341508943</v>
      </c>
      <c r="L60" s="52"/>
      <c r="M60" s="52"/>
      <c r="N60" s="52"/>
      <c r="O60" s="52"/>
      <c r="P60" s="52"/>
      <c r="Q60" s="17"/>
      <c r="R60" s="17"/>
      <c r="S60" s="52"/>
    </row>
    <row r="61" spans="2:19" x14ac:dyDescent="0.2">
      <c r="J61" s="52" t="s">
        <v>6</v>
      </c>
      <c r="K61" s="141">
        <v>0.82063927251905278</v>
      </c>
      <c r="L61" s="52"/>
      <c r="M61" s="52"/>
      <c r="N61" s="52"/>
      <c r="O61" s="52"/>
      <c r="P61" s="52"/>
      <c r="Q61" s="17"/>
      <c r="R61" s="17"/>
      <c r="S61" s="52"/>
    </row>
    <row r="62" spans="2:19" x14ac:dyDescent="0.2">
      <c r="J62" s="140" t="s">
        <v>76</v>
      </c>
      <c r="K62" s="141">
        <v>0.80216917887612027</v>
      </c>
      <c r="L62" s="52"/>
      <c r="M62" s="52"/>
      <c r="N62" s="52"/>
      <c r="O62" s="52"/>
      <c r="P62" s="52"/>
      <c r="Q62" s="17"/>
      <c r="R62" s="17"/>
      <c r="S62" s="52"/>
    </row>
    <row r="63" spans="2:19" x14ac:dyDescent="0.2">
      <c r="J63" s="140" t="s">
        <v>77</v>
      </c>
      <c r="K63" s="141">
        <v>0.79764669082820039</v>
      </c>
      <c r="L63" s="52"/>
      <c r="M63" s="52"/>
      <c r="N63" s="52"/>
      <c r="O63" s="52"/>
      <c r="P63" s="52"/>
      <c r="Q63" s="17"/>
      <c r="R63" s="17"/>
      <c r="S63" s="52"/>
    </row>
    <row r="64" spans="2:19" x14ac:dyDescent="0.2">
      <c r="J64" s="140" t="s">
        <v>78</v>
      </c>
      <c r="K64" s="141">
        <v>0.7842977521828951</v>
      </c>
      <c r="L64" s="52"/>
      <c r="M64" s="52"/>
      <c r="N64" s="52"/>
      <c r="O64" s="52"/>
      <c r="P64" s="52"/>
      <c r="Q64" s="17"/>
      <c r="R64" s="17"/>
      <c r="S64" s="52"/>
    </row>
    <row r="65" spans="10:19" x14ac:dyDescent="0.2">
      <c r="J65" s="52" t="s">
        <v>50</v>
      </c>
      <c r="K65" s="141">
        <v>0.72581147744181085</v>
      </c>
      <c r="L65" s="52"/>
      <c r="M65" s="52"/>
      <c r="N65" s="52"/>
      <c r="O65" s="52"/>
      <c r="P65" s="52"/>
      <c r="Q65" s="17"/>
      <c r="R65" s="17"/>
      <c r="S65" s="52"/>
    </row>
    <row r="66" spans="10:19" x14ac:dyDescent="0.2">
      <c r="J66" s="140" t="s">
        <v>75</v>
      </c>
      <c r="K66" s="141">
        <v>0.72246170249587738</v>
      </c>
      <c r="L66" s="52"/>
      <c r="M66" s="52"/>
      <c r="N66" s="52"/>
      <c r="O66" s="52"/>
      <c r="P66" s="52"/>
      <c r="Q66" s="17"/>
      <c r="R66" s="17"/>
      <c r="S66" s="52"/>
    </row>
    <row r="67" spans="10:19" x14ac:dyDescent="0.2">
      <c r="J67" s="140" t="s">
        <v>74</v>
      </c>
      <c r="K67" s="141">
        <v>0.68052282977403766</v>
      </c>
      <c r="L67" s="52"/>
      <c r="M67" s="52"/>
      <c r="N67" s="52"/>
      <c r="O67" s="52"/>
      <c r="P67" s="52"/>
      <c r="Q67" s="17"/>
      <c r="R67" s="17"/>
      <c r="S67" s="52"/>
    </row>
    <row r="68" spans="10:19" x14ac:dyDescent="0.2">
      <c r="J68" s="52"/>
      <c r="K68" s="52"/>
      <c r="L68" s="52"/>
      <c r="M68" s="52"/>
      <c r="N68" s="52"/>
      <c r="O68" s="52"/>
      <c r="P68" s="52"/>
      <c r="Q68" s="17"/>
      <c r="R68" s="17"/>
      <c r="S68" s="52"/>
    </row>
    <row r="69" spans="10:19" x14ac:dyDescent="0.2">
      <c r="J69" s="52"/>
      <c r="K69" s="52"/>
      <c r="L69" s="52"/>
      <c r="M69" s="52"/>
      <c r="N69" s="52"/>
      <c r="O69" s="52"/>
      <c r="P69" s="52"/>
      <c r="Q69" s="17"/>
      <c r="R69" s="17"/>
      <c r="S69" s="52"/>
    </row>
    <row r="70" spans="10:19" x14ac:dyDescent="0.2">
      <c r="J70" s="52"/>
      <c r="K70" s="52"/>
      <c r="L70" s="52"/>
      <c r="M70" s="52"/>
      <c r="N70" s="52"/>
      <c r="O70" s="52"/>
      <c r="P70" s="52"/>
      <c r="Q70" s="17"/>
      <c r="R70" s="17"/>
      <c r="S70" s="52"/>
    </row>
    <row r="71" spans="10:19" x14ac:dyDescent="0.2">
      <c r="J71" s="52"/>
      <c r="K71" s="52"/>
      <c r="L71" s="52"/>
      <c r="M71" s="52"/>
      <c r="N71" s="52"/>
      <c r="O71" s="52"/>
      <c r="P71" s="52"/>
      <c r="Q71" s="17"/>
      <c r="R71" s="17"/>
      <c r="S71" s="52"/>
    </row>
    <row r="72" spans="10:19" x14ac:dyDescent="0.2">
      <c r="J72" s="52"/>
      <c r="K72" s="52"/>
      <c r="L72" s="52"/>
      <c r="M72" s="52"/>
      <c r="N72" s="52"/>
      <c r="O72" s="52"/>
      <c r="P72" s="52"/>
      <c r="Q72" s="17"/>
      <c r="R72" s="17"/>
      <c r="S72" s="52"/>
    </row>
    <row r="73" spans="10:19" x14ac:dyDescent="0.2">
      <c r="J73" s="52"/>
      <c r="K73" s="52"/>
      <c r="L73" s="52"/>
      <c r="M73" s="52"/>
      <c r="N73" s="52"/>
      <c r="O73" s="52"/>
      <c r="P73" s="52"/>
      <c r="Q73" s="17"/>
      <c r="R73" s="17"/>
      <c r="S73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C1F0-8A93-4C11-B09E-59F344CFD0E2}">
  <sheetPr>
    <tabColor theme="0"/>
    <pageSetUpPr fitToPage="1"/>
  </sheetPr>
  <dimension ref="B2:T25"/>
  <sheetViews>
    <sheetView workbookViewId="0">
      <selection activeCell="P3" sqref="P3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54" t="s">
        <v>265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S2" s="39"/>
      <c r="T2" s="39"/>
    </row>
    <row r="3" spans="2:20" ht="12.75" customHeight="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S3" s="39"/>
      <c r="T3" s="39"/>
    </row>
    <row r="4" spans="2:20" ht="12.75" customHeight="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S4" s="39"/>
      <c r="T4" s="39"/>
    </row>
    <row r="5" spans="2:20" x14ac:dyDescent="0.2">
      <c r="S5" s="39"/>
      <c r="T5" s="39"/>
    </row>
    <row r="6" spans="2:20" s="39" customFormat="1" ht="24.95" customHeight="1" x14ac:dyDescent="0.2">
      <c r="B6" s="180" t="s">
        <v>266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32"/>
      <c r="P6" s="32"/>
      <c r="Q6" s="32"/>
      <c r="R6" s="32"/>
    </row>
    <row r="7" spans="2:20" ht="15" customHeight="1" x14ac:dyDescent="0.2">
      <c r="B7" s="163" t="s">
        <v>93</v>
      </c>
      <c r="C7" s="171" t="s">
        <v>34</v>
      </c>
      <c r="D7" s="171"/>
      <c r="E7" s="171"/>
      <c r="F7" s="170" t="s">
        <v>16</v>
      </c>
      <c r="G7" s="170"/>
      <c r="H7" s="170"/>
      <c r="I7" s="170"/>
      <c r="J7" s="170"/>
      <c r="K7" s="170"/>
      <c r="L7" s="170"/>
      <c r="M7" s="170"/>
      <c r="N7" s="170"/>
    </row>
    <row r="8" spans="2:20" ht="30.75" customHeight="1" x14ac:dyDescent="0.2">
      <c r="B8" s="164"/>
      <c r="C8" s="172"/>
      <c r="D8" s="172"/>
      <c r="E8" s="172"/>
      <c r="F8" s="167" t="s">
        <v>94</v>
      </c>
      <c r="G8" s="167"/>
      <c r="H8" s="167"/>
      <c r="I8" s="173" t="s">
        <v>95</v>
      </c>
      <c r="J8" s="173"/>
      <c r="K8" s="173"/>
      <c r="L8" s="173" t="s">
        <v>96</v>
      </c>
      <c r="M8" s="173"/>
      <c r="N8" s="173"/>
    </row>
    <row r="9" spans="2:20" ht="42" customHeight="1" x14ac:dyDescent="0.2">
      <c r="B9" s="6"/>
      <c r="C9" s="99" t="s">
        <v>176</v>
      </c>
      <c r="D9" s="100" t="s">
        <v>177</v>
      </c>
      <c r="E9" s="100" t="s">
        <v>178</v>
      </c>
      <c r="F9" s="99" t="s">
        <v>176</v>
      </c>
      <c r="G9" s="100" t="s">
        <v>177</v>
      </c>
      <c r="H9" s="100" t="s">
        <v>178</v>
      </c>
      <c r="I9" s="99" t="s">
        <v>176</v>
      </c>
      <c r="J9" s="100" t="s">
        <v>177</v>
      </c>
      <c r="K9" s="100" t="s">
        <v>178</v>
      </c>
      <c r="L9" s="99" t="s">
        <v>176</v>
      </c>
      <c r="M9" s="100" t="s">
        <v>177</v>
      </c>
      <c r="N9" s="100" t="s">
        <v>178</v>
      </c>
    </row>
    <row r="10" spans="2:20" x14ac:dyDescent="0.2">
      <c r="B10" s="1" t="s">
        <v>73</v>
      </c>
      <c r="C10" s="47">
        <f>'[1]3. Delegazioni'!C10</f>
        <v>599</v>
      </c>
      <c r="D10" s="90">
        <f>'[1]3. Delegazioni'!D10</f>
        <v>6</v>
      </c>
      <c r="E10" s="67">
        <f>'[1]3. Delegazioni'!E10</f>
        <v>1.01E-2</v>
      </c>
      <c r="F10" s="47">
        <f>'[1]3. Delegazioni'!F10</f>
        <v>20</v>
      </c>
      <c r="G10" s="90">
        <f>'[1]3. Delegazioni'!G10</f>
        <v>0</v>
      </c>
      <c r="H10" s="67">
        <f>'[1]3. Delegazioni'!H10</f>
        <v>0</v>
      </c>
      <c r="I10" s="47">
        <f>'[1]3. Delegazioni'!I10</f>
        <v>447</v>
      </c>
      <c r="J10" s="90">
        <f>'[1]3. Delegazioni'!J10</f>
        <v>0</v>
      </c>
      <c r="K10" s="67">
        <f>'[1]3. Delegazioni'!K10</f>
        <v>0</v>
      </c>
      <c r="L10" s="47">
        <f>'[1]3. Delegazioni'!L10</f>
        <v>132</v>
      </c>
      <c r="M10" s="90">
        <f>'[1]3. Delegazioni'!M10</f>
        <v>6</v>
      </c>
      <c r="N10" s="67">
        <f>'[1]3. Delegazioni'!N10</f>
        <v>4.7600000000000003E-2</v>
      </c>
      <c r="O10" s="47"/>
      <c r="P10" s="90"/>
      <c r="Q10" s="67"/>
      <c r="R10" s="1"/>
      <c r="S10" s="1"/>
    </row>
    <row r="11" spans="2:20" x14ac:dyDescent="0.2">
      <c r="B11" s="1" t="s">
        <v>74</v>
      </c>
      <c r="C11" s="47">
        <f>'[1]3. Delegazioni'!C11</f>
        <v>130</v>
      </c>
      <c r="D11" s="90">
        <f>'[1]3. Delegazioni'!D11</f>
        <v>1</v>
      </c>
      <c r="E11" s="67">
        <f>'[1]3. Delegazioni'!E11</f>
        <v>7.7999999999999996E-3</v>
      </c>
      <c r="F11" s="47">
        <f>'[1]3. Delegazioni'!F11</f>
        <v>16</v>
      </c>
      <c r="G11" s="90">
        <f>'[1]3. Delegazioni'!G11</f>
        <v>1</v>
      </c>
      <c r="H11" s="67">
        <f>'[1]3. Delegazioni'!H11</f>
        <v>6.6699999999999995E-2</v>
      </c>
      <c r="I11" s="47">
        <f>'[1]3. Delegazioni'!I11</f>
        <v>97</v>
      </c>
      <c r="J11" s="90">
        <f>'[1]3. Delegazioni'!J11</f>
        <v>0</v>
      </c>
      <c r="K11" s="67">
        <f>'[1]3. Delegazioni'!K11</f>
        <v>0</v>
      </c>
      <c r="L11" s="47">
        <f>'[1]3. Delegazioni'!L11</f>
        <v>17</v>
      </c>
      <c r="M11" s="90">
        <f>'[1]3. Delegazioni'!M11</f>
        <v>0</v>
      </c>
      <c r="N11" s="67">
        <f>'[1]3. Delegazioni'!N11</f>
        <v>0</v>
      </c>
      <c r="O11" s="47"/>
      <c r="P11" s="90"/>
      <c r="Q11" s="67"/>
      <c r="R11" s="1"/>
      <c r="S11" s="1"/>
    </row>
    <row r="12" spans="2:20" x14ac:dyDescent="0.2">
      <c r="B12" s="1" t="s">
        <v>75</v>
      </c>
      <c r="C12" s="47">
        <f>'[1]3. Delegazioni'!C12</f>
        <v>85</v>
      </c>
      <c r="D12" s="90">
        <f>'[1]3. Delegazioni'!D12</f>
        <v>7</v>
      </c>
      <c r="E12" s="67">
        <f>'[1]3. Delegazioni'!E12</f>
        <v>8.9700000000000002E-2</v>
      </c>
      <c r="F12" s="47">
        <f>'[1]3. Delegazioni'!F12</f>
        <v>11</v>
      </c>
      <c r="G12" s="90">
        <f>'[1]3. Delegazioni'!G12</f>
        <v>3</v>
      </c>
      <c r="H12" s="67">
        <f>'[1]3. Delegazioni'!H12</f>
        <v>0.375</v>
      </c>
      <c r="I12" s="47">
        <f>'[1]3. Delegazioni'!I12</f>
        <v>64</v>
      </c>
      <c r="J12" s="90">
        <f>'[1]3. Delegazioni'!J12</f>
        <v>3</v>
      </c>
      <c r="K12" s="67">
        <f>'[1]3. Delegazioni'!K12</f>
        <v>4.9200000000000001E-2</v>
      </c>
      <c r="L12" s="47">
        <f>'[1]3. Delegazioni'!L12</f>
        <v>10</v>
      </c>
      <c r="M12" s="90">
        <f>'[1]3. Delegazioni'!M12</f>
        <v>1</v>
      </c>
      <c r="N12" s="67">
        <f>'[1]3. Delegazioni'!N12</f>
        <v>0.1111</v>
      </c>
      <c r="O12" s="47"/>
      <c r="P12" s="90"/>
      <c r="Q12" s="67"/>
      <c r="R12" s="1"/>
      <c r="S12" s="1"/>
    </row>
    <row r="13" spans="2:20" x14ac:dyDescent="0.2">
      <c r="B13" s="1" t="s">
        <v>76</v>
      </c>
      <c r="C13" s="47">
        <f>'[1]3. Delegazioni'!C13</f>
        <v>188</v>
      </c>
      <c r="D13" s="90">
        <f>'[1]3. Delegazioni'!D13</f>
        <v>9</v>
      </c>
      <c r="E13" s="67">
        <f>'[1]3. Delegazioni'!E13</f>
        <v>5.0299999999999997E-2</v>
      </c>
      <c r="F13" s="47">
        <f>'[1]3. Delegazioni'!F13</f>
        <v>18</v>
      </c>
      <c r="G13" s="90">
        <f>'[1]3. Delegazioni'!G13</f>
        <v>2</v>
      </c>
      <c r="H13" s="67">
        <f>'[1]3. Delegazioni'!H13</f>
        <v>0.125</v>
      </c>
      <c r="I13" s="47">
        <f>'[1]3. Delegazioni'!I13</f>
        <v>146</v>
      </c>
      <c r="J13" s="90">
        <f>'[1]3. Delegazioni'!J13</f>
        <v>5</v>
      </c>
      <c r="K13" s="67">
        <f>'[1]3. Delegazioni'!K13</f>
        <v>3.5499999999999997E-2</v>
      </c>
      <c r="L13" s="47">
        <f>'[1]3. Delegazioni'!L13</f>
        <v>24</v>
      </c>
      <c r="M13" s="90">
        <f>'[1]3. Delegazioni'!M13</f>
        <v>2</v>
      </c>
      <c r="N13" s="67">
        <f>'[1]3. Delegazioni'!N13</f>
        <v>9.0899999999999995E-2</v>
      </c>
      <c r="O13" s="47"/>
      <c r="P13" s="90"/>
      <c r="Q13" s="67"/>
      <c r="R13" s="1"/>
      <c r="S13" s="1"/>
    </row>
    <row r="14" spans="2:20" x14ac:dyDescent="0.2">
      <c r="B14" s="1" t="s">
        <v>77</v>
      </c>
      <c r="C14" s="47">
        <f>'[1]3. Delegazioni'!C14</f>
        <v>262</v>
      </c>
      <c r="D14" s="90">
        <f>'[1]3. Delegazioni'!D14</f>
        <v>11</v>
      </c>
      <c r="E14" s="67">
        <f>'[1]3. Delegazioni'!E14</f>
        <v>4.3799999999999999E-2</v>
      </c>
      <c r="F14" s="47">
        <f>'[1]3. Delegazioni'!F14</f>
        <v>27</v>
      </c>
      <c r="G14" s="90">
        <f>'[1]3. Delegazioni'!G14</f>
        <v>3</v>
      </c>
      <c r="H14" s="67">
        <f>'[1]3. Delegazioni'!H14</f>
        <v>0.125</v>
      </c>
      <c r="I14" s="47">
        <f>'[1]3. Delegazioni'!I14</f>
        <v>178</v>
      </c>
      <c r="J14" s="90">
        <f>'[1]3. Delegazioni'!J14</f>
        <v>6</v>
      </c>
      <c r="K14" s="67">
        <f>'[1]3. Delegazioni'!K14</f>
        <v>3.49E-2</v>
      </c>
      <c r="L14" s="47">
        <f>'[1]3. Delegazioni'!L14</f>
        <v>57</v>
      </c>
      <c r="M14" s="90">
        <f>'[1]3. Delegazioni'!M14</f>
        <v>2</v>
      </c>
      <c r="N14" s="67">
        <f>'[1]3. Delegazioni'!N14</f>
        <v>3.6400000000000002E-2</v>
      </c>
      <c r="O14" s="47"/>
      <c r="P14" s="90"/>
      <c r="Q14" s="67"/>
      <c r="R14" s="1"/>
      <c r="S14" s="1"/>
    </row>
    <row r="15" spans="2:20" x14ac:dyDescent="0.2">
      <c r="B15" s="1" t="s">
        <v>78</v>
      </c>
      <c r="C15" s="47">
        <f>'[1]3. Delegazioni'!C15</f>
        <v>315</v>
      </c>
      <c r="D15" s="90">
        <f>'[1]3. Delegazioni'!D15</f>
        <v>-2</v>
      </c>
      <c r="E15" s="67">
        <f>'[1]3. Delegazioni'!E15</f>
        <v>-6.3E-3</v>
      </c>
      <c r="F15" s="47">
        <f>'[1]3. Delegazioni'!F15</f>
        <v>1</v>
      </c>
      <c r="G15" s="90">
        <f>'[1]3. Delegazioni'!G15</f>
        <v>0</v>
      </c>
      <c r="H15" s="67">
        <f>'[1]3. Delegazioni'!H15</f>
        <v>0</v>
      </c>
      <c r="I15" s="47">
        <f>'[1]3. Delegazioni'!I15</f>
        <v>245</v>
      </c>
      <c r="J15" s="90">
        <f>'[1]3. Delegazioni'!J15</f>
        <v>1</v>
      </c>
      <c r="K15" s="67">
        <f>'[1]3. Delegazioni'!K15</f>
        <v>4.1000000000000003E-3</v>
      </c>
      <c r="L15" s="47">
        <f>'[1]3. Delegazioni'!L15</f>
        <v>69</v>
      </c>
      <c r="M15" s="90">
        <f>'[1]3. Delegazioni'!M15</f>
        <v>-3</v>
      </c>
      <c r="N15" s="67">
        <f>'[1]3. Delegazioni'!N15</f>
        <v>-4.1700000000000001E-2</v>
      </c>
      <c r="O15" s="47"/>
      <c r="P15" s="90"/>
      <c r="Q15" s="67"/>
      <c r="R15" s="1"/>
      <c r="S15" s="1"/>
    </row>
    <row r="16" spans="2:20" x14ac:dyDescent="0.2">
      <c r="B16" s="1" t="s">
        <v>19</v>
      </c>
      <c r="C16" s="47">
        <f>'[1]3. Delegazioni'!C16</f>
        <v>1597</v>
      </c>
      <c r="D16" s="90">
        <f>'[1]3. Delegazioni'!D16</f>
        <v>27</v>
      </c>
      <c r="E16" s="67">
        <f>'[1]3. Delegazioni'!E16</f>
        <v>1.72E-2</v>
      </c>
      <c r="F16" s="47">
        <f>'[1]3. Delegazioni'!F16</f>
        <v>55</v>
      </c>
      <c r="G16" s="90">
        <f>'[1]3. Delegazioni'!G16</f>
        <v>5</v>
      </c>
      <c r="H16" s="67">
        <f>'[1]3. Delegazioni'!H16</f>
        <v>0.1</v>
      </c>
      <c r="I16" s="47">
        <f>'[1]3. Delegazioni'!I16</f>
        <v>1183</v>
      </c>
      <c r="J16" s="90">
        <f>'[1]3. Delegazioni'!J16</f>
        <v>19</v>
      </c>
      <c r="K16" s="67">
        <f>'[1]3. Delegazioni'!K16</f>
        <v>1.6299999999999999E-2</v>
      </c>
      <c r="L16" s="47">
        <f>'[1]3. Delegazioni'!L16</f>
        <v>359</v>
      </c>
      <c r="M16" s="90">
        <f>'[1]3. Delegazioni'!M16</f>
        <v>3</v>
      </c>
      <c r="N16" s="67">
        <f>'[1]3. Delegazioni'!N16</f>
        <v>8.3999999999999995E-3</v>
      </c>
    </row>
    <row r="17" spans="2:14" x14ac:dyDescent="0.2">
      <c r="B17" s="1" t="s">
        <v>51</v>
      </c>
      <c r="C17" s="47">
        <f>'[1]3. Delegazioni'!C17</f>
        <v>892</v>
      </c>
      <c r="D17" s="90">
        <f>'[1]3. Delegazioni'!D17</f>
        <v>23</v>
      </c>
      <c r="E17" s="67">
        <f>'[1]3. Delegazioni'!E17</f>
        <v>2.6499999999999999E-2</v>
      </c>
      <c r="F17" s="47">
        <f>'[1]3. Delegazioni'!F17</f>
        <v>179</v>
      </c>
      <c r="G17" s="90">
        <f>'[1]3. Delegazioni'!G17</f>
        <v>4</v>
      </c>
      <c r="H17" s="67">
        <f>'[1]3. Delegazioni'!H17</f>
        <v>2.29E-2</v>
      </c>
      <c r="I17" s="47">
        <f>'[1]3. Delegazioni'!I17</f>
        <v>587</v>
      </c>
      <c r="J17" s="90">
        <f>'[1]3. Delegazioni'!J17</f>
        <v>15</v>
      </c>
      <c r="K17" s="67">
        <f>'[1]3. Delegazioni'!K17</f>
        <v>2.6200000000000001E-2</v>
      </c>
      <c r="L17" s="47">
        <f>'[1]3. Delegazioni'!L17</f>
        <v>126</v>
      </c>
      <c r="M17" s="90">
        <f>'[1]3. Delegazioni'!M17</f>
        <v>4</v>
      </c>
      <c r="N17" s="67">
        <f>'[1]3. Delegazioni'!N17</f>
        <v>3.2800000000000003E-2</v>
      </c>
    </row>
    <row r="18" spans="2:14" x14ac:dyDescent="0.2">
      <c r="B18" s="1" t="s">
        <v>23</v>
      </c>
      <c r="C18" s="47">
        <f>'[1]3. Delegazioni'!C18</f>
        <v>268</v>
      </c>
      <c r="D18" s="90">
        <f>'[1]3. Delegazioni'!D18</f>
        <v>6</v>
      </c>
      <c r="E18" s="67">
        <f>'[1]3. Delegazioni'!E18</f>
        <v>2.29E-2</v>
      </c>
      <c r="F18" s="47">
        <f>'[1]3. Delegazioni'!F18</f>
        <v>26</v>
      </c>
      <c r="G18" s="90">
        <f>'[1]3. Delegazioni'!G18</f>
        <v>1</v>
      </c>
      <c r="H18" s="67">
        <f>'[1]3. Delegazioni'!H18</f>
        <v>0.04</v>
      </c>
      <c r="I18" s="47">
        <f>'[1]3. Delegazioni'!I18</f>
        <v>205</v>
      </c>
      <c r="J18" s="90">
        <f>'[1]3. Delegazioni'!J18</f>
        <v>8</v>
      </c>
      <c r="K18" s="67">
        <f>'[1]3. Delegazioni'!K18</f>
        <v>4.0599999999999997E-2</v>
      </c>
      <c r="L18" s="47">
        <f>'[1]3. Delegazioni'!L18</f>
        <v>37</v>
      </c>
      <c r="M18" s="90">
        <f>'[1]3. Delegazioni'!M18</f>
        <v>-3</v>
      </c>
      <c r="N18" s="67">
        <f>'[1]3. Delegazioni'!N18</f>
        <v>-7.4999999999999997E-2</v>
      </c>
    </row>
    <row r="19" spans="2:14" x14ac:dyDescent="0.2">
      <c r="B19" s="1" t="s">
        <v>52</v>
      </c>
      <c r="C19" s="47">
        <f>'[1]3. Delegazioni'!C19</f>
        <v>1823</v>
      </c>
      <c r="D19" s="90">
        <f>'[1]3. Delegazioni'!D19</f>
        <v>29</v>
      </c>
      <c r="E19" s="67">
        <f>'[1]3. Delegazioni'!E19</f>
        <v>1.6199999999999999E-2</v>
      </c>
      <c r="F19" s="47">
        <f>'[1]3. Delegazioni'!F19</f>
        <v>327</v>
      </c>
      <c r="G19" s="90">
        <f>'[1]3. Delegazioni'!G19</f>
        <v>-3</v>
      </c>
      <c r="H19" s="67">
        <f>'[1]3. Delegazioni'!H19</f>
        <v>-9.1000000000000004E-3</v>
      </c>
      <c r="I19" s="47">
        <f>'[1]3. Delegazioni'!I19</f>
        <v>1217</v>
      </c>
      <c r="J19" s="90">
        <f>'[1]3. Delegazioni'!J19</f>
        <v>30</v>
      </c>
      <c r="K19" s="67">
        <f>'[1]3. Delegazioni'!K19</f>
        <v>2.53E-2</v>
      </c>
      <c r="L19" s="47">
        <f>'[1]3. Delegazioni'!L19</f>
        <v>279</v>
      </c>
      <c r="M19" s="90">
        <f>'[1]3. Delegazioni'!M19</f>
        <v>2</v>
      </c>
      <c r="N19" s="67">
        <f>'[1]3. Delegazioni'!N19</f>
        <v>7.1999999999999998E-3</v>
      </c>
    </row>
    <row r="20" spans="2:14" x14ac:dyDescent="0.2">
      <c r="B20" s="1" t="s">
        <v>6</v>
      </c>
      <c r="C20" s="47">
        <f>'[1]3. Delegazioni'!C20</f>
        <v>1127</v>
      </c>
      <c r="D20" s="90">
        <f>'[1]3. Delegazioni'!D20</f>
        <v>17</v>
      </c>
      <c r="E20" s="67">
        <f>'[1]3. Delegazioni'!E20</f>
        <v>1.5299999999999999E-2</v>
      </c>
      <c r="F20" s="47">
        <f>'[1]3. Delegazioni'!F20</f>
        <v>74</v>
      </c>
      <c r="G20" s="90">
        <f>'[1]3. Delegazioni'!G20</f>
        <v>6</v>
      </c>
      <c r="H20" s="67">
        <f>'[1]3. Delegazioni'!H20</f>
        <v>8.8200000000000001E-2</v>
      </c>
      <c r="I20" s="47">
        <f>'[1]3. Delegazioni'!I20</f>
        <v>826</v>
      </c>
      <c r="J20" s="90">
        <f>'[1]3. Delegazioni'!J20</f>
        <v>10</v>
      </c>
      <c r="K20" s="67">
        <f>'[1]3. Delegazioni'!K20</f>
        <v>1.23E-2</v>
      </c>
      <c r="L20" s="47">
        <f>'[1]3. Delegazioni'!L20</f>
        <v>227</v>
      </c>
      <c r="M20" s="90">
        <f>'[1]3. Delegazioni'!M20</f>
        <v>1</v>
      </c>
      <c r="N20" s="67">
        <f>'[1]3. Delegazioni'!N20</f>
        <v>4.4000000000000003E-3</v>
      </c>
    </row>
    <row r="21" spans="2:14" x14ac:dyDescent="0.2">
      <c r="B21" s="1" t="s">
        <v>21</v>
      </c>
      <c r="C21" s="47">
        <f>'[1]3. Delegazioni'!C21</f>
        <v>600</v>
      </c>
      <c r="D21" s="90">
        <f>'[1]3. Delegazioni'!D21</f>
        <v>19</v>
      </c>
      <c r="E21" s="67">
        <f>'[1]3. Delegazioni'!E21</f>
        <v>3.27E-2</v>
      </c>
      <c r="F21" s="47">
        <f>'[1]3. Delegazioni'!F21</f>
        <v>31</v>
      </c>
      <c r="G21" s="90">
        <f>'[1]3. Delegazioni'!G21</f>
        <v>3</v>
      </c>
      <c r="H21" s="67">
        <f>'[1]3. Delegazioni'!H21</f>
        <v>0.1071</v>
      </c>
      <c r="I21" s="47">
        <f>'[1]3. Delegazioni'!I21</f>
        <v>443</v>
      </c>
      <c r="J21" s="90">
        <f>'[1]3. Delegazioni'!J21</f>
        <v>15</v>
      </c>
      <c r="K21" s="67">
        <f>'[1]3. Delegazioni'!K21</f>
        <v>3.5000000000000003E-2</v>
      </c>
      <c r="L21" s="47">
        <f>'[1]3. Delegazioni'!L21</f>
        <v>126</v>
      </c>
      <c r="M21" s="90">
        <f>'[1]3. Delegazioni'!M21</f>
        <v>1</v>
      </c>
      <c r="N21" s="67">
        <f>'[1]3. Delegazioni'!N21</f>
        <v>8.0000000000000002E-3</v>
      </c>
    </row>
    <row r="22" spans="2:14" x14ac:dyDescent="0.2">
      <c r="B22" s="1" t="s">
        <v>53</v>
      </c>
      <c r="C22" s="47">
        <f>'[1]3. Delegazioni'!C22</f>
        <v>579</v>
      </c>
      <c r="D22" s="90">
        <f>'[1]3. Delegazioni'!D22</f>
        <v>0</v>
      </c>
      <c r="E22" s="67">
        <f>'[1]3. Delegazioni'!E22</f>
        <v>0</v>
      </c>
      <c r="F22" s="47">
        <f>'[1]3. Delegazioni'!F22</f>
        <v>86</v>
      </c>
      <c r="G22" s="90">
        <f>'[1]3. Delegazioni'!G22</f>
        <v>3</v>
      </c>
      <c r="H22" s="67">
        <f>'[1]3. Delegazioni'!H22</f>
        <v>3.61E-2</v>
      </c>
      <c r="I22" s="47">
        <f>'[1]3. Delegazioni'!I22</f>
        <v>401</v>
      </c>
      <c r="J22" s="90">
        <f>'[1]3. Delegazioni'!J22</f>
        <v>-1</v>
      </c>
      <c r="K22" s="67">
        <f>'[1]3. Delegazioni'!K22</f>
        <v>-2.5000000000000001E-3</v>
      </c>
      <c r="L22" s="47">
        <f>'[1]3. Delegazioni'!L22</f>
        <v>92</v>
      </c>
      <c r="M22" s="90">
        <f>'[1]3. Delegazioni'!M22</f>
        <v>-2</v>
      </c>
      <c r="N22" s="67">
        <f>'[1]3. Delegazioni'!N22</f>
        <v>-2.1299999999999999E-2</v>
      </c>
    </row>
    <row r="23" spans="2:14" x14ac:dyDescent="0.2">
      <c r="B23" s="1" t="s">
        <v>50</v>
      </c>
      <c r="C23" s="47">
        <f>'[1]3. Delegazioni'!C23</f>
        <v>480</v>
      </c>
      <c r="D23" s="90">
        <f>'[1]3. Delegazioni'!D23</f>
        <v>-4</v>
      </c>
      <c r="E23" s="67">
        <f>'[1]3. Delegazioni'!E23</f>
        <v>-8.3000000000000001E-3</v>
      </c>
      <c r="F23" s="47">
        <f>'[1]3. Delegazioni'!F23</f>
        <v>24</v>
      </c>
      <c r="G23" s="90">
        <f>'[1]3. Delegazioni'!G23</f>
        <v>-1</v>
      </c>
      <c r="H23" s="67">
        <f>'[1]3. Delegazioni'!H23</f>
        <v>-0.04</v>
      </c>
      <c r="I23" s="47">
        <f>'[1]3. Delegazioni'!I23</f>
        <v>364</v>
      </c>
      <c r="J23" s="90">
        <f>'[1]3. Delegazioni'!J23</f>
        <v>2</v>
      </c>
      <c r="K23" s="67">
        <f>'[1]3. Delegazioni'!K23</f>
        <v>5.4999999999999997E-3</v>
      </c>
      <c r="L23" s="47">
        <f>'[1]3. Delegazioni'!L23</f>
        <v>92</v>
      </c>
      <c r="M23" s="90">
        <f>'[1]3. Delegazioni'!M23</f>
        <v>-5</v>
      </c>
      <c r="N23" s="67">
        <f>'[1]3. Delegazioni'!N23</f>
        <v>-5.1499999999999997E-2</v>
      </c>
    </row>
    <row r="24" spans="2:14" s="50" customFormat="1" ht="21" customHeight="1" x14ac:dyDescent="0.2">
      <c r="B24" s="49" t="s">
        <v>173</v>
      </c>
      <c r="C24" s="47">
        <f>'3. Servizio turistico'!C25</f>
        <v>8945</v>
      </c>
      <c r="D24" s="90">
        <f>'3. Servizio turistico'!D25</f>
        <v>105</v>
      </c>
      <c r="E24" s="67">
        <f>'3. Servizio turistico'!E25</f>
        <v>1.1877828054298642E-2</v>
      </c>
      <c r="F24" s="47">
        <f>'3. Servizio turistico'!F25</f>
        <v>895</v>
      </c>
      <c r="G24" s="90">
        <f>'3. Servizio turistico'!G25</f>
        <v>22</v>
      </c>
      <c r="H24" s="67">
        <f>'3. Servizio turistico'!H25</f>
        <v>2.5200458190148912E-2</v>
      </c>
      <c r="I24" s="47">
        <f>'3. Servizio turistico'!I25</f>
        <v>6403</v>
      </c>
      <c r="J24" s="90">
        <f>'3. Servizio turistico'!J25</f>
        <v>65</v>
      </c>
      <c r="K24" s="67">
        <f>'3. Servizio turistico'!K25</f>
        <v>1.0255601136005049E-2</v>
      </c>
      <c r="L24" s="47">
        <f>'3. Servizio turistico'!L25</f>
        <v>1647</v>
      </c>
      <c r="M24" s="90">
        <f>'3. Servizio turistico'!M25</f>
        <v>18</v>
      </c>
      <c r="N24" s="67">
        <f>'3. Servizio turistico'!N25</f>
        <v>1.1049723756906077E-2</v>
      </c>
    </row>
    <row r="25" spans="2:14" ht="24.95" customHeight="1" x14ac:dyDescent="0.2">
      <c r="B25" s="178" t="s">
        <v>55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</sheetData>
  <sheetProtection sheet="1" objects="1" scenarios="1"/>
  <mergeCells count="9">
    <mergeCell ref="B2:N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DA4F-A2B7-4D75-99C3-2CD2F5A65505}">
  <sheetPr>
    <tabColor theme="1"/>
  </sheetPr>
  <dimension ref="B1:K10"/>
  <sheetViews>
    <sheetView workbookViewId="0"/>
  </sheetViews>
  <sheetFormatPr defaultRowHeight="14.25" x14ac:dyDescent="0.2"/>
  <cols>
    <col min="1" max="16384" width="9" style="44"/>
  </cols>
  <sheetData>
    <row r="1" spans="2:11" s="43" customFormat="1" ht="44.25" customHeight="1" x14ac:dyDescent="0.2">
      <c r="B1" s="42" t="s">
        <v>126</v>
      </c>
    </row>
    <row r="2" spans="2:11" x14ac:dyDescent="0.2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x14ac:dyDescent="0.2">
      <c r="B3" s="62" t="s">
        <v>165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32.25" customHeight="1" x14ac:dyDescent="0.2">
      <c r="B4" s="63" t="s">
        <v>166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x14ac:dyDescent="0.2">
      <c r="B5" s="183" t="s">
        <v>168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x14ac:dyDescent="0.2">
      <c r="B6" s="65" t="s">
        <v>169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x14ac:dyDescent="0.2">
      <c r="B7" s="64" t="s">
        <v>167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x14ac:dyDescent="0.2">
      <c r="B8" s="184" t="s">
        <v>171</v>
      </c>
      <c r="C8" s="184"/>
      <c r="D8" s="184"/>
      <c r="E8" s="184"/>
      <c r="F8" s="184"/>
      <c r="G8" s="184"/>
      <c r="H8" s="184"/>
      <c r="I8" s="184"/>
      <c r="J8" s="184"/>
      <c r="K8" s="184"/>
    </row>
    <row r="9" spans="2:11" x14ac:dyDescent="0.2">
      <c r="B9" s="65" t="s">
        <v>170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x14ac:dyDescent="0.2"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sheetProtection sheet="1" objects="1" scenarios="1"/>
  <mergeCells count="2">
    <mergeCell ref="B5:K5"/>
    <mergeCell ref="B8:K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716-2A12-43E0-AF26-AAB74CB5E9DB}">
  <sheetPr>
    <tabColor theme="0"/>
    <pageSetUpPr fitToPage="1"/>
  </sheetPr>
  <dimension ref="B2:AA119"/>
  <sheetViews>
    <sheetView zoomScaleNormal="100" zoomScalePageLayoutView="125" workbookViewId="0">
      <selection activeCell="V3" sqref="V3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7" ht="15" customHeight="1" x14ac:dyDescent="0.2">
      <c r="B2" s="154" t="s">
        <v>267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  <c r="AA2" s="91"/>
    </row>
    <row r="3" spans="2:27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  <c r="AA3" s="91"/>
    </row>
    <row r="4" spans="2:27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  <c r="AA4" s="91"/>
    </row>
    <row r="5" spans="2:27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1"/>
    </row>
    <row r="6" spans="2:27" s="5" customFormat="1" ht="24.95" customHeight="1" x14ac:dyDescent="0.2">
      <c r="B6" s="3" t="s">
        <v>268</v>
      </c>
      <c r="C6" s="4"/>
      <c r="D6" s="4"/>
      <c r="E6" s="4"/>
      <c r="F6" s="4"/>
      <c r="G6" s="4"/>
      <c r="H6" s="4"/>
      <c r="I6" s="4"/>
      <c r="J6" s="4"/>
      <c r="K6" s="37"/>
      <c r="L6" s="37"/>
      <c r="V6" s="126"/>
      <c r="W6" s="126"/>
      <c r="X6" s="126"/>
      <c r="Y6" s="126"/>
      <c r="Z6" s="126"/>
      <c r="AA6" s="131"/>
    </row>
    <row r="7" spans="2:27" ht="15" customHeight="1" x14ac:dyDescent="0.2">
      <c r="B7" s="163" t="s">
        <v>101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"/>
      <c r="L7" s="17"/>
      <c r="V7" s="52" t="s">
        <v>33</v>
      </c>
      <c r="W7" s="52"/>
      <c r="X7" s="52"/>
      <c r="Y7" s="52"/>
      <c r="Z7" s="52"/>
      <c r="AA7" s="91"/>
    </row>
    <row r="8" spans="2:27" ht="27" customHeight="1" x14ac:dyDescent="0.2">
      <c r="B8" s="164"/>
      <c r="C8" s="166"/>
      <c r="D8" s="166"/>
      <c r="E8" s="173" t="s">
        <v>108</v>
      </c>
      <c r="F8" s="173"/>
      <c r="G8" s="173" t="s">
        <v>109</v>
      </c>
      <c r="H8" s="173"/>
      <c r="I8" s="173" t="s">
        <v>107</v>
      </c>
      <c r="J8" s="173"/>
      <c r="K8" s="168"/>
      <c r="L8" s="168"/>
      <c r="V8" s="52"/>
      <c r="W8" s="52"/>
      <c r="X8" s="52"/>
      <c r="Y8" s="52"/>
      <c r="Z8" s="52"/>
      <c r="AA8" s="91"/>
    </row>
    <row r="9" spans="2:27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34"/>
      <c r="L9" s="25"/>
      <c r="V9" s="140"/>
      <c r="W9" s="140" t="s">
        <v>102</v>
      </c>
      <c r="X9" s="140" t="s">
        <v>103</v>
      </c>
      <c r="Y9" s="140" t="s">
        <v>104</v>
      </c>
      <c r="Z9" s="127"/>
      <c r="AA9" s="91"/>
    </row>
    <row r="10" spans="2:27" x14ac:dyDescent="0.2">
      <c r="B10" s="1" t="s">
        <v>17</v>
      </c>
      <c r="C10" s="47">
        <f>$H$42</f>
        <v>139647</v>
      </c>
      <c r="D10" s="66">
        <v>1</v>
      </c>
      <c r="E10" s="47">
        <f>$H$39</f>
        <v>45015</v>
      </c>
      <c r="F10" s="67">
        <f>E10/$C$10</f>
        <v>0.32234849298588586</v>
      </c>
      <c r="G10" s="47">
        <f>$H$40</f>
        <v>33139</v>
      </c>
      <c r="H10" s="67">
        <f>G10/$C$10</f>
        <v>0.23730549170408244</v>
      </c>
      <c r="I10" s="47">
        <f>$H$41</f>
        <v>61493</v>
      </c>
      <c r="J10" s="67">
        <f>I10/$C$10</f>
        <v>0.4403460153100317</v>
      </c>
      <c r="K10" s="30"/>
      <c r="L10" s="18"/>
      <c r="N10" s="1" t="s">
        <v>57</v>
      </c>
      <c r="V10" s="52" t="s">
        <v>18</v>
      </c>
      <c r="W10" s="128">
        <f>$E$11</f>
        <v>6691</v>
      </c>
      <c r="X10" s="128">
        <f>$G$11</f>
        <v>6016</v>
      </c>
      <c r="Y10" s="128">
        <f>$I$11</f>
        <v>10966</v>
      </c>
      <c r="Z10" s="128"/>
      <c r="AA10" s="91"/>
    </row>
    <row r="11" spans="2:27" x14ac:dyDescent="0.2">
      <c r="B11" s="1" t="s">
        <v>18</v>
      </c>
      <c r="C11" s="47">
        <f>$H$56</f>
        <v>23673</v>
      </c>
      <c r="D11" s="68">
        <v>1</v>
      </c>
      <c r="E11" s="47">
        <f>$H$53</f>
        <v>6691</v>
      </c>
      <c r="F11" s="46">
        <f>E11/$C$11</f>
        <v>0.28264267308748364</v>
      </c>
      <c r="G11" s="47">
        <f>$H$54</f>
        <v>6016</v>
      </c>
      <c r="H11" s="46">
        <f>G11/$C$11</f>
        <v>0.25412917669919316</v>
      </c>
      <c r="I11" s="47">
        <f>$H$55</f>
        <v>10966</v>
      </c>
      <c r="J11" s="46">
        <f>I11/$C$11</f>
        <v>0.4632281502133232</v>
      </c>
      <c r="K11" s="30"/>
      <c r="L11" s="18"/>
      <c r="V11" s="52"/>
      <c r="W11" s="52"/>
      <c r="X11" s="52"/>
      <c r="Y11" s="52"/>
      <c r="Z11" s="52"/>
      <c r="AA11" s="91"/>
    </row>
    <row r="12" spans="2:27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9"/>
      <c r="L12" s="19"/>
      <c r="V12" s="52"/>
      <c r="W12" s="52"/>
      <c r="X12" s="52"/>
      <c r="Y12" s="52"/>
      <c r="Z12" s="52"/>
      <c r="AA12" s="91"/>
    </row>
    <row r="13" spans="2:27" ht="15" customHeight="1" x14ac:dyDescent="0.2">
      <c r="B13" s="1" t="s">
        <v>61</v>
      </c>
      <c r="C13" s="47">
        <f>$H$70</f>
        <v>5651</v>
      </c>
      <c r="D13" s="66">
        <v>1</v>
      </c>
      <c r="E13" s="47">
        <f>$H$67</f>
        <v>1373</v>
      </c>
      <c r="F13" s="67">
        <f>E13/$C$13</f>
        <v>0.24296584675278712</v>
      </c>
      <c r="G13" s="47">
        <f>$H$68</f>
        <v>1206</v>
      </c>
      <c r="H13" s="67">
        <f>G13/$C$13</f>
        <v>0.21341355512298707</v>
      </c>
      <c r="I13" s="47">
        <f>$H$69</f>
        <v>3072</v>
      </c>
      <c r="J13" s="67">
        <f>I13/$C$13</f>
        <v>0.54362059812422581</v>
      </c>
      <c r="K13" s="30"/>
      <c r="L13" s="18"/>
      <c r="V13" s="91"/>
      <c r="W13" s="91"/>
      <c r="X13" s="91"/>
      <c r="Y13" s="91"/>
      <c r="Z13" s="91"/>
      <c r="AA13" s="91"/>
    </row>
    <row r="14" spans="2:27" x14ac:dyDescent="0.2">
      <c r="B14" s="1" t="s">
        <v>19</v>
      </c>
      <c r="C14" s="47">
        <f>$H$84</f>
        <v>10240</v>
      </c>
      <c r="D14" s="66">
        <v>1</v>
      </c>
      <c r="E14" s="47">
        <f>$H$81</f>
        <v>3358</v>
      </c>
      <c r="F14" s="67">
        <f>E14/$C$14</f>
        <v>0.32792968750000001</v>
      </c>
      <c r="G14" s="47">
        <f>$H$82</f>
        <v>2506</v>
      </c>
      <c r="H14" s="67">
        <f>G14/$C$14</f>
        <v>0.24472656249999999</v>
      </c>
      <c r="I14" s="47">
        <f>$H$83</f>
        <v>4376</v>
      </c>
      <c r="J14" s="67">
        <f>I14/$C$14</f>
        <v>0.42734375000000002</v>
      </c>
      <c r="K14" s="117"/>
      <c r="L14" s="18"/>
      <c r="P14" s="1" t="s">
        <v>59</v>
      </c>
      <c r="R14" s="1" t="s">
        <v>22</v>
      </c>
    </row>
    <row r="15" spans="2:27" x14ac:dyDescent="0.2">
      <c r="B15" s="1" t="s">
        <v>20</v>
      </c>
      <c r="C15" s="47">
        <f>$H$98</f>
        <v>3687</v>
      </c>
      <c r="D15" s="66">
        <v>1</v>
      </c>
      <c r="E15" s="47">
        <f>$H$95</f>
        <v>857</v>
      </c>
      <c r="F15" s="67">
        <f>E15/$C$15</f>
        <v>0.23243829671819907</v>
      </c>
      <c r="G15" s="47">
        <f>$H$96</f>
        <v>1099</v>
      </c>
      <c r="H15" s="67">
        <f>G15/$C$15</f>
        <v>0.29807431516137783</v>
      </c>
      <c r="I15" s="47">
        <f>$H$97</f>
        <v>1731</v>
      </c>
      <c r="J15" s="67">
        <f>I15/$C$15</f>
        <v>0.46948738812042312</v>
      </c>
      <c r="K15" s="30"/>
      <c r="L15" s="18"/>
    </row>
    <row r="16" spans="2:27" x14ac:dyDescent="0.2">
      <c r="B16" s="13" t="s">
        <v>21</v>
      </c>
      <c r="C16" s="28">
        <f>$H$112</f>
        <v>4095</v>
      </c>
      <c r="D16" s="68">
        <v>1</v>
      </c>
      <c r="E16" s="28">
        <f>$H$109</f>
        <v>1103</v>
      </c>
      <c r="F16" s="46">
        <f>E16/$C$16</f>
        <v>0.26935286935286934</v>
      </c>
      <c r="G16" s="28">
        <f>$H$110</f>
        <v>1205</v>
      </c>
      <c r="H16" s="46">
        <f>G16/$C$16</f>
        <v>0.29426129426129427</v>
      </c>
      <c r="I16" s="28">
        <f>$H$111</f>
        <v>1787</v>
      </c>
      <c r="J16" s="46">
        <f>I16/$C$16</f>
        <v>0.43638583638583639</v>
      </c>
      <c r="K16" s="30"/>
      <c r="L16" s="18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</row>
    <row r="20" spans="2:23" s="16" customFormat="1" ht="24.95" customHeight="1" x14ac:dyDescent="0.2">
      <c r="B20" s="3" t="s">
        <v>269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23" ht="15" customHeight="1" x14ac:dyDescent="0.2">
      <c r="B21" s="163" t="s">
        <v>101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</row>
    <row r="22" spans="2:23" ht="24.75" customHeight="1" x14ac:dyDescent="0.2">
      <c r="B22" s="164"/>
      <c r="C22" s="172"/>
      <c r="D22" s="172"/>
      <c r="E22" s="172"/>
      <c r="F22" s="167" t="s">
        <v>102</v>
      </c>
      <c r="G22" s="167"/>
      <c r="H22" s="167"/>
      <c r="I22" s="173" t="s">
        <v>103</v>
      </c>
      <c r="J22" s="173"/>
      <c r="K22" s="173"/>
      <c r="L22" s="173" t="s">
        <v>104</v>
      </c>
      <c r="M22" s="173"/>
      <c r="N22" s="173"/>
      <c r="O22" s="168"/>
      <c r="P22" s="168"/>
      <c r="Q22" s="168"/>
    </row>
    <row r="23" spans="2:23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34"/>
      <c r="P23" s="25"/>
      <c r="Q23" s="25"/>
      <c r="W23" s="1" t="s">
        <v>57</v>
      </c>
    </row>
    <row r="24" spans="2:23" x14ac:dyDescent="0.2">
      <c r="B24" s="1" t="s">
        <v>17</v>
      </c>
      <c r="C24" s="47">
        <f>$H$42</f>
        <v>139647</v>
      </c>
      <c r="D24" s="19">
        <f>H42-G42</f>
        <v>1869</v>
      </c>
      <c r="E24" s="18">
        <f>(H42-G42)/G42</f>
        <v>1.3565300701127901E-2</v>
      </c>
      <c r="F24" s="47">
        <f>$H$39</f>
        <v>45015</v>
      </c>
      <c r="G24" s="19">
        <f>H39-G39</f>
        <v>1105</v>
      </c>
      <c r="H24" s="18">
        <f>(H39-G39)/G39</f>
        <v>2.5165110453199725E-2</v>
      </c>
      <c r="I24" s="47">
        <f>$H$40</f>
        <v>33139</v>
      </c>
      <c r="J24" s="19">
        <f>H40-G40</f>
        <v>275</v>
      </c>
      <c r="K24" s="18">
        <f>(H40-G40)/G40</f>
        <v>8.3678188899707889E-3</v>
      </c>
      <c r="L24" s="47">
        <f>$H$41</f>
        <v>61493</v>
      </c>
      <c r="M24" s="19">
        <f>H41-G41</f>
        <v>489</v>
      </c>
      <c r="N24" s="18">
        <f>(H41-G41)/G41</f>
        <v>8.0158678119467575E-3</v>
      </c>
      <c r="O24" s="19"/>
      <c r="P24" s="69"/>
      <c r="Q24" s="70"/>
    </row>
    <row r="25" spans="2:23" x14ac:dyDescent="0.2">
      <c r="B25" s="1" t="s">
        <v>18</v>
      </c>
      <c r="C25" s="47">
        <f>$H$56</f>
        <v>23673</v>
      </c>
      <c r="D25" s="19">
        <f>H56-G56</f>
        <v>298</v>
      </c>
      <c r="E25" s="18">
        <f>(H56-G56)/G56</f>
        <v>1.2748663101604277E-2</v>
      </c>
      <c r="F25" s="47">
        <f>$H$53</f>
        <v>6691</v>
      </c>
      <c r="G25" s="19">
        <f>H53-G53</f>
        <v>132</v>
      </c>
      <c r="H25" s="18">
        <f>(H53-G53)/G53</f>
        <v>2.0125019057783199E-2</v>
      </c>
      <c r="I25" s="47">
        <f>$H$54</f>
        <v>6016</v>
      </c>
      <c r="J25" s="19">
        <f>H54-G54</f>
        <v>49</v>
      </c>
      <c r="K25" s="18">
        <f>(H54-G54)/G54</f>
        <v>8.2118317412435051E-3</v>
      </c>
      <c r="L25" s="47">
        <f>$H$55</f>
        <v>10966</v>
      </c>
      <c r="M25" s="19">
        <f>H55-G55</f>
        <v>117</v>
      </c>
      <c r="N25" s="18">
        <f>(H55-G55)/G55</f>
        <v>1.0784404092543092E-2</v>
      </c>
      <c r="O25" s="19"/>
      <c r="P25" s="69"/>
      <c r="Q25" s="70"/>
    </row>
    <row r="26" spans="2:23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9"/>
      <c r="P26" s="19"/>
      <c r="Q26" s="19"/>
    </row>
    <row r="27" spans="2:23" ht="15" customHeight="1" x14ac:dyDescent="0.2">
      <c r="B27" s="1" t="s">
        <v>61</v>
      </c>
      <c r="C27" s="47">
        <f>$H$70</f>
        <v>5651</v>
      </c>
      <c r="D27" s="19">
        <f>H70-G70</f>
        <v>66</v>
      </c>
      <c r="E27" s="18">
        <f>(H70-G70)/G70</f>
        <v>1.1817367949865711E-2</v>
      </c>
      <c r="F27" s="47">
        <f>$H$67</f>
        <v>1373</v>
      </c>
      <c r="G27" s="19">
        <f>H67-G67</f>
        <v>30</v>
      </c>
      <c r="H27" s="18">
        <f>(H67-G67)/G67</f>
        <v>2.2338049143708117E-2</v>
      </c>
      <c r="I27" s="47">
        <f>$H$68</f>
        <v>1206</v>
      </c>
      <c r="J27" s="19">
        <f>H68-G68</f>
        <v>17</v>
      </c>
      <c r="K27" s="18">
        <f>(H68-G68)/G68</f>
        <v>1.4297729184188394E-2</v>
      </c>
      <c r="L27" s="47">
        <f>$H$69</f>
        <v>3072</v>
      </c>
      <c r="M27" s="19">
        <f>H69-G69</f>
        <v>19</v>
      </c>
      <c r="N27" s="18">
        <f>(H69-G69)/G69</f>
        <v>6.2233868326236489E-3</v>
      </c>
      <c r="O27" s="19"/>
      <c r="P27" s="69"/>
      <c r="Q27" s="70"/>
    </row>
    <row r="28" spans="2:23" x14ac:dyDescent="0.2">
      <c r="B28" s="1" t="s">
        <v>19</v>
      </c>
      <c r="C28" s="47">
        <f>$H$84</f>
        <v>10240</v>
      </c>
      <c r="D28" s="19">
        <f>H84-G84</f>
        <v>137</v>
      </c>
      <c r="E28" s="18">
        <f>(H84-G84)/G84</f>
        <v>1.3560328615262794E-2</v>
      </c>
      <c r="F28" s="47">
        <f>$H$81</f>
        <v>3358</v>
      </c>
      <c r="G28" s="19">
        <f>H81-G81</f>
        <v>56</v>
      </c>
      <c r="H28" s="18">
        <f>(H81-G81)/G81</f>
        <v>1.6959418534221685E-2</v>
      </c>
      <c r="I28" s="47">
        <f>$H$82</f>
        <v>2506</v>
      </c>
      <c r="J28" s="19">
        <f>H82-G82</f>
        <v>4</v>
      </c>
      <c r="K28" s="18">
        <f>(H82-G82)/G82</f>
        <v>1.5987210231814548E-3</v>
      </c>
      <c r="L28" s="47">
        <f>$H$83</f>
        <v>4376</v>
      </c>
      <c r="M28" s="19">
        <f>H83-G83</f>
        <v>77</v>
      </c>
      <c r="N28" s="18">
        <f>(H83-G83)/G83</f>
        <v>1.7911142126075832E-2</v>
      </c>
      <c r="O28" s="118"/>
      <c r="P28" s="69"/>
      <c r="Q28" s="70"/>
    </row>
    <row r="29" spans="2:23" x14ac:dyDescent="0.2">
      <c r="B29" s="1" t="s">
        <v>20</v>
      </c>
      <c r="C29" s="47">
        <f>$H$98</f>
        <v>3687</v>
      </c>
      <c r="D29" s="19">
        <f>H98-G98</f>
        <v>54</v>
      </c>
      <c r="E29" s="18">
        <f>(H98-G98)/G98</f>
        <v>1.486374896779521E-2</v>
      </c>
      <c r="F29" s="47">
        <f>$H$95</f>
        <v>857</v>
      </c>
      <c r="G29" s="19">
        <f>H95-G95</f>
        <v>14</v>
      </c>
      <c r="H29" s="18">
        <f>(H95-G95)/G95</f>
        <v>1.6607354685646499E-2</v>
      </c>
      <c r="I29" s="47">
        <f>$H$96</f>
        <v>1099</v>
      </c>
      <c r="J29" s="19">
        <f>H96-G96</f>
        <v>16</v>
      </c>
      <c r="K29" s="18">
        <f>(H96-G96)/G96</f>
        <v>1.4773776546629732E-2</v>
      </c>
      <c r="L29" s="47">
        <f>$H$97</f>
        <v>1731</v>
      </c>
      <c r="M29" s="19">
        <f>H97-G97</f>
        <v>24</v>
      </c>
      <c r="N29" s="18">
        <f>(H97-G97)/G97</f>
        <v>1.4059753954305799E-2</v>
      </c>
      <c r="O29" s="19"/>
      <c r="P29" s="69"/>
      <c r="Q29" s="70"/>
    </row>
    <row r="30" spans="2:23" x14ac:dyDescent="0.2">
      <c r="B30" s="13" t="s">
        <v>21</v>
      </c>
      <c r="C30" s="28">
        <f>$H$112</f>
        <v>4095</v>
      </c>
      <c r="D30" s="45">
        <f>H112-G112</f>
        <v>41</v>
      </c>
      <c r="E30" s="46">
        <f>(H112-G112)/G112</f>
        <v>1.0113468179575728E-2</v>
      </c>
      <c r="F30" s="28">
        <f>$H$109</f>
        <v>1103</v>
      </c>
      <c r="G30" s="45">
        <f>H109-G109</f>
        <v>32</v>
      </c>
      <c r="H30" s="46">
        <f>(H109-G109)/G109</f>
        <v>2.9878618113912233E-2</v>
      </c>
      <c r="I30" s="28">
        <f>$H$110</f>
        <v>1205</v>
      </c>
      <c r="J30" s="45">
        <f>H110-G110</f>
        <v>12</v>
      </c>
      <c r="K30" s="46">
        <f>(H110-G110)/G110</f>
        <v>1.0058675607711651E-2</v>
      </c>
      <c r="L30" s="28">
        <f>$H$111</f>
        <v>1787</v>
      </c>
      <c r="M30" s="45">
        <f>H111-G111</f>
        <v>-3</v>
      </c>
      <c r="N30" s="46">
        <f>(H111-G111)/G111</f>
        <v>-1.6759776536312849E-3</v>
      </c>
      <c r="O30" s="19"/>
      <c r="P30" s="69"/>
      <c r="Q30" s="70"/>
      <c r="S30" s="1" t="s">
        <v>22</v>
      </c>
    </row>
    <row r="31" spans="2:23" ht="24.95" customHeight="1" x14ac:dyDescent="0.2">
      <c r="B31" s="22" t="s">
        <v>55</v>
      </c>
      <c r="C31" s="15"/>
      <c r="F31" s="17"/>
      <c r="G31" s="17"/>
      <c r="H31" s="17"/>
      <c r="I31" s="17"/>
      <c r="J31" s="17"/>
      <c r="K31" s="17"/>
      <c r="L31" s="17"/>
      <c r="O31" s="17"/>
      <c r="P31" s="17"/>
      <c r="Q31" s="17"/>
    </row>
    <row r="33" spans="2:20" x14ac:dyDescent="0.2">
      <c r="B33" s="154" t="s">
        <v>270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3" t="s">
        <v>271</v>
      </c>
      <c r="K37" s="17"/>
      <c r="L37" s="17"/>
    </row>
    <row r="38" spans="2:20" ht="25.5" x14ac:dyDescent="0.2">
      <c r="B38" s="6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25"/>
      <c r="L38" s="26"/>
    </row>
    <row r="39" spans="2:20" x14ac:dyDescent="0.2">
      <c r="B39" s="17" t="s">
        <v>102</v>
      </c>
      <c r="C39" s="19">
        <f>'[1]4. Tipologia clientela'!C4</f>
        <v>41548</v>
      </c>
      <c r="D39" s="19">
        <f>'[1]4. Tipologia clientela'!D4</f>
        <v>42102</v>
      </c>
      <c r="E39" s="19">
        <f>'[1]4. Tipologia clientela'!E4</f>
        <v>42606</v>
      </c>
      <c r="F39" s="19">
        <f>'[1]4. Tipologia clientela'!F4</f>
        <v>43317</v>
      </c>
      <c r="G39" s="19">
        <f>'[1]4. Tipologia clientela'!G4</f>
        <v>43910</v>
      </c>
      <c r="H39" s="19">
        <f>'[1]4. Tipologia clientela'!H4</f>
        <v>45015</v>
      </c>
      <c r="I39" s="19">
        <f>H39-C39</f>
        <v>3467</v>
      </c>
      <c r="J39" s="18">
        <f>(H39-C39)/C39</f>
        <v>8.3445653220371618E-2</v>
      </c>
    </row>
    <row r="40" spans="2:20" x14ac:dyDescent="0.2">
      <c r="B40" s="17" t="s">
        <v>103</v>
      </c>
      <c r="C40" s="19">
        <f>'[1]4. Tipologia clientela'!C5</f>
        <v>30914</v>
      </c>
      <c r="D40" s="19">
        <f>'[1]4. Tipologia clientela'!D5</f>
        <v>31392</v>
      </c>
      <c r="E40" s="19">
        <f>'[1]4. Tipologia clientela'!E5</f>
        <v>31819</v>
      </c>
      <c r="F40" s="19">
        <f>'[1]4. Tipologia clientela'!F5</f>
        <v>32508</v>
      </c>
      <c r="G40" s="19">
        <f>'[1]4. Tipologia clientela'!G5</f>
        <v>32864</v>
      </c>
      <c r="H40" s="19">
        <f>'[1]4. Tipologia clientela'!H5</f>
        <v>33139</v>
      </c>
      <c r="I40" s="19">
        <f t="shared" ref="I40:I42" si="0">H40-C40</f>
        <v>2225</v>
      </c>
      <c r="J40" s="18">
        <f t="shared" ref="J40:J42" si="1">(H40-C40)/C40</f>
        <v>7.1973862974704012E-2</v>
      </c>
    </row>
    <row r="41" spans="2:20" x14ac:dyDescent="0.2">
      <c r="B41" s="17" t="s">
        <v>104</v>
      </c>
      <c r="C41" s="19">
        <f>'[1]4. Tipologia clientela'!C6</f>
        <v>60302</v>
      </c>
      <c r="D41" s="19">
        <f>'[1]4. Tipologia clientela'!D6</f>
        <v>60389</v>
      </c>
      <c r="E41" s="19">
        <f>'[1]4. Tipologia clientela'!E6</f>
        <v>60558</v>
      </c>
      <c r="F41" s="19">
        <f>'[1]4. Tipologia clientela'!F6</f>
        <v>60727</v>
      </c>
      <c r="G41" s="19">
        <f>'[1]4. Tipologia clientela'!G6</f>
        <v>61004</v>
      </c>
      <c r="H41" s="19">
        <f>'[1]4. Tipologia clientela'!H6</f>
        <v>61493</v>
      </c>
      <c r="I41" s="19">
        <f t="shared" si="0"/>
        <v>1191</v>
      </c>
      <c r="J41" s="18">
        <f t="shared" si="1"/>
        <v>1.9750588703525588E-2</v>
      </c>
    </row>
    <row r="42" spans="2:20" x14ac:dyDescent="0.2">
      <c r="B42" s="27" t="s">
        <v>105</v>
      </c>
      <c r="C42" s="28">
        <f t="shared" ref="C42:H42" si="2">SUM(C39:C41)</f>
        <v>132764</v>
      </c>
      <c r="D42" s="28">
        <f t="shared" si="2"/>
        <v>133883</v>
      </c>
      <c r="E42" s="28">
        <f t="shared" si="2"/>
        <v>134983</v>
      </c>
      <c r="F42" s="28">
        <f t="shared" si="2"/>
        <v>136552</v>
      </c>
      <c r="G42" s="28">
        <f t="shared" si="2"/>
        <v>137778</v>
      </c>
      <c r="H42" s="28">
        <f t="shared" si="2"/>
        <v>139647</v>
      </c>
      <c r="I42" s="28">
        <f t="shared" si="0"/>
        <v>6883</v>
      </c>
      <c r="J42" s="29">
        <f t="shared" si="1"/>
        <v>5.1843873339158207E-2</v>
      </c>
    </row>
    <row r="43" spans="2:20" ht="24.95" customHeight="1" x14ac:dyDescent="0.2">
      <c r="B43" s="22" t="s">
        <v>55</v>
      </c>
      <c r="C43" s="30"/>
      <c r="D43" s="30"/>
      <c r="E43" s="30"/>
      <c r="F43" s="30"/>
      <c r="G43" s="30"/>
      <c r="H43" s="30"/>
      <c r="I43" s="30"/>
      <c r="J43" s="31"/>
      <c r="K43" s="19"/>
      <c r="L43" s="18"/>
    </row>
    <row r="44" spans="2:20" x14ac:dyDescent="0.2">
      <c r="B44" s="52"/>
      <c r="C44" s="130"/>
      <c r="D44" s="130"/>
      <c r="E44" s="130"/>
      <c r="F44" s="130"/>
      <c r="G44" s="130"/>
      <c r="H44" s="130"/>
      <c r="I44" s="128"/>
      <c r="J44" s="18"/>
      <c r="K44" s="19"/>
      <c r="L44" s="18"/>
    </row>
    <row r="45" spans="2:20" x14ac:dyDescent="0.2">
      <c r="B45" s="52"/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127" t="s">
        <v>179</v>
      </c>
      <c r="I45" s="128"/>
      <c r="J45" s="18"/>
      <c r="K45" s="19"/>
      <c r="L45" s="18"/>
    </row>
    <row r="46" spans="2:20" x14ac:dyDescent="0.2">
      <c r="B46" s="52" t="s">
        <v>102</v>
      </c>
      <c r="C46" s="128">
        <f t="shared" ref="C46:H46" si="3">C39/$C$39*100</f>
        <v>100</v>
      </c>
      <c r="D46" s="128">
        <f t="shared" si="3"/>
        <v>101.33339751612593</v>
      </c>
      <c r="E46" s="128">
        <f t="shared" si="3"/>
        <v>102.54645229613941</v>
      </c>
      <c r="F46" s="128">
        <f t="shared" si="3"/>
        <v>104.25772600365842</v>
      </c>
      <c r="G46" s="128">
        <f t="shared" si="3"/>
        <v>105.68499085395206</v>
      </c>
      <c r="H46" s="128">
        <f t="shared" si="3"/>
        <v>108.34456532203716</v>
      </c>
      <c r="I46" s="128"/>
      <c r="J46" s="18"/>
      <c r="K46" s="19"/>
      <c r="L46" s="18"/>
    </row>
    <row r="47" spans="2:20" x14ac:dyDescent="0.2">
      <c r="B47" s="52" t="s">
        <v>103</v>
      </c>
      <c r="C47" s="128">
        <f t="shared" ref="C47:H47" si="4">C40/$C$40*100</f>
        <v>100</v>
      </c>
      <c r="D47" s="128">
        <f t="shared" si="4"/>
        <v>101.54622501132174</v>
      </c>
      <c r="E47" s="128">
        <f t="shared" si="4"/>
        <v>102.92747622436436</v>
      </c>
      <c r="F47" s="128">
        <f t="shared" si="4"/>
        <v>105.15623989131137</v>
      </c>
      <c r="G47" s="128">
        <f t="shared" si="4"/>
        <v>106.30782169890665</v>
      </c>
      <c r="H47" s="128">
        <f t="shared" si="4"/>
        <v>107.1973862974704</v>
      </c>
      <c r="I47" s="128"/>
      <c r="J47" s="18"/>
      <c r="K47" s="19"/>
      <c r="L47" s="18"/>
    </row>
    <row r="48" spans="2:20" x14ac:dyDescent="0.2">
      <c r="B48" s="52" t="s">
        <v>104</v>
      </c>
      <c r="C48" s="128">
        <f t="shared" ref="C48:H48" si="5">C41/$C$41*100</f>
        <v>100</v>
      </c>
      <c r="D48" s="128">
        <f t="shared" si="5"/>
        <v>100.14427382176379</v>
      </c>
      <c r="E48" s="128">
        <f t="shared" si="5"/>
        <v>100.42452986633943</v>
      </c>
      <c r="F48" s="128">
        <f t="shared" si="5"/>
        <v>100.70478591091505</v>
      </c>
      <c r="G48" s="128">
        <f t="shared" si="5"/>
        <v>101.16414049285265</v>
      </c>
      <c r="H48" s="128">
        <f t="shared" si="5"/>
        <v>101.97505887035257</v>
      </c>
      <c r="I48" s="128"/>
      <c r="J48" s="18"/>
      <c r="K48" s="19"/>
      <c r="L48" s="18"/>
    </row>
    <row r="49" spans="2:12" x14ac:dyDescent="0.2">
      <c r="B49" s="41"/>
      <c r="C49" s="18"/>
      <c r="D49" s="18"/>
      <c r="E49" s="18"/>
      <c r="F49" s="18"/>
      <c r="G49" s="18"/>
      <c r="H49" s="18"/>
      <c r="I49" s="19"/>
      <c r="J49" s="18"/>
      <c r="K49" s="19"/>
      <c r="L49" s="18"/>
    </row>
    <row r="50" spans="2:12" x14ac:dyDescent="0.2">
      <c r="K50" s="17"/>
      <c r="L50" s="17"/>
    </row>
    <row r="51" spans="2:12" ht="24.95" customHeight="1" x14ac:dyDescent="0.2">
      <c r="B51" s="3" t="s">
        <v>272</v>
      </c>
      <c r="K51" s="17"/>
      <c r="L51" s="17"/>
    </row>
    <row r="52" spans="2:12" ht="25.5" x14ac:dyDescent="0.2">
      <c r="B52" s="6" t="s">
        <v>30</v>
      </c>
      <c r="C52" s="107">
        <v>2016</v>
      </c>
      <c r="D52" s="107">
        <v>2017</v>
      </c>
      <c r="E52" s="107">
        <v>2018</v>
      </c>
      <c r="F52" s="107">
        <v>2019</v>
      </c>
      <c r="G52" s="107">
        <v>2020</v>
      </c>
      <c r="H52" s="108" t="s">
        <v>179</v>
      </c>
      <c r="I52" s="100" t="s">
        <v>180</v>
      </c>
      <c r="J52" s="100" t="s">
        <v>181</v>
      </c>
      <c r="K52" s="25"/>
      <c r="L52" s="26"/>
    </row>
    <row r="53" spans="2:12" x14ac:dyDescent="0.2">
      <c r="B53" s="17" t="s">
        <v>102</v>
      </c>
      <c r="C53" s="19">
        <f>'[1]4. Tipologia clientela'!C13</f>
        <v>6273</v>
      </c>
      <c r="D53" s="19">
        <f>'[1]4. Tipologia clientela'!D13</f>
        <v>6388</v>
      </c>
      <c r="E53" s="19">
        <f>'[1]4. Tipologia clientela'!E13</f>
        <v>6422</v>
      </c>
      <c r="F53" s="19">
        <f>'[1]4. Tipologia clientela'!F13</f>
        <v>6483</v>
      </c>
      <c r="G53" s="19">
        <f>'[1]4. Tipologia clientela'!G13</f>
        <v>6559</v>
      </c>
      <c r="H53" s="19">
        <f>'[1]4. Tipologia clientela'!H13</f>
        <v>6691</v>
      </c>
      <c r="I53" s="19">
        <f>H53-C53</f>
        <v>418</v>
      </c>
      <c r="J53" s="18">
        <f>(H53-C53)/C53</f>
        <v>6.6634783994898777E-2</v>
      </c>
      <c r="K53" s="90"/>
      <c r="L53" s="67"/>
    </row>
    <row r="54" spans="2:12" x14ac:dyDescent="0.2">
      <c r="B54" s="17" t="s">
        <v>103</v>
      </c>
      <c r="C54" s="19">
        <f>'[1]4. Tipologia clientela'!C14</f>
        <v>5884</v>
      </c>
      <c r="D54" s="19">
        <f>'[1]4. Tipologia clientela'!D14</f>
        <v>5918</v>
      </c>
      <c r="E54" s="19">
        <f>'[1]4. Tipologia clientela'!E14</f>
        <v>5958</v>
      </c>
      <c r="F54" s="19">
        <f>'[1]4. Tipologia clientela'!F14</f>
        <v>5991</v>
      </c>
      <c r="G54" s="19">
        <f>'[1]4. Tipologia clientela'!G14</f>
        <v>5967</v>
      </c>
      <c r="H54" s="19">
        <f>'[1]4. Tipologia clientela'!H14</f>
        <v>6016</v>
      </c>
      <c r="I54" s="19">
        <f t="shared" ref="I54:I56" si="6">H54-C54</f>
        <v>132</v>
      </c>
      <c r="J54" s="18">
        <f t="shared" ref="J54:J56" si="7">(H54-C54)/C54</f>
        <v>2.2433718558803536E-2</v>
      </c>
      <c r="K54" s="90"/>
      <c r="L54" s="67"/>
    </row>
    <row r="55" spans="2:12" x14ac:dyDescent="0.2">
      <c r="B55" s="17" t="s">
        <v>104</v>
      </c>
      <c r="C55" s="19">
        <f>'[1]4. Tipologia clientela'!C15</f>
        <v>10857</v>
      </c>
      <c r="D55" s="19">
        <f>'[1]4. Tipologia clientela'!D15</f>
        <v>10832</v>
      </c>
      <c r="E55" s="19">
        <f>'[1]4. Tipologia clientela'!E15</f>
        <v>10843</v>
      </c>
      <c r="F55" s="19">
        <f>'[1]4. Tipologia clientela'!F15</f>
        <v>10840</v>
      </c>
      <c r="G55" s="19">
        <f>'[1]4. Tipologia clientela'!G15</f>
        <v>10849</v>
      </c>
      <c r="H55" s="19">
        <f>'[1]4. Tipologia clientela'!H15</f>
        <v>10966</v>
      </c>
      <c r="I55" s="19">
        <f t="shared" si="6"/>
        <v>109</v>
      </c>
      <c r="J55" s="18">
        <f t="shared" si="7"/>
        <v>1.0039605784286636E-2</v>
      </c>
      <c r="K55" s="90"/>
      <c r="L55" s="67"/>
    </row>
    <row r="56" spans="2:12" x14ac:dyDescent="0.2">
      <c r="B56" s="27" t="s">
        <v>105</v>
      </c>
      <c r="C56" s="28">
        <f t="shared" ref="C56:H56" si="8">SUM(C53:C55)</f>
        <v>23014</v>
      </c>
      <c r="D56" s="28">
        <f t="shared" si="8"/>
        <v>23138</v>
      </c>
      <c r="E56" s="28">
        <f t="shared" si="8"/>
        <v>23223</v>
      </c>
      <c r="F56" s="28">
        <f t="shared" si="8"/>
        <v>23314</v>
      </c>
      <c r="G56" s="28">
        <f t="shared" si="8"/>
        <v>23375</v>
      </c>
      <c r="H56" s="28">
        <f t="shared" si="8"/>
        <v>23673</v>
      </c>
      <c r="I56" s="28">
        <f t="shared" si="6"/>
        <v>659</v>
      </c>
      <c r="J56" s="29">
        <f t="shared" si="7"/>
        <v>2.8634744068827669E-2</v>
      </c>
      <c r="K56" s="90"/>
      <c r="L56" s="67"/>
    </row>
    <row r="57" spans="2:12" ht="24.95" customHeight="1" x14ac:dyDescent="0.2">
      <c r="B57" s="22" t="s">
        <v>55</v>
      </c>
      <c r="C57" s="30"/>
      <c r="D57" s="30"/>
      <c r="E57" s="30"/>
      <c r="F57" s="30"/>
      <c r="G57" s="30"/>
      <c r="H57" s="30"/>
      <c r="I57" s="30"/>
      <c r="J57" s="31"/>
      <c r="K57" s="19"/>
      <c r="L57" s="18"/>
    </row>
    <row r="58" spans="2:12" x14ac:dyDescent="0.2">
      <c r="B58" s="17"/>
      <c r="C58" s="19"/>
      <c r="D58" s="19"/>
      <c r="E58" s="19"/>
      <c r="F58" s="19"/>
      <c r="G58" s="19"/>
      <c r="H58" s="19"/>
      <c r="I58" s="19"/>
      <c r="J58" s="18"/>
      <c r="K58" s="19"/>
      <c r="L58" s="18"/>
    </row>
    <row r="59" spans="2:12" x14ac:dyDescent="0.2">
      <c r="B59" s="52"/>
      <c r="C59" s="52">
        <v>2016</v>
      </c>
      <c r="D59" s="52">
        <v>2017</v>
      </c>
      <c r="E59" s="52">
        <v>2018</v>
      </c>
      <c r="F59" s="52">
        <v>2019</v>
      </c>
      <c r="G59" s="52">
        <v>2020</v>
      </c>
      <c r="H59" s="127" t="s">
        <v>179</v>
      </c>
      <c r="I59" s="128"/>
      <c r="J59" s="18"/>
      <c r="K59" s="19"/>
      <c r="L59" s="18"/>
    </row>
    <row r="60" spans="2:12" x14ac:dyDescent="0.2">
      <c r="B60" s="52" t="s">
        <v>102</v>
      </c>
      <c r="C60" s="128">
        <f t="shared" ref="C60:H60" si="9">C53/$C$53*100</f>
        <v>100</v>
      </c>
      <c r="D60" s="128">
        <f t="shared" si="9"/>
        <v>101.83325362665391</v>
      </c>
      <c r="E60" s="128">
        <f t="shared" si="9"/>
        <v>102.37525904670812</v>
      </c>
      <c r="F60" s="128">
        <f t="shared" si="9"/>
        <v>103.34768053562888</v>
      </c>
      <c r="G60" s="128">
        <f t="shared" si="9"/>
        <v>104.55922206280886</v>
      </c>
      <c r="H60" s="128">
        <f t="shared" si="9"/>
        <v>106.66347839948989</v>
      </c>
      <c r="I60" s="128"/>
      <c r="J60" s="18"/>
      <c r="K60" s="19"/>
      <c r="L60" s="18"/>
    </row>
    <row r="61" spans="2:12" x14ac:dyDescent="0.2">
      <c r="B61" s="52" t="s">
        <v>103</v>
      </c>
      <c r="C61" s="128">
        <f t="shared" ref="C61:H61" si="10">C54/$C$54*100</f>
        <v>100</v>
      </c>
      <c r="D61" s="128">
        <f t="shared" si="10"/>
        <v>100.5778382053025</v>
      </c>
      <c r="E61" s="128">
        <f t="shared" si="10"/>
        <v>101.25764785859958</v>
      </c>
      <c r="F61" s="128">
        <f t="shared" si="10"/>
        <v>101.81849082256969</v>
      </c>
      <c r="G61" s="128">
        <f t="shared" si="10"/>
        <v>101.41060503059143</v>
      </c>
      <c r="H61" s="128">
        <f t="shared" si="10"/>
        <v>102.24337185588035</v>
      </c>
      <c r="I61" s="128"/>
      <c r="J61" s="18"/>
      <c r="K61" s="19"/>
      <c r="L61" s="18"/>
    </row>
    <row r="62" spans="2:12" x14ac:dyDescent="0.2">
      <c r="B62" s="52" t="s">
        <v>104</v>
      </c>
      <c r="C62" s="128">
        <f t="shared" ref="C62:H62" si="11">C55/$C$55*100</f>
        <v>100</v>
      </c>
      <c r="D62" s="128">
        <f t="shared" si="11"/>
        <v>99.769733812287015</v>
      </c>
      <c r="E62" s="128">
        <f t="shared" si="11"/>
        <v>99.871050934880728</v>
      </c>
      <c r="F62" s="128">
        <f t="shared" si="11"/>
        <v>99.843418992355154</v>
      </c>
      <c r="G62" s="128">
        <f t="shared" si="11"/>
        <v>99.926314819931832</v>
      </c>
      <c r="H62" s="128">
        <f t="shared" si="11"/>
        <v>101.00396057842866</v>
      </c>
      <c r="I62" s="128"/>
      <c r="J62" s="18"/>
      <c r="K62" s="19"/>
      <c r="L62" s="18"/>
    </row>
    <row r="63" spans="2:12" x14ac:dyDescent="0.2">
      <c r="B63" s="52"/>
      <c r="C63" s="128"/>
      <c r="D63" s="128"/>
      <c r="E63" s="128"/>
      <c r="F63" s="128"/>
      <c r="G63" s="128"/>
      <c r="H63" s="128"/>
      <c r="I63" s="128"/>
      <c r="J63" s="18"/>
      <c r="K63" s="19"/>
      <c r="L63" s="18"/>
    </row>
    <row r="64" spans="2:12" x14ac:dyDescent="0.2">
      <c r="K64" s="17"/>
      <c r="L64" s="17"/>
    </row>
    <row r="65" spans="2:12" ht="24.95" customHeight="1" x14ac:dyDescent="0.2">
      <c r="B65" s="3" t="s">
        <v>273</v>
      </c>
      <c r="K65" s="17"/>
      <c r="L65" s="17"/>
    </row>
    <row r="66" spans="2:12" ht="25.5" x14ac:dyDescent="0.2">
      <c r="B66" s="6" t="s">
        <v>60</v>
      </c>
      <c r="C66" s="107">
        <v>2016</v>
      </c>
      <c r="D66" s="107">
        <v>2017</v>
      </c>
      <c r="E66" s="107">
        <v>2018</v>
      </c>
      <c r="F66" s="107">
        <v>2019</v>
      </c>
      <c r="G66" s="107">
        <v>2020</v>
      </c>
      <c r="H66" s="108" t="s">
        <v>179</v>
      </c>
      <c r="I66" s="100" t="s">
        <v>180</v>
      </c>
      <c r="J66" s="100" t="s">
        <v>181</v>
      </c>
      <c r="K66" s="25"/>
      <c r="L66" s="26"/>
    </row>
    <row r="67" spans="2:12" x14ac:dyDescent="0.2">
      <c r="B67" s="17" t="s">
        <v>102</v>
      </c>
      <c r="C67" s="19">
        <f>'[1]4. Tipologia clientela'!C22</f>
        <v>1279</v>
      </c>
      <c r="D67" s="19">
        <f>'[1]4. Tipologia clientela'!D22</f>
        <v>1315</v>
      </c>
      <c r="E67" s="19">
        <f>'[1]4. Tipologia clientela'!E22</f>
        <v>1330</v>
      </c>
      <c r="F67" s="19">
        <f>'[1]4. Tipologia clientela'!F22</f>
        <v>1341</v>
      </c>
      <c r="G67" s="19">
        <f>'[1]4. Tipologia clientela'!G22</f>
        <v>1343</v>
      </c>
      <c r="H67" s="19">
        <f>'[1]4. Tipologia clientela'!H22</f>
        <v>1373</v>
      </c>
      <c r="I67" s="19">
        <f>H67-C67</f>
        <v>94</v>
      </c>
      <c r="J67" s="18">
        <f>(H67-C67)/C67</f>
        <v>7.3494917904612975E-2</v>
      </c>
    </row>
    <row r="68" spans="2:12" x14ac:dyDescent="0.2">
      <c r="B68" s="17" t="s">
        <v>103</v>
      </c>
      <c r="C68" s="19">
        <f>'[1]4. Tipologia clientela'!C23</f>
        <v>1230</v>
      </c>
      <c r="D68" s="19">
        <f>'[1]4. Tipologia clientela'!D23</f>
        <v>1221</v>
      </c>
      <c r="E68" s="19">
        <f>'[1]4. Tipologia clientela'!E23</f>
        <v>1203</v>
      </c>
      <c r="F68" s="19">
        <f>'[1]4. Tipologia clientela'!F23</f>
        <v>1200</v>
      </c>
      <c r="G68" s="19">
        <f>'[1]4. Tipologia clientela'!G23</f>
        <v>1189</v>
      </c>
      <c r="H68" s="19">
        <f>'[1]4. Tipologia clientela'!H23</f>
        <v>1206</v>
      </c>
      <c r="I68" s="19">
        <f t="shared" ref="I68:I70" si="12">H68-C68</f>
        <v>-24</v>
      </c>
      <c r="J68" s="18">
        <f t="shared" ref="J68:J70" si="13">(H68-C68)/C68</f>
        <v>-1.9512195121951219E-2</v>
      </c>
    </row>
    <row r="69" spans="2:12" x14ac:dyDescent="0.2">
      <c r="B69" s="17" t="s">
        <v>104</v>
      </c>
      <c r="C69" s="19">
        <f>'[1]4. Tipologia clientela'!C24</f>
        <v>3152</v>
      </c>
      <c r="D69" s="19">
        <f>'[1]4. Tipologia clientela'!D24</f>
        <v>3130</v>
      </c>
      <c r="E69" s="19">
        <f>'[1]4. Tipologia clientela'!E24</f>
        <v>3104</v>
      </c>
      <c r="F69" s="19">
        <f>'[1]4. Tipologia clientela'!F24</f>
        <v>3075</v>
      </c>
      <c r="G69" s="19">
        <f>'[1]4. Tipologia clientela'!G24</f>
        <v>3053</v>
      </c>
      <c r="H69" s="19">
        <f>'[1]4. Tipologia clientela'!H24</f>
        <v>3072</v>
      </c>
      <c r="I69" s="19">
        <f t="shared" si="12"/>
        <v>-80</v>
      </c>
      <c r="J69" s="18">
        <f t="shared" si="13"/>
        <v>-2.5380710659898477E-2</v>
      </c>
    </row>
    <row r="70" spans="2:12" x14ac:dyDescent="0.2">
      <c r="B70" s="27" t="s">
        <v>105</v>
      </c>
      <c r="C70" s="28">
        <f t="shared" ref="C70:H70" si="14">SUM(C67:C69)</f>
        <v>5661</v>
      </c>
      <c r="D70" s="28">
        <f t="shared" si="14"/>
        <v>5666</v>
      </c>
      <c r="E70" s="28">
        <f t="shared" si="14"/>
        <v>5637</v>
      </c>
      <c r="F70" s="28">
        <f t="shared" si="14"/>
        <v>5616</v>
      </c>
      <c r="G70" s="28">
        <f t="shared" si="14"/>
        <v>5585</v>
      </c>
      <c r="H70" s="28">
        <f t="shared" si="14"/>
        <v>5651</v>
      </c>
      <c r="I70" s="28">
        <f t="shared" si="12"/>
        <v>-10</v>
      </c>
      <c r="J70" s="29">
        <f t="shared" si="13"/>
        <v>-1.7664723547076487E-3</v>
      </c>
    </row>
    <row r="71" spans="2:12" ht="24.95" customHeight="1" x14ac:dyDescent="0.2">
      <c r="B71" s="22" t="s">
        <v>55</v>
      </c>
      <c r="C71" s="30"/>
      <c r="D71" s="30"/>
      <c r="E71" s="30"/>
      <c r="F71" s="30"/>
      <c r="G71" s="30"/>
      <c r="H71" s="30"/>
      <c r="I71" s="30"/>
      <c r="J71" s="31"/>
      <c r="K71" s="19"/>
      <c r="L71" s="18"/>
    </row>
    <row r="72" spans="2:12" x14ac:dyDescent="0.2">
      <c r="B72" s="17"/>
      <c r="I72" s="19"/>
      <c r="J72" s="18"/>
      <c r="K72" s="19"/>
      <c r="L72" s="18"/>
    </row>
    <row r="73" spans="2:12" x14ac:dyDescent="0.2">
      <c r="B73" s="52"/>
      <c r="C73" s="52">
        <v>2016</v>
      </c>
      <c r="D73" s="52">
        <v>2017</v>
      </c>
      <c r="E73" s="52">
        <v>2018</v>
      </c>
      <c r="F73" s="52">
        <v>2019</v>
      </c>
      <c r="G73" s="52">
        <v>2020</v>
      </c>
      <c r="H73" s="127" t="s">
        <v>179</v>
      </c>
      <c r="I73" s="128"/>
      <c r="K73" s="19"/>
      <c r="L73" s="17"/>
    </row>
    <row r="74" spans="2:12" x14ac:dyDescent="0.2">
      <c r="B74" s="52" t="s">
        <v>102</v>
      </c>
      <c r="C74" s="128">
        <f t="shared" ref="C74:H74" si="15">C67/$C$67*100</f>
        <v>100</v>
      </c>
      <c r="D74" s="128">
        <f t="shared" si="15"/>
        <v>102.81469898358094</v>
      </c>
      <c r="E74" s="128">
        <f t="shared" si="15"/>
        <v>103.98749022673964</v>
      </c>
      <c r="F74" s="128">
        <f t="shared" si="15"/>
        <v>104.84753713838937</v>
      </c>
      <c r="G74" s="128">
        <f t="shared" si="15"/>
        <v>105.00390930414387</v>
      </c>
      <c r="H74" s="128">
        <f t="shared" si="15"/>
        <v>107.34949179046129</v>
      </c>
      <c r="I74" s="91"/>
      <c r="K74" s="17"/>
      <c r="L74" s="17"/>
    </row>
    <row r="75" spans="2:12" x14ac:dyDescent="0.2">
      <c r="B75" s="52" t="s">
        <v>103</v>
      </c>
      <c r="C75" s="128">
        <f t="shared" ref="C75:H75" si="16">C68/$C$68*100</f>
        <v>100</v>
      </c>
      <c r="D75" s="128">
        <f t="shared" si="16"/>
        <v>99.268292682926827</v>
      </c>
      <c r="E75" s="128">
        <f t="shared" si="16"/>
        <v>97.804878048780481</v>
      </c>
      <c r="F75" s="128">
        <f t="shared" si="16"/>
        <v>97.560975609756099</v>
      </c>
      <c r="G75" s="128">
        <f t="shared" si="16"/>
        <v>96.666666666666671</v>
      </c>
      <c r="H75" s="128">
        <f t="shared" si="16"/>
        <v>98.048780487804876</v>
      </c>
      <c r="I75" s="91"/>
      <c r="K75" s="17"/>
      <c r="L75" s="17"/>
    </row>
    <row r="76" spans="2:12" x14ac:dyDescent="0.2">
      <c r="B76" s="52" t="s">
        <v>104</v>
      </c>
      <c r="C76" s="128">
        <f t="shared" ref="C76:H76" si="17">C69/$C$69*100</f>
        <v>100</v>
      </c>
      <c r="D76" s="128">
        <f t="shared" si="17"/>
        <v>99.302030456852791</v>
      </c>
      <c r="E76" s="128">
        <f t="shared" si="17"/>
        <v>98.477157360406082</v>
      </c>
      <c r="F76" s="128">
        <f t="shared" si="17"/>
        <v>97.55710659898476</v>
      </c>
      <c r="G76" s="128">
        <f t="shared" si="17"/>
        <v>96.859137055837564</v>
      </c>
      <c r="H76" s="128">
        <f t="shared" si="17"/>
        <v>97.46192893401016</v>
      </c>
      <c r="I76" s="91"/>
      <c r="K76" s="17"/>
      <c r="L76" s="17"/>
    </row>
    <row r="77" spans="2:12" x14ac:dyDescent="0.2">
      <c r="K77" s="17"/>
      <c r="L77" s="17"/>
    </row>
    <row r="78" spans="2:12" x14ac:dyDescent="0.2">
      <c r="K78" s="17"/>
      <c r="L78" s="17"/>
    </row>
    <row r="79" spans="2:12" ht="24.95" customHeight="1" x14ac:dyDescent="0.2">
      <c r="B79" s="3" t="s">
        <v>274</v>
      </c>
      <c r="K79" s="17"/>
      <c r="L79" s="17"/>
    </row>
    <row r="80" spans="2:12" ht="25.5" x14ac:dyDescent="0.2">
      <c r="B80" s="6" t="s">
        <v>25</v>
      </c>
      <c r="C80" s="107">
        <v>2016</v>
      </c>
      <c r="D80" s="107">
        <v>2017</v>
      </c>
      <c r="E80" s="107">
        <v>2018</v>
      </c>
      <c r="F80" s="107">
        <v>2019</v>
      </c>
      <c r="G80" s="107">
        <v>2020</v>
      </c>
      <c r="H80" s="108" t="s">
        <v>179</v>
      </c>
      <c r="I80" s="100" t="s">
        <v>180</v>
      </c>
      <c r="J80" s="100" t="s">
        <v>181</v>
      </c>
      <c r="K80" s="25"/>
      <c r="L80" s="26"/>
    </row>
    <row r="81" spans="2:12" x14ac:dyDescent="0.2">
      <c r="B81" s="17" t="s">
        <v>102</v>
      </c>
      <c r="C81" s="19">
        <f>'[1]4. Tipologia clientela'!C31</f>
        <v>3158</v>
      </c>
      <c r="D81" s="19">
        <f>'[1]4. Tipologia clientela'!D31</f>
        <v>3224</v>
      </c>
      <c r="E81" s="19">
        <f>'[1]4. Tipologia clientela'!E31</f>
        <v>3215</v>
      </c>
      <c r="F81" s="19">
        <f>'[1]4. Tipologia clientela'!F31</f>
        <v>3242</v>
      </c>
      <c r="G81" s="19">
        <f>'[1]4. Tipologia clientela'!G31</f>
        <v>3302</v>
      </c>
      <c r="H81" s="19">
        <f>'[1]4. Tipologia clientela'!H31</f>
        <v>3358</v>
      </c>
      <c r="I81" s="19">
        <f>H81-C81</f>
        <v>200</v>
      </c>
      <c r="J81" s="18">
        <f>(H81-C81)/C81</f>
        <v>6.333122229259025E-2</v>
      </c>
    </row>
    <row r="82" spans="2:12" x14ac:dyDescent="0.2">
      <c r="B82" s="17" t="s">
        <v>103</v>
      </c>
      <c r="C82" s="19">
        <f>'[1]4. Tipologia clientela'!C32</f>
        <v>2448</v>
      </c>
      <c r="D82" s="19">
        <f>'[1]4. Tipologia clientela'!D32</f>
        <v>2480</v>
      </c>
      <c r="E82" s="19">
        <f>'[1]4. Tipologia clientela'!E32</f>
        <v>2494</v>
      </c>
      <c r="F82" s="19">
        <f>'[1]4. Tipologia clientela'!F32</f>
        <v>2496</v>
      </c>
      <c r="G82" s="19">
        <f>'[1]4. Tipologia clientela'!G32</f>
        <v>2502</v>
      </c>
      <c r="H82" s="19">
        <f>'[1]4. Tipologia clientela'!H32</f>
        <v>2506</v>
      </c>
      <c r="I82" s="19">
        <f t="shared" ref="I82:I84" si="18">H82-C82</f>
        <v>58</v>
      </c>
      <c r="J82" s="18">
        <f t="shared" ref="J82:J84" si="19">(H82-C82)/C82</f>
        <v>2.3692810457516339E-2</v>
      </c>
    </row>
    <row r="83" spans="2:12" x14ac:dyDescent="0.2">
      <c r="B83" s="17" t="s">
        <v>104</v>
      </c>
      <c r="C83" s="19">
        <f>'[1]4. Tipologia clientela'!C33</f>
        <v>4255</v>
      </c>
      <c r="D83" s="19">
        <f>'[1]4. Tipologia clientela'!D33</f>
        <v>4236</v>
      </c>
      <c r="E83" s="19">
        <f>'[1]4. Tipologia clientela'!E33</f>
        <v>4262</v>
      </c>
      <c r="F83" s="19">
        <f>'[1]4. Tipologia clientela'!F33</f>
        <v>4279</v>
      </c>
      <c r="G83" s="19">
        <f>'[1]4. Tipologia clientela'!G33</f>
        <v>4299</v>
      </c>
      <c r="H83" s="19">
        <f>'[1]4. Tipologia clientela'!H33</f>
        <v>4376</v>
      </c>
      <c r="I83" s="19">
        <f t="shared" si="18"/>
        <v>121</v>
      </c>
      <c r="J83" s="18">
        <f t="shared" si="19"/>
        <v>2.8437132784958873E-2</v>
      </c>
    </row>
    <row r="84" spans="2:12" x14ac:dyDescent="0.2">
      <c r="B84" s="27" t="s">
        <v>105</v>
      </c>
      <c r="C84" s="28">
        <f t="shared" ref="C84:H84" si="20">SUM(C81:C83)</f>
        <v>9861</v>
      </c>
      <c r="D84" s="28">
        <f t="shared" si="20"/>
        <v>9940</v>
      </c>
      <c r="E84" s="28">
        <f t="shared" si="20"/>
        <v>9971</v>
      </c>
      <c r="F84" s="28">
        <f t="shared" si="20"/>
        <v>10017</v>
      </c>
      <c r="G84" s="28">
        <f t="shared" si="20"/>
        <v>10103</v>
      </c>
      <c r="H84" s="28">
        <f t="shared" si="20"/>
        <v>10240</v>
      </c>
      <c r="I84" s="28">
        <f t="shared" si="18"/>
        <v>379</v>
      </c>
      <c r="J84" s="29">
        <f t="shared" si="19"/>
        <v>3.8434235878714126E-2</v>
      </c>
    </row>
    <row r="85" spans="2:12" ht="24.95" customHeight="1" x14ac:dyDescent="0.2">
      <c r="B85" s="22" t="s">
        <v>55</v>
      </c>
      <c r="C85" s="30"/>
      <c r="D85" s="30"/>
      <c r="E85" s="30"/>
      <c r="F85" s="30"/>
      <c r="G85" s="30"/>
      <c r="H85" s="30"/>
      <c r="I85" s="30"/>
      <c r="J85" s="31"/>
      <c r="K85" s="19"/>
      <c r="L85" s="18"/>
    </row>
    <row r="86" spans="2:12" x14ac:dyDescent="0.2">
      <c r="B86" s="17"/>
      <c r="K86" s="17"/>
      <c r="L86" s="17"/>
    </row>
    <row r="87" spans="2:12" x14ac:dyDescent="0.2">
      <c r="B87" s="52"/>
      <c r="C87" s="52">
        <v>2016</v>
      </c>
      <c r="D87" s="52">
        <v>2017</v>
      </c>
      <c r="E87" s="52">
        <v>2018</v>
      </c>
      <c r="F87" s="52">
        <v>2019</v>
      </c>
      <c r="G87" s="52">
        <v>2020</v>
      </c>
      <c r="H87" s="127" t="s">
        <v>179</v>
      </c>
      <c r="I87" s="91"/>
      <c r="K87" s="17"/>
      <c r="L87" s="17"/>
    </row>
    <row r="88" spans="2:12" x14ac:dyDescent="0.2">
      <c r="B88" s="52" t="s">
        <v>102</v>
      </c>
      <c r="C88" s="128">
        <f t="shared" ref="C88:H88" si="21">C81/$C$81*100</f>
        <v>100</v>
      </c>
      <c r="D88" s="128">
        <f t="shared" si="21"/>
        <v>102.08993033565548</v>
      </c>
      <c r="E88" s="128">
        <f t="shared" si="21"/>
        <v>101.80493983533883</v>
      </c>
      <c r="F88" s="128">
        <f t="shared" si="21"/>
        <v>102.6599113362888</v>
      </c>
      <c r="G88" s="128">
        <f t="shared" si="21"/>
        <v>104.5598480050665</v>
      </c>
      <c r="H88" s="128">
        <f t="shared" si="21"/>
        <v>106.33312222925902</v>
      </c>
      <c r="I88" s="91"/>
      <c r="K88" s="17"/>
      <c r="L88" s="17"/>
    </row>
    <row r="89" spans="2:12" x14ac:dyDescent="0.2">
      <c r="B89" s="52" t="s">
        <v>103</v>
      </c>
      <c r="C89" s="128">
        <f t="shared" ref="C89:H89" si="22">C82/$C$82*100</f>
        <v>100</v>
      </c>
      <c r="D89" s="128">
        <f t="shared" si="22"/>
        <v>101.30718954248366</v>
      </c>
      <c r="E89" s="128">
        <f t="shared" si="22"/>
        <v>101.87908496732025</v>
      </c>
      <c r="F89" s="128">
        <f t="shared" si="22"/>
        <v>101.96078431372548</v>
      </c>
      <c r="G89" s="128">
        <f t="shared" si="22"/>
        <v>102.20588235294117</v>
      </c>
      <c r="H89" s="128">
        <f t="shared" si="22"/>
        <v>102.36928104575162</v>
      </c>
      <c r="I89" s="91"/>
      <c r="K89" s="17"/>
      <c r="L89" s="17"/>
    </row>
    <row r="90" spans="2:12" x14ac:dyDescent="0.2">
      <c r="B90" s="52" t="s">
        <v>104</v>
      </c>
      <c r="C90" s="128">
        <f t="shared" ref="C90:H90" si="23">C83/$C$83*100</f>
        <v>100</v>
      </c>
      <c r="D90" s="128">
        <f t="shared" si="23"/>
        <v>99.553466509988255</v>
      </c>
      <c r="E90" s="128">
        <f t="shared" si="23"/>
        <v>100.16451233842538</v>
      </c>
      <c r="F90" s="128">
        <f t="shared" si="23"/>
        <v>100.56404230317273</v>
      </c>
      <c r="G90" s="128">
        <f t="shared" si="23"/>
        <v>101.03407755581668</v>
      </c>
      <c r="H90" s="128">
        <f t="shared" si="23"/>
        <v>102.84371327849588</v>
      </c>
      <c r="I90" s="91"/>
      <c r="K90" s="17"/>
      <c r="L90" s="17"/>
    </row>
    <row r="91" spans="2:12" x14ac:dyDescent="0.2">
      <c r="B91" s="91"/>
      <c r="C91" s="91"/>
      <c r="D91" s="91"/>
      <c r="E91" s="91"/>
      <c r="F91" s="91"/>
      <c r="G91" s="91"/>
      <c r="H91" s="91"/>
      <c r="I91" s="91"/>
      <c r="K91" s="17"/>
      <c r="L91" s="17"/>
    </row>
    <row r="92" spans="2:12" x14ac:dyDescent="0.2">
      <c r="K92" s="17"/>
      <c r="L92" s="17"/>
    </row>
    <row r="93" spans="2:12" ht="24.95" customHeight="1" x14ac:dyDescent="0.2">
      <c r="B93" s="3" t="s">
        <v>275</v>
      </c>
      <c r="K93" s="17"/>
      <c r="L93" s="17"/>
    </row>
    <row r="94" spans="2:12" ht="25.5" x14ac:dyDescent="0.2">
      <c r="B94" s="6" t="s">
        <v>26</v>
      </c>
      <c r="C94" s="107">
        <v>2016</v>
      </c>
      <c r="D94" s="107">
        <v>2017</v>
      </c>
      <c r="E94" s="107">
        <v>2018</v>
      </c>
      <c r="F94" s="107">
        <v>2019</v>
      </c>
      <c r="G94" s="107">
        <v>2020</v>
      </c>
      <c r="H94" s="108" t="s">
        <v>179</v>
      </c>
      <c r="I94" s="100" t="s">
        <v>180</v>
      </c>
      <c r="J94" s="100" t="s">
        <v>181</v>
      </c>
      <c r="K94" s="25"/>
      <c r="L94" s="26"/>
    </row>
    <row r="95" spans="2:12" x14ac:dyDescent="0.2">
      <c r="B95" s="17" t="s">
        <v>102</v>
      </c>
      <c r="C95" s="19">
        <f>'[1]4. Tipologia clientela'!C40</f>
        <v>831</v>
      </c>
      <c r="D95" s="19">
        <f>'[1]4. Tipologia clientela'!D40</f>
        <v>825</v>
      </c>
      <c r="E95" s="19">
        <f>'[1]4. Tipologia clientela'!E40</f>
        <v>831</v>
      </c>
      <c r="F95" s="19">
        <f>'[1]4. Tipologia clientela'!F40</f>
        <v>828</v>
      </c>
      <c r="G95" s="19">
        <f>'[1]4. Tipologia clientela'!G40</f>
        <v>843</v>
      </c>
      <c r="H95" s="19">
        <f>'[1]4. Tipologia clientela'!H40</f>
        <v>857</v>
      </c>
      <c r="I95" s="19">
        <f>H95-C95</f>
        <v>26</v>
      </c>
      <c r="J95" s="18">
        <f>(H95-C95)/C95</f>
        <v>3.1287605294825514E-2</v>
      </c>
    </row>
    <row r="96" spans="2:12" x14ac:dyDescent="0.2">
      <c r="B96" s="17" t="s">
        <v>103</v>
      </c>
      <c r="C96" s="19">
        <f>'[1]4. Tipologia clientela'!C41</f>
        <v>1043</v>
      </c>
      <c r="D96" s="19">
        <f>'[1]4. Tipologia clientela'!D41</f>
        <v>1048</v>
      </c>
      <c r="E96" s="19">
        <f>'[1]4. Tipologia clientela'!E41</f>
        <v>1078</v>
      </c>
      <c r="F96" s="19">
        <f>'[1]4. Tipologia clientela'!F41</f>
        <v>1088</v>
      </c>
      <c r="G96" s="19">
        <f>'[1]4. Tipologia clientela'!G41</f>
        <v>1083</v>
      </c>
      <c r="H96" s="19">
        <f>'[1]4. Tipologia clientela'!H41</f>
        <v>1099</v>
      </c>
      <c r="I96" s="19">
        <f t="shared" ref="I96:I98" si="24">H96-C96</f>
        <v>56</v>
      </c>
      <c r="J96" s="18">
        <f t="shared" ref="J96:J98" si="25">(H96-C96)/C96</f>
        <v>5.3691275167785234E-2</v>
      </c>
    </row>
    <row r="97" spans="2:12" x14ac:dyDescent="0.2">
      <c r="B97" s="17" t="s">
        <v>104</v>
      </c>
      <c r="C97" s="19">
        <f>'[1]4. Tipologia clientela'!C42</f>
        <v>1664</v>
      </c>
      <c r="D97" s="19">
        <f>'[1]4. Tipologia clientela'!D42</f>
        <v>1679</v>
      </c>
      <c r="E97" s="19">
        <f>'[1]4. Tipologia clientela'!E42</f>
        <v>1691</v>
      </c>
      <c r="F97" s="19">
        <f>'[1]4. Tipologia clientela'!F42</f>
        <v>1695</v>
      </c>
      <c r="G97" s="19">
        <f>'[1]4. Tipologia clientela'!G42</f>
        <v>1707</v>
      </c>
      <c r="H97" s="19">
        <f>'[1]4. Tipologia clientela'!H42</f>
        <v>1731</v>
      </c>
      <c r="I97" s="19">
        <f t="shared" si="24"/>
        <v>67</v>
      </c>
      <c r="J97" s="18">
        <f t="shared" si="25"/>
        <v>4.026442307692308E-2</v>
      </c>
    </row>
    <row r="98" spans="2:12" x14ac:dyDescent="0.2">
      <c r="B98" s="27" t="s">
        <v>105</v>
      </c>
      <c r="C98" s="28">
        <f t="shared" ref="C98:H98" si="26">SUM(C95:C97)</f>
        <v>3538</v>
      </c>
      <c r="D98" s="28">
        <f t="shared" si="26"/>
        <v>3552</v>
      </c>
      <c r="E98" s="28">
        <f t="shared" si="26"/>
        <v>3600</v>
      </c>
      <c r="F98" s="28">
        <f t="shared" si="26"/>
        <v>3611</v>
      </c>
      <c r="G98" s="28">
        <f t="shared" si="26"/>
        <v>3633</v>
      </c>
      <c r="H98" s="28">
        <f t="shared" si="26"/>
        <v>3687</v>
      </c>
      <c r="I98" s="28">
        <f t="shared" si="24"/>
        <v>149</v>
      </c>
      <c r="J98" s="29">
        <f t="shared" si="25"/>
        <v>4.2114188807235726E-2</v>
      </c>
    </row>
    <row r="99" spans="2:12" ht="24.95" customHeight="1" x14ac:dyDescent="0.2">
      <c r="B99" s="22" t="s">
        <v>55</v>
      </c>
      <c r="C99" s="30"/>
      <c r="D99" s="30"/>
      <c r="E99" s="30"/>
      <c r="F99" s="30"/>
      <c r="G99" s="30"/>
      <c r="H99" s="30"/>
      <c r="I99" s="30"/>
      <c r="J99" s="31"/>
      <c r="K99" s="19"/>
      <c r="L99" s="18"/>
    </row>
    <row r="100" spans="2:12" x14ac:dyDescent="0.2">
      <c r="B100" s="17"/>
      <c r="K100" s="17"/>
      <c r="L100" s="17"/>
    </row>
    <row r="101" spans="2:12" x14ac:dyDescent="0.2">
      <c r="B101" s="52"/>
      <c r="C101" s="52">
        <v>2016</v>
      </c>
      <c r="D101" s="52">
        <v>2017</v>
      </c>
      <c r="E101" s="52">
        <v>2018</v>
      </c>
      <c r="F101" s="52">
        <v>2019</v>
      </c>
      <c r="G101" s="52">
        <v>2020</v>
      </c>
      <c r="H101" s="127" t="s">
        <v>179</v>
      </c>
      <c r="I101" s="91"/>
      <c r="K101" s="17"/>
      <c r="L101" s="17"/>
    </row>
    <row r="102" spans="2:12" x14ac:dyDescent="0.2">
      <c r="B102" s="52" t="s">
        <v>102</v>
      </c>
      <c r="C102" s="128">
        <f t="shared" ref="C102:H102" si="27">C95/$C$95*100</f>
        <v>100</v>
      </c>
      <c r="D102" s="128">
        <f t="shared" si="27"/>
        <v>99.277978339350184</v>
      </c>
      <c r="E102" s="128">
        <f t="shared" si="27"/>
        <v>100</v>
      </c>
      <c r="F102" s="128">
        <f t="shared" si="27"/>
        <v>99.638989169675085</v>
      </c>
      <c r="G102" s="128">
        <f t="shared" si="27"/>
        <v>101.44404332129963</v>
      </c>
      <c r="H102" s="128">
        <f t="shared" si="27"/>
        <v>103.12876052948255</v>
      </c>
      <c r="I102" s="91"/>
      <c r="K102" s="17"/>
      <c r="L102" s="17"/>
    </row>
    <row r="103" spans="2:12" x14ac:dyDescent="0.2">
      <c r="B103" s="52" t="s">
        <v>103</v>
      </c>
      <c r="C103" s="128">
        <f t="shared" ref="C103:H103" si="28">C96/$C$96*100</f>
        <v>100</v>
      </c>
      <c r="D103" s="128">
        <f t="shared" si="28"/>
        <v>100.47938638542666</v>
      </c>
      <c r="E103" s="128">
        <f t="shared" si="28"/>
        <v>103.35570469798658</v>
      </c>
      <c r="F103" s="128">
        <f t="shared" si="28"/>
        <v>104.31447746883988</v>
      </c>
      <c r="G103" s="128">
        <f t="shared" si="28"/>
        <v>103.83509108341322</v>
      </c>
      <c r="H103" s="128">
        <f t="shared" si="28"/>
        <v>105.36912751677852</v>
      </c>
      <c r="I103" s="91"/>
      <c r="K103" s="17"/>
      <c r="L103" s="17"/>
    </row>
    <row r="104" spans="2:12" x14ac:dyDescent="0.2">
      <c r="B104" s="52" t="s">
        <v>104</v>
      </c>
      <c r="C104" s="128">
        <f t="shared" ref="C104:H104" si="29">C97/$C$97*100</f>
        <v>100</v>
      </c>
      <c r="D104" s="128">
        <f t="shared" si="29"/>
        <v>100.90144230769231</v>
      </c>
      <c r="E104" s="128">
        <f t="shared" si="29"/>
        <v>101.62259615384615</v>
      </c>
      <c r="F104" s="128">
        <f t="shared" si="29"/>
        <v>101.86298076923077</v>
      </c>
      <c r="G104" s="128">
        <f t="shared" si="29"/>
        <v>102.58413461538463</v>
      </c>
      <c r="H104" s="128">
        <f t="shared" si="29"/>
        <v>104.02644230769231</v>
      </c>
      <c r="I104" s="128"/>
      <c r="K104" s="19"/>
      <c r="L104" s="17"/>
    </row>
    <row r="105" spans="2:12" x14ac:dyDescent="0.2">
      <c r="K105" s="17"/>
      <c r="L105" s="17"/>
    </row>
    <row r="106" spans="2:12" x14ac:dyDescent="0.2">
      <c r="K106" s="17"/>
      <c r="L106" s="17"/>
    </row>
    <row r="107" spans="2:12" ht="24.95" customHeight="1" x14ac:dyDescent="0.2">
      <c r="B107" s="3" t="s">
        <v>276</v>
      </c>
      <c r="K107" s="17"/>
      <c r="L107" s="17"/>
    </row>
    <row r="108" spans="2:12" ht="25.5" x14ac:dyDescent="0.2">
      <c r="B108" s="6" t="s">
        <v>27</v>
      </c>
      <c r="C108" s="107">
        <v>2016</v>
      </c>
      <c r="D108" s="107">
        <v>2017</v>
      </c>
      <c r="E108" s="107">
        <v>2018</v>
      </c>
      <c r="F108" s="107">
        <v>2019</v>
      </c>
      <c r="G108" s="107">
        <v>2020</v>
      </c>
      <c r="H108" s="108" t="s">
        <v>179</v>
      </c>
      <c r="I108" s="100" t="s">
        <v>180</v>
      </c>
      <c r="J108" s="100" t="s">
        <v>181</v>
      </c>
      <c r="K108" s="25"/>
      <c r="L108" s="26"/>
    </row>
    <row r="109" spans="2:12" x14ac:dyDescent="0.2">
      <c r="B109" s="17" t="s">
        <v>102</v>
      </c>
      <c r="C109" s="19">
        <f>'[1]4. Tipologia clientela'!C49</f>
        <v>1005</v>
      </c>
      <c r="D109" s="19">
        <f>'[1]4. Tipologia clientela'!D49</f>
        <v>1024</v>
      </c>
      <c r="E109" s="19">
        <f>'[1]4. Tipologia clientela'!E49</f>
        <v>1046</v>
      </c>
      <c r="F109" s="19">
        <f>'[1]4. Tipologia clientela'!F49</f>
        <v>1072</v>
      </c>
      <c r="G109" s="19">
        <f>'[1]4. Tipologia clientela'!G49</f>
        <v>1071</v>
      </c>
      <c r="H109" s="19">
        <f>'[1]4. Tipologia clientela'!H49</f>
        <v>1103</v>
      </c>
      <c r="I109" s="19">
        <f>H109-C109</f>
        <v>98</v>
      </c>
      <c r="J109" s="18">
        <f>(H109-C109)/C109</f>
        <v>9.7512437810945277E-2</v>
      </c>
    </row>
    <row r="110" spans="2:12" x14ac:dyDescent="0.2">
      <c r="B110" s="17" t="s">
        <v>103</v>
      </c>
      <c r="C110" s="19">
        <f>'[1]4. Tipologia clientela'!C50</f>
        <v>1163</v>
      </c>
      <c r="D110" s="19">
        <f>'[1]4. Tipologia clientela'!D50</f>
        <v>1169</v>
      </c>
      <c r="E110" s="19">
        <f>'[1]4. Tipologia clientela'!E50</f>
        <v>1183</v>
      </c>
      <c r="F110" s="19">
        <f>'[1]4. Tipologia clientela'!F50</f>
        <v>1207</v>
      </c>
      <c r="G110" s="19">
        <f>'[1]4. Tipologia clientela'!G50</f>
        <v>1193</v>
      </c>
      <c r="H110" s="19">
        <f>'[1]4. Tipologia clientela'!H50</f>
        <v>1205</v>
      </c>
      <c r="I110" s="19">
        <f t="shared" ref="I110:I112" si="30">H110-C110</f>
        <v>42</v>
      </c>
      <c r="J110" s="18">
        <f t="shared" ref="J110:J112" si="31">(H110-C110)/C110</f>
        <v>3.6113499570077388E-2</v>
      </c>
    </row>
    <row r="111" spans="2:12" x14ac:dyDescent="0.2">
      <c r="B111" s="17" t="s">
        <v>104</v>
      </c>
      <c r="C111" s="19">
        <f>'[1]4. Tipologia clientela'!C51</f>
        <v>1786</v>
      </c>
      <c r="D111" s="19">
        <f>'[1]4. Tipologia clientela'!D51</f>
        <v>1787</v>
      </c>
      <c r="E111" s="19">
        <f>'[1]4. Tipologia clientela'!E51</f>
        <v>1786</v>
      </c>
      <c r="F111" s="19">
        <f>'[1]4. Tipologia clientela'!F51</f>
        <v>1791</v>
      </c>
      <c r="G111" s="19">
        <f>'[1]4. Tipologia clientela'!G51</f>
        <v>1790</v>
      </c>
      <c r="H111" s="19">
        <f>'[1]4. Tipologia clientela'!H51</f>
        <v>1787</v>
      </c>
      <c r="I111" s="19">
        <f t="shared" si="30"/>
        <v>1</v>
      </c>
      <c r="J111" s="18">
        <f t="shared" si="31"/>
        <v>5.5991041433370661E-4</v>
      </c>
    </row>
    <row r="112" spans="2:12" x14ac:dyDescent="0.2">
      <c r="B112" s="27" t="s">
        <v>105</v>
      </c>
      <c r="C112" s="28">
        <f t="shared" ref="C112:H112" si="32">SUM(C109:C111)</f>
        <v>3954</v>
      </c>
      <c r="D112" s="28">
        <f t="shared" si="32"/>
        <v>3980</v>
      </c>
      <c r="E112" s="28">
        <f t="shared" si="32"/>
        <v>4015</v>
      </c>
      <c r="F112" s="28">
        <f t="shared" si="32"/>
        <v>4070</v>
      </c>
      <c r="G112" s="28">
        <f t="shared" si="32"/>
        <v>4054</v>
      </c>
      <c r="H112" s="28">
        <f t="shared" si="32"/>
        <v>4095</v>
      </c>
      <c r="I112" s="28">
        <f t="shared" si="30"/>
        <v>141</v>
      </c>
      <c r="J112" s="29">
        <f t="shared" si="31"/>
        <v>3.5660091047040973E-2</v>
      </c>
    </row>
    <row r="113" spans="2:12" ht="24.95" customHeight="1" x14ac:dyDescent="0.2">
      <c r="B113" s="22" t="s">
        <v>55</v>
      </c>
      <c r="C113" s="30"/>
      <c r="D113" s="30"/>
      <c r="E113" s="30"/>
      <c r="F113" s="30"/>
      <c r="G113" s="30"/>
      <c r="H113" s="30"/>
      <c r="I113" s="30"/>
      <c r="J113" s="31"/>
      <c r="K113" s="19"/>
      <c r="L113" s="18"/>
    </row>
    <row r="114" spans="2:12" x14ac:dyDescent="0.2">
      <c r="B114" s="17"/>
      <c r="K114" s="17"/>
      <c r="L114" s="17"/>
    </row>
    <row r="115" spans="2:12" x14ac:dyDescent="0.2">
      <c r="B115" s="52"/>
      <c r="C115" s="52">
        <v>2016</v>
      </c>
      <c r="D115" s="52">
        <v>2017</v>
      </c>
      <c r="E115" s="52">
        <v>2018</v>
      </c>
      <c r="F115" s="52">
        <v>2019</v>
      </c>
      <c r="G115" s="52">
        <v>2020</v>
      </c>
      <c r="H115" s="127" t="s">
        <v>179</v>
      </c>
      <c r="I115" s="91"/>
      <c r="K115" s="17"/>
      <c r="L115" s="17"/>
    </row>
    <row r="116" spans="2:12" x14ac:dyDescent="0.2">
      <c r="B116" s="52" t="s">
        <v>102</v>
      </c>
      <c r="C116" s="128">
        <f>C109/$C$109*100</f>
        <v>100</v>
      </c>
      <c r="D116" s="128">
        <f t="shared" ref="D116:H116" si="33">D109/$C$109*100</f>
        <v>101.89054726368158</v>
      </c>
      <c r="E116" s="128">
        <f t="shared" si="33"/>
        <v>104.07960199004975</v>
      </c>
      <c r="F116" s="128">
        <f t="shared" si="33"/>
        <v>106.66666666666667</v>
      </c>
      <c r="G116" s="128">
        <f t="shared" si="33"/>
        <v>106.56716417910448</v>
      </c>
      <c r="H116" s="128">
        <f t="shared" si="33"/>
        <v>109.75124378109453</v>
      </c>
      <c r="I116" s="91"/>
      <c r="K116" s="17"/>
      <c r="L116" s="17"/>
    </row>
    <row r="117" spans="2:12" x14ac:dyDescent="0.2">
      <c r="B117" s="52" t="s">
        <v>103</v>
      </c>
      <c r="C117" s="128">
        <f>C110/$C$110*100</f>
        <v>100</v>
      </c>
      <c r="D117" s="128">
        <f t="shared" ref="D117:H117" si="34">D110/$C$110*100</f>
        <v>100.51590713671538</v>
      </c>
      <c r="E117" s="128">
        <f t="shared" si="34"/>
        <v>101.71969045571798</v>
      </c>
      <c r="F117" s="128">
        <f t="shared" si="34"/>
        <v>103.78331900257953</v>
      </c>
      <c r="G117" s="128">
        <f t="shared" si="34"/>
        <v>102.57953568357696</v>
      </c>
      <c r="H117" s="128">
        <f t="shared" si="34"/>
        <v>103.61134995700773</v>
      </c>
      <c r="I117" s="91"/>
      <c r="K117" s="17"/>
      <c r="L117" s="17"/>
    </row>
    <row r="118" spans="2:12" x14ac:dyDescent="0.2">
      <c r="B118" s="52" t="s">
        <v>104</v>
      </c>
      <c r="C118" s="128">
        <f>C111/$C$111*100</f>
        <v>100</v>
      </c>
      <c r="D118" s="128">
        <f t="shared" ref="D118:H118" si="35">D111/$C$111*100</f>
        <v>100.05599104143337</v>
      </c>
      <c r="E118" s="128">
        <f t="shared" si="35"/>
        <v>100</v>
      </c>
      <c r="F118" s="128">
        <f t="shared" si="35"/>
        <v>100.27995520716686</v>
      </c>
      <c r="G118" s="128">
        <f t="shared" si="35"/>
        <v>100.22396416573349</v>
      </c>
      <c r="H118" s="128">
        <f t="shared" si="35"/>
        <v>100.05599104143337</v>
      </c>
      <c r="I118" s="91"/>
      <c r="K118" s="17"/>
      <c r="L118" s="17"/>
    </row>
    <row r="119" spans="2:12" x14ac:dyDescent="0.2">
      <c r="B119" s="91"/>
      <c r="C119" s="91"/>
      <c r="D119" s="91"/>
      <c r="E119" s="91"/>
      <c r="F119" s="91"/>
      <c r="G119" s="91"/>
      <c r="H119" s="91"/>
      <c r="I119" s="91"/>
    </row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427C-F12C-4B18-B54D-CD9C875570D2}">
  <sheetPr>
    <tabColor theme="0"/>
    <pageSetUpPr fitToPage="1"/>
  </sheetPr>
  <dimension ref="B2:T69"/>
  <sheetViews>
    <sheetView zoomScaleNormal="100" zoomScalePageLayoutView="125" workbookViewId="0">
      <selection activeCell="H4" sqref="H4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875" style="1" customWidth="1"/>
    <col min="7" max="7" width="21.875" style="1" customWidth="1"/>
    <col min="8" max="8" width="10.375" style="1" customWidth="1"/>
    <col min="9" max="9" width="8.75" style="1" customWidth="1"/>
    <col min="10" max="10" width="15.375" style="91" customWidth="1"/>
    <col min="11" max="11" width="11.75" style="91" customWidth="1"/>
    <col min="12" max="12" width="20.625" style="91" customWidth="1"/>
    <col min="13" max="13" width="24.875" style="91" customWidth="1"/>
    <col min="14" max="14" width="26.25" style="91" customWidth="1"/>
    <col min="15" max="15" width="13.75" style="91" customWidth="1"/>
    <col min="16" max="16" width="28" style="91" customWidth="1"/>
    <col min="17" max="17" width="32.375" style="91" customWidth="1"/>
    <col min="18" max="18" width="32.625" style="91" customWidth="1"/>
    <col min="19" max="19" width="8.75" style="91"/>
    <col min="20" max="16384" width="8.75" style="1"/>
  </cols>
  <sheetData>
    <row r="2" spans="2:20" ht="12.75" customHeight="1" x14ac:dyDescent="0.2">
      <c r="B2" s="154" t="s">
        <v>277</v>
      </c>
      <c r="C2" s="154"/>
      <c r="D2" s="154"/>
      <c r="E2" s="154"/>
      <c r="F2" s="154"/>
      <c r="G2" s="154"/>
      <c r="H2" s="71"/>
      <c r="I2" s="71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71"/>
    </row>
    <row r="3" spans="2:20" ht="12.75" customHeight="1" x14ac:dyDescent="0.2">
      <c r="B3" s="154"/>
      <c r="C3" s="154"/>
      <c r="D3" s="154"/>
      <c r="E3" s="154"/>
      <c r="F3" s="154"/>
      <c r="G3" s="154"/>
      <c r="H3" s="71"/>
      <c r="I3" s="71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71"/>
    </row>
    <row r="4" spans="2:20" ht="12.75" customHeight="1" x14ac:dyDescent="0.2">
      <c r="B4" s="154"/>
      <c r="C4" s="154"/>
      <c r="D4" s="154"/>
      <c r="E4" s="154"/>
      <c r="F4" s="154"/>
      <c r="G4" s="154"/>
      <c r="H4" s="71"/>
      <c r="I4" s="71"/>
      <c r="J4" s="132"/>
      <c r="K4" s="132"/>
      <c r="L4" s="132"/>
      <c r="M4" s="132"/>
      <c r="N4" s="132"/>
      <c r="O4" s="132"/>
      <c r="P4" s="132"/>
      <c r="Q4" s="132"/>
      <c r="R4" s="132"/>
      <c r="S4" s="115"/>
      <c r="T4" s="71"/>
    </row>
    <row r="5" spans="2:20" x14ac:dyDescent="0.2">
      <c r="J5" s="52"/>
      <c r="K5" s="52"/>
      <c r="L5" s="52"/>
      <c r="M5" s="52"/>
      <c r="N5" s="52"/>
      <c r="O5" s="52"/>
      <c r="P5" s="52"/>
      <c r="Q5" s="52"/>
      <c r="R5" s="52"/>
    </row>
    <row r="6" spans="2:20" ht="24.95" customHeight="1" x14ac:dyDescent="0.2">
      <c r="B6" s="73" t="s">
        <v>278</v>
      </c>
      <c r="J6" s="134" t="s">
        <v>29</v>
      </c>
      <c r="K6" s="134" t="s">
        <v>4</v>
      </c>
      <c r="L6" s="134" t="s">
        <v>13</v>
      </c>
      <c r="M6" s="134" t="s">
        <v>14</v>
      </c>
      <c r="N6" s="134" t="s">
        <v>15</v>
      </c>
      <c r="O6" s="134" t="s">
        <v>5</v>
      </c>
      <c r="P6" s="134" t="s">
        <v>39</v>
      </c>
      <c r="Q6" s="134" t="s">
        <v>40</v>
      </c>
      <c r="R6" s="135" t="s">
        <v>79</v>
      </c>
    </row>
    <row r="7" spans="2:20" x14ac:dyDescent="0.2">
      <c r="B7" s="73"/>
      <c r="J7" s="136" t="s">
        <v>60</v>
      </c>
      <c r="K7" s="137">
        <v>1.0977381128445667</v>
      </c>
      <c r="L7" s="138">
        <f>SUM(L8:L13)</f>
        <v>5651</v>
      </c>
      <c r="M7" s="138">
        <f>SUM(M8:M13)</f>
        <v>18583</v>
      </c>
      <c r="N7" s="137">
        <f t="shared" ref="N7:N25" si="0">L7/M7</f>
        <v>0.30409514072001292</v>
      </c>
      <c r="O7" s="137">
        <f t="shared" ref="O7:O25" si="1">N7/$R$7</f>
        <v>1.0977381128445667</v>
      </c>
      <c r="P7" s="139">
        <f>$L$49</f>
        <v>23673</v>
      </c>
      <c r="Q7" s="139">
        <f>$N$49</f>
        <v>85456</v>
      </c>
      <c r="R7" s="133">
        <f>P7/Q7</f>
        <v>0.27701975285527053</v>
      </c>
    </row>
    <row r="8" spans="2:20" ht="24.95" customHeight="1" x14ac:dyDescent="0.2">
      <c r="B8" s="73"/>
      <c r="F8" s="23" t="s">
        <v>42</v>
      </c>
      <c r="G8" s="24" t="s">
        <v>41</v>
      </c>
      <c r="J8" s="140" t="s">
        <v>73</v>
      </c>
      <c r="K8" s="141">
        <v>1.5861977175253745</v>
      </c>
      <c r="L8" s="139">
        <f>L31</f>
        <v>2821</v>
      </c>
      <c r="M8" s="139">
        <f>N31</f>
        <v>6420</v>
      </c>
      <c r="N8" s="141">
        <f t="shared" si="0"/>
        <v>0.4394080996884735</v>
      </c>
      <c r="O8" s="141">
        <f t="shared" si="1"/>
        <v>1.5861977175253745</v>
      </c>
      <c r="P8" s="52"/>
      <c r="Q8" s="52"/>
      <c r="R8" s="52"/>
    </row>
    <row r="9" spans="2:20" ht="24.95" customHeight="1" x14ac:dyDescent="0.2">
      <c r="B9" s="73"/>
      <c r="F9" s="74" t="s">
        <v>28</v>
      </c>
      <c r="G9" s="74"/>
      <c r="J9" s="140" t="s">
        <v>74</v>
      </c>
      <c r="K9" s="141">
        <v>0.7615301866932388</v>
      </c>
      <c r="L9" s="139">
        <f t="shared" ref="L9:L13" si="2">L32</f>
        <v>385</v>
      </c>
      <c r="M9" s="139">
        <f t="shared" ref="M9:M13" si="3">N32</f>
        <v>1825</v>
      </c>
      <c r="N9" s="141">
        <f t="shared" si="0"/>
        <v>0.21095890410958903</v>
      </c>
      <c r="O9" s="141">
        <f t="shared" si="1"/>
        <v>0.7615301866932388</v>
      </c>
      <c r="P9" s="52"/>
      <c r="Q9" s="52"/>
      <c r="R9" s="52"/>
    </row>
    <row r="10" spans="2:20" x14ac:dyDescent="0.2">
      <c r="B10" s="73"/>
      <c r="F10" s="1" t="s">
        <v>61</v>
      </c>
      <c r="G10" s="75">
        <v>1.0977381128445667</v>
      </c>
      <c r="J10" s="140" t="s">
        <v>75</v>
      </c>
      <c r="K10" s="141">
        <v>0.80932599912238423</v>
      </c>
      <c r="L10" s="139">
        <f t="shared" si="2"/>
        <v>252</v>
      </c>
      <c r="M10" s="139">
        <f t="shared" si="3"/>
        <v>1124</v>
      </c>
      <c r="N10" s="141">
        <f t="shared" si="0"/>
        <v>0.22419928825622776</v>
      </c>
      <c r="O10" s="141">
        <f t="shared" si="1"/>
        <v>0.80932599912238423</v>
      </c>
      <c r="P10" s="52"/>
      <c r="Q10" s="52"/>
      <c r="R10" s="52"/>
    </row>
    <row r="11" spans="2:20" x14ac:dyDescent="0.2">
      <c r="B11" s="73"/>
      <c r="F11" s="1" t="s">
        <v>19</v>
      </c>
      <c r="G11" s="75">
        <v>1.0846182055144598</v>
      </c>
      <c r="J11" s="140" t="s">
        <v>76</v>
      </c>
      <c r="K11" s="141">
        <v>0.82870181102137741</v>
      </c>
      <c r="L11" s="139">
        <f t="shared" si="2"/>
        <v>514</v>
      </c>
      <c r="M11" s="139">
        <f t="shared" si="3"/>
        <v>2239</v>
      </c>
      <c r="N11" s="141">
        <f t="shared" si="0"/>
        <v>0.22956677087985708</v>
      </c>
      <c r="O11" s="141">
        <f t="shared" si="1"/>
        <v>0.82870181102137741</v>
      </c>
      <c r="P11" s="52"/>
      <c r="Q11" s="52"/>
      <c r="R11" s="52"/>
    </row>
    <row r="12" spans="2:20" x14ac:dyDescent="0.2">
      <c r="B12" s="73"/>
      <c r="F12" s="1" t="s">
        <v>20</v>
      </c>
      <c r="G12" s="75">
        <v>0.88160033204615307</v>
      </c>
      <c r="J12" s="140" t="s">
        <v>77</v>
      </c>
      <c r="K12" s="141">
        <v>0.80640709699397228</v>
      </c>
      <c r="L12" s="139">
        <f t="shared" si="2"/>
        <v>701</v>
      </c>
      <c r="M12" s="139">
        <f t="shared" si="3"/>
        <v>3138</v>
      </c>
      <c r="N12" s="141">
        <f t="shared" si="0"/>
        <v>0.22339069471000636</v>
      </c>
      <c r="O12" s="141">
        <f t="shared" si="1"/>
        <v>0.80640709699397228</v>
      </c>
      <c r="P12" s="52"/>
      <c r="Q12" s="52"/>
      <c r="R12" s="52"/>
    </row>
    <row r="13" spans="2:20" ht="13.5" customHeight="1" x14ac:dyDescent="0.2">
      <c r="B13" s="73"/>
      <c r="F13" s="1" t="s">
        <v>21</v>
      </c>
      <c r="G13" s="75">
        <v>0.83539640429332274</v>
      </c>
      <c r="J13" s="140" t="s">
        <v>78</v>
      </c>
      <c r="K13" s="141">
        <v>0.92010272752280586</v>
      </c>
      <c r="L13" s="139">
        <f t="shared" si="2"/>
        <v>978</v>
      </c>
      <c r="M13" s="139">
        <f t="shared" si="3"/>
        <v>3837</v>
      </c>
      <c r="N13" s="141">
        <f t="shared" si="0"/>
        <v>0.25488663017982799</v>
      </c>
      <c r="O13" s="141">
        <f t="shared" si="1"/>
        <v>0.92010272752280586</v>
      </c>
      <c r="P13" s="52"/>
      <c r="Q13" s="52"/>
      <c r="R13" s="52"/>
    </row>
    <row r="14" spans="2:20" ht="27" customHeight="1" x14ac:dyDescent="0.2">
      <c r="F14" s="76" t="s">
        <v>29</v>
      </c>
      <c r="G14" s="76"/>
      <c r="J14" s="136" t="s">
        <v>25</v>
      </c>
      <c r="K14" s="137">
        <v>1.0846182055144598</v>
      </c>
      <c r="L14" s="138">
        <f>'4. Tipologia clientela'!$H$84</f>
        <v>10240</v>
      </c>
      <c r="M14" s="138">
        <f>Macrosettori!$H$88</f>
        <v>34081</v>
      </c>
      <c r="N14" s="137">
        <f t="shared" si="0"/>
        <v>0.30046066723394266</v>
      </c>
      <c r="O14" s="137">
        <f t="shared" si="1"/>
        <v>1.0846182055144598</v>
      </c>
      <c r="P14" s="52"/>
      <c r="Q14" s="52"/>
      <c r="R14" s="52"/>
    </row>
    <row r="15" spans="2:20" ht="13.5" customHeight="1" x14ac:dyDescent="0.2">
      <c r="F15" s="17" t="s">
        <v>73</v>
      </c>
      <c r="G15" s="77">
        <v>1.5861977175253745</v>
      </c>
      <c r="J15" s="136" t="s">
        <v>38</v>
      </c>
      <c r="K15" s="137">
        <v>0.88160033204615307</v>
      </c>
      <c r="L15" s="138">
        <f>'4. Tipologia clientela'!$H$98</f>
        <v>3687</v>
      </c>
      <c r="M15" s="138">
        <f>Macrosettori!$H$103</f>
        <v>15097</v>
      </c>
      <c r="N15" s="137">
        <f t="shared" si="0"/>
        <v>0.24422070610054977</v>
      </c>
      <c r="O15" s="137">
        <f t="shared" si="1"/>
        <v>0.88160033204615307</v>
      </c>
      <c r="P15" s="52"/>
      <c r="Q15" s="52"/>
      <c r="R15" s="52"/>
    </row>
    <row r="16" spans="2:20" ht="13.5" customHeight="1" x14ac:dyDescent="0.2">
      <c r="F16" s="1" t="s">
        <v>19</v>
      </c>
      <c r="G16" s="75">
        <v>1.196419978394976</v>
      </c>
      <c r="J16" s="52" t="s">
        <v>19</v>
      </c>
      <c r="K16" s="141">
        <v>1.196419978394976</v>
      </c>
      <c r="L16" s="139">
        <f>L37</f>
        <v>5578</v>
      </c>
      <c r="M16" s="139">
        <f>N37</f>
        <v>16830</v>
      </c>
      <c r="N16" s="133">
        <f t="shared" si="0"/>
        <v>0.33143196672608438</v>
      </c>
      <c r="O16" s="141">
        <f t="shared" si="1"/>
        <v>1.196419978394976</v>
      </c>
      <c r="P16" s="52"/>
      <c r="Q16" s="52"/>
      <c r="R16" s="52"/>
    </row>
    <row r="17" spans="6:18" ht="13.5" customHeight="1" x14ac:dyDescent="0.2">
      <c r="F17" s="1" t="s">
        <v>21</v>
      </c>
      <c r="G17" s="75">
        <v>1.0497876991815009</v>
      </c>
      <c r="J17" s="52" t="s">
        <v>51</v>
      </c>
      <c r="K17" s="141">
        <v>0.77454378852880956</v>
      </c>
      <c r="L17" s="139">
        <f t="shared" ref="L17:L20" si="4">L38</f>
        <v>1267</v>
      </c>
      <c r="M17" s="139">
        <f t="shared" ref="M17:M20" si="5">N38</f>
        <v>5905</v>
      </c>
      <c r="N17" s="133">
        <f t="shared" si="0"/>
        <v>0.21456392887383574</v>
      </c>
      <c r="O17" s="141">
        <f t="shared" si="1"/>
        <v>0.77454378852880956</v>
      </c>
      <c r="P17" s="52"/>
      <c r="Q17" s="52"/>
      <c r="R17" s="52"/>
    </row>
    <row r="18" spans="6:18" ht="13.5" customHeight="1" x14ac:dyDescent="0.2">
      <c r="F18" s="1" t="s">
        <v>52</v>
      </c>
      <c r="G18" s="75">
        <v>1.0398815009505884</v>
      </c>
      <c r="J18" s="52" t="s">
        <v>23</v>
      </c>
      <c r="K18" s="141">
        <v>0.77883769093626698</v>
      </c>
      <c r="L18" s="139">
        <f t="shared" si="4"/>
        <v>504</v>
      </c>
      <c r="M18" s="139">
        <f t="shared" si="5"/>
        <v>2336</v>
      </c>
      <c r="N18" s="133">
        <f t="shared" si="0"/>
        <v>0.21575342465753425</v>
      </c>
      <c r="O18" s="141">
        <f t="shared" si="1"/>
        <v>0.77883769093626698</v>
      </c>
      <c r="P18" s="52"/>
      <c r="Q18" s="52"/>
      <c r="R18" s="52"/>
    </row>
    <row r="19" spans="6:18" ht="13.5" customHeight="1" x14ac:dyDescent="0.2">
      <c r="F19" s="1" t="s">
        <v>6</v>
      </c>
      <c r="G19" s="75">
        <v>0.93905648402574515</v>
      </c>
      <c r="J19" s="52" t="s">
        <v>52</v>
      </c>
      <c r="K19" s="141">
        <v>1.0398815009505884</v>
      </c>
      <c r="L19" s="139">
        <f t="shared" si="4"/>
        <v>3165</v>
      </c>
      <c r="M19" s="139">
        <f t="shared" si="5"/>
        <v>10987</v>
      </c>
      <c r="N19" s="133">
        <f t="shared" si="0"/>
        <v>0.28806771639209977</v>
      </c>
      <c r="O19" s="141">
        <f t="shared" si="1"/>
        <v>1.0398815009505884</v>
      </c>
      <c r="P19" s="52"/>
      <c r="Q19" s="52"/>
      <c r="R19" s="52"/>
    </row>
    <row r="20" spans="6:18" ht="13.5" customHeight="1" x14ac:dyDescent="0.2">
      <c r="F20" s="1" t="s">
        <v>78</v>
      </c>
      <c r="G20" s="75">
        <v>0.92010272752280586</v>
      </c>
      <c r="J20" s="52" t="s">
        <v>6</v>
      </c>
      <c r="K20" s="141">
        <v>0.93905648402574515</v>
      </c>
      <c r="L20" s="139">
        <f t="shared" si="4"/>
        <v>3413</v>
      </c>
      <c r="M20" s="139">
        <f t="shared" si="5"/>
        <v>13120</v>
      </c>
      <c r="N20" s="133">
        <f t="shared" si="0"/>
        <v>0.26013719512195121</v>
      </c>
      <c r="O20" s="141">
        <f t="shared" si="1"/>
        <v>0.93905648402574515</v>
      </c>
      <c r="P20" s="52"/>
      <c r="Q20" s="52"/>
      <c r="R20" s="52"/>
    </row>
    <row r="21" spans="6:18" ht="13.5" customHeight="1" x14ac:dyDescent="0.2">
      <c r="F21" s="1" t="s">
        <v>76</v>
      </c>
      <c r="G21" s="75">
        <v>0.82870181102137741</v>
      </c>
      <c r="J21" s="136" t="s">
        <v>27</v>
      </c>
      <c r="K21" s="137">
        <v>0.83539640429332274</v>
      </c>
      <c r="L21" s="138">
        <f>SUM(L22:L24)</f>
        <v>4095</v>
      </c>
      <c r="M21" s="138">
        <f>SUM(M22:M24)</f>
        <v>17695</v>
      </c>
      <c r="N21" s="137">
        <f t="shared" si="0"/>
        <v>0.23142130545351794</v>
      </c>
      <c r="O21" s="137">
        <f t="shared" si="1"/>
        <v>0.83539640429332274</v>
      </c>
      <c r="P21" s="52"/>
      <c r="Q21" s="52"/>
      <c r="R21" s="52"/>
    </row>
    <row r="22" spans="6:18" ht="13.5" customHeight="1" x14ac:dyDescent="0.2">
      <c r="F22" s="17" t="s">
        <v>75</v>
      </c>
      <c r="G22" s="75">
        <v>0.80932599912238423</v>
      </c>
      <c r="J22" s="52" t="s">
        <v>21</v>
      </c>
      <c r="K22" s="141">
        <v>1.0497876991815009</v>
      </c>
      <c r="L22" s="139">
        <f>L42</f>
        <v>1687</v>
      </c>
      <c r="M22" s="133">
        <f>N42</f>
        <v>5801</v>
      </c>
      <c r="N22" s="133">
        <f t="shared" si="0"/>
        <v>0.29081192897776248</v>
      </c>
      <c r="O22" s="141">
        <f t="shared" si="1"/>
        <v>1.0497876991815009</v>
      </c>
      <c r="P22" s="52"/>
      <c r="Q22" s="52"/>
      <c r="R22" s="52"/>
    </row>
    <row r="23" spans="6:18" ht="13.5" customHeight="1" x14ac:dyDescent="0.2">
      <c r="F23" s="1" t="s">
        <v>77</v>
      </c>
      <c r="G23" s="75">
        <v>0.80640709699397228</v>
      </c>
      <c r="J23" s="52" t="s">
        <v>53</v>
      </c>
      <c r="K23" s="141">
        <v>0.79888019943659683</v>
      </c>
      <c r="L23" s="139">
        <f t="shared" ref="L23:L24" si="6">L43</f>
        <v>1234</v>
      </c>
      <c r="M23" s="133">
        <f t="shared" ref="M23:M24" si="7">N43</f>
        <v>5576</v>
      </c>
      <c r="N23" s="133">
        <f t="shared" si="0"/>
        <v>0.22130559540889527</v>
      </c>
      <c r="O23" s="141">
        <f t="shared" si="1"/>
        <v>0.79888019943659683</v>
      </c>
      <c r="P23" s="52"/>
      <c r="Q23" s="52"/>
      <c r="R23" s="52"/>
    </row>
    <row r="24" spans="6:18" ht="13.5" customHeight="1" x14ac:dyDescent="0.2">
      <c r="F24" s="1" t="s">
        <v>53</v>
      </c>
      <c r="G24" s="75">
        <v>0.79888019943659683</v>
      </c>
      <c r="J24" s="52" t="s">
        <v>50</v>
      </c>
      <c r="K24" s="141">
        <v>0.67077634361506755</v>
      </c>
      <c r="L24" s="139">
        <f t="shared" si="6"/>
        <v>1174</v>
      </c>
      <c r="M24" s="133">
        <f t="shared" si="7"/>
        <v>6318</v>
      </c>
      <c r="N24" s="133">
        <f t="shared" si="0"/>
        <v>0.18581829692940804</v>
      </c>
      <c r="O24" s="141">
        <f t="shared" si="1"/>
        <v>0.67077634361506755</v>
      </c>
      <c r="P24" s="52"/>
      <c r="Q24" s="52"/>
      <c r="R24" s="52"/>
    </row>
    <row r="25" spans="6:18" ht="13.5" customHeight="1" x14ac:dyDescent="0.2">
      <c r="F25" s="1" t="s">
        <v>23</v>
      </c>
      <c r="G25" s="75">
        <v>0.77883769093626698</v>
      </c>
      <c r="J25" s="136" t="s">
        <v>30</v>
      </c>
      <c r="K25" s="137">
        <v>1</v>
      </c>
      <c r="L25" s="138">
        <f>L49</f>
        <v>23673</v>
      </c>
      <c r="M25" s="138">
        <f>N49</f>
        <v>85456</v>
      </c>
      <c r="N25" s="137">
        <f t="shared" si="0"/>
        <v>0.27701975285527053</v>
      </c>
      <c r="O25" s="137">
        <f t="shared" si="1"/>
        <v>1</v>
      </c>
      <c r="P25" s="52"/>
      <c r="Q25" s="52"/>
      <c r="R25" s="52"/>
    </row>
    <row r="26" spans="6:18" ht="13.5" customHeight="1" x14ac:dyDescent="0.2">
      <c r="F26" s="1" t="s">
        <v>51</v>
      </c>
      <c r="G26" s="75">
        <v>0.77454378852880956</v>
      </c>
      <c r="J26" s="52"/>
      <c r="K26" s="52"/>
      <c r="L26" s="52"/>
      <c r="M26" s="52"/>
      <c r="N26" s="52"/>
      <c r="O26" s="52"/>
      <c r="P26" s="52"/>
      <c r="Q26" s="52"/>
      <c r="R26" s="52"/>
    </row>
    <row r="27" spans="6:18" ht="13.5" customHeight="1" x14ac:dyDescent="0.2">
      <c r="F27" s="1" t="s">
        <v>74</v>
      </c>
      <c r="G27" s="75">
        <v>0.7615301866932388</v>
      </c>
      <c r="J27" s="52"/>
      <c r="K27" s="52"/>
      <c r="L27" s="52"/>
      <c r="M27" s="52"/>
      <c r="N27" s="52"/>
      <c r="O27" s="52"/>
      <c r="P27" s="52"/>
      <c r="Q27" s="52"/>
      <c r="R27" s="52"/>
    </row>
    <row r="28" spans="6:18" ht="13.5" customHeight="1" x14ac:dyDescent="0.2">
      <c r="F28" s="1" t="s">
        <v>50</v>
      </c>
      <c r="G28" s="75">
        <v>0.67077634361506755</v>
      </c>
      <c r="J28" s="142" t="s">
        <v>29</v>
      </c>
      <c r="K28" s="174" t="s">
        <v>106</v>
      </c>
      <c r="L28" s="174"/>
      <c r="M28" s="174" t="s">
        <v>3</v>
      </c>
      <c r="N28" s="174"/>
      <c r="O28" s="52"/>
      <c r="P28" s="52"/>
      <c r="Q28" s="52"/>
      <c r="R28" s="52"/>
    </row>
    <row r="29" spans="6:18" ht="3.75" customHeight="1" x14ac:dyDescent="0.2">
      <c r="F29" s="13"/>
      <c r="G29" s="13"/>
      <c r="J29" s="52"/>
      <c r="K29" s="127"/>
      <c r="L29" s="127"/>
      <c r="M29" s="127"/>
      <c r="N29" s="127"/>
      <c r="O29" s="52"/>
      <c r="P29" s="52"/>
      <c r="Q29" s="52"/>
      <c r="R29" s="52"/>
    </row>
    <row r="30" spans="6:18" x14ac:dyDescent="0.2">
      <c r="F30" s="17"/>
      <c r="G30" s="77"/>
      <c r="J30" s="52"/>
      <c r="K30" s="136"/>
      <c r="L30" s="136" t="s">
        <v>179</v>
      </c>
      <c r="M30" s="136"/>
      <c r="N30" s="136" t="s">
        <v>179</v>
      </c>
      <c r="O30" s="52"/>
      <c r="P30" s="52"/>
      <c r="Q30" s="52"/>
      <c r="R30" s="52"/>
    </row>
    <row r="31" spans="6:18" x14ac:dyDescent="0.2">
      <c r="G31" s="75"/>
      <c r="J31" s="140" t="s">
        <v>73</v>
      </c>
      <c r="K31" s="143"/>
      <c r="L31" s="143">
        <f>'[1]4. Specializzazione'!C10</f>
        <v>2821</v>
      </c>
      <c r="M31" s="143"/>
      <c r="N31" s="143">
        <f>'[1]4. Specializzazione'!D10</f>
        <v>6420</v>
      </c>
      <c r="O31" s="52"/>
      <c r="P31" s="52"/>
      <c r="Q31" s="52"/>
      <c r="R31" s="52"/>
    </row>
    <row r="32" spans="6:18" x14ac:dyDescent="0.2">
      <c r="G32" s="75"/>
      <c r="J32" s="140" t="s">
        <v>74</v>
      </c>
      <c r="K32" s="143"/>
      <c r="L32" s="143">
        <f>'[1]4. Specializzazione'!C11</f>
        <v>385</v>
      </c>
      <c r="M32" s="143"/>
      <c r="N32" s="143">
        <f>'[1]4. Specializzazione'!D11</f>
        <v>1825</v>
      </c>
      <c r="O32" s="52"/>
      <c r="P32" s="52"/>
      <c r="Q32" s="52"/>
      <c r="R32" s="52"/>
    </row>
    <row r="33" spans="2:18" x14ac:dyDescent="0.2">
      <c r="G33" s="75"/>
      <c r="J33" s="140" t="s">
        <v>75</v>
      </c>
      <c r="K33" s="143"/>
      <c r="L33" s="143">
        <f>'[1]4. Specializzazione'!C12</f>
        <v>252</v>
      </c>
      <c r="M33" s="143"/>
      <c r="N33" s="143">
        <f>'[1]4. Specializzazione'!D12</f>
        <v>1124</v>
      </c>
      <c r="O33" s="52"/>
      <c r="P33" s="52"/>
      <c r="Q33" s="52"/>
      <c r="R33" s="52"/>
    </row>
    <row r="34" spans="2:18" x14ac:dyDescent="0.2">
      <c r="J34" s="140" t="s">
        <v>76</v>
      </c>
      <c r="K34" s="143"/>
      <c r="L34" s="143">
        <f>'[1]4. Specializzazione'!C13</f>
        <v>514</v>
      </c>
      <c r="M34" s="143"/>
      <c r="N34" s="143">
        <f>'[1]4. Specializzazione'!D13</f>
        <v>2239</v>
      </c>
      <c r="O34" s="52"/>
      <c r="P34" s="52"/>
      <c r="Q34" s="52"/>
      <c r="R34" s="52"/>
    </row>
    <row r="35" spans="2:18" x14ac:dyDescent="0.2">
      <c r="J35" s="140" t="s">
        <v>77</v>
      </c>
      <c r="K35" s="143"/>
      <c r="L35" s="143">
        <f>'[1]4. Specializzazione'!C14</f>
        <v>701</v>
      </c>
      <c r="M35" s="143"/>
      <c r="N35" s="143">
        <f>'[1]4. Specializzazione'!D14</f>
        <v>3138</v>
      </c>
      <c r="O35" s="52"/>
      <c r="P35" s="52"/>
      <c r="Q35" s="52"/>
      <c r="R35" s="52"/>
    </row>
    <row r="36" spans="2:18" ht="22.5" customHeight="1" x14ac:dyDescent="0.2">
      <c r="F36" s="78" t="s">
        <v>71</v>
      </c>
      <c r="G36" s="79" t="s">
        <v>72</v>
      </c>
      <c r="J36" s="140" t="s">
        <v>78</v>
      </c>
      <c r="K36" s="143"/>
      <c r="L36" s="143">
        <f>'[1]4. Specializzazione'!C15</f>
        <v>978</v>
      </c>
      <c r="M36" s="143"/>
      <c r="N36" s="143">
        <f>'[1]4. Specializzazione'!D15</f>
        <v>3837</v>
      </c>
      <c r="O36" s="52"/>
      <c r="P36" s="52"/>
      <c r="Q36" s="52"/>
      <c r="R36" s="52"/>
    </row>
    <row r="37" spans="2:18" ht="13.5" customHeight="1" x14ac:dyDescent="0.2">
      <c r="F37" s="80"/>
      <c r="G37" s="81" t="s">
        <v>44</v>
      </c>
      <c r="J37" s="52" t="s">
        <v>19</v>
      </c>
      <c r="K37" s="143"/>
      <c r="L37" s="143">
        <f>'[1]4. Specializzazione'!C16</f>
        <v>5578</v>
      </c>
      <c r="M37" s="143"/>
      <c r="N37" s="143">
        <f>'[1]4. Specializzazione'!D16</f>
        <v>16830</v>
      </c>
      <c r="O37" s="52"/>
      <c r="P37" s="52"/>
      <c r="Q37" s="52"/>
      <c r="R37" s="52"/>
    </row>
    <row r="38" spans="2:18" ht="13.5" customHeight="1" x14ac:dyDescent="0.2">
      <c r="F38" s="82"/>
      <c r="G38" s="83" t="s">
        <v>43</v>
      </c>
      <c r="J38" s="52" t="s">
        <v>51</v>
      </c>
      <c r="K38" s="143"/>
      <c r="L38" s="143">
        <f>'[1]4. Specializzazione'!C17</f>
        <v>1267</v>
      </c>
      <c r="M38" s="143"/>
      <c r="N38" s="143">
        <f>'[1]4. Specializzazione'!D17</f>
        <v>5905</v>
      </c>
      <c r="O38" s="52"/>
      <c r="P38" s="52"/>
      <c r="Q38" s="52"/>
      <c r="R38" s="52"/>
    </row>
    <row r="39" spans="2:18" ht="13.5" customHeight="1" x14ac:dyDescent="0.2">
      <c r="F39" s="84"/>
      <c r="G39" s="83" t="s">
        <v>46</v>
      </c>
      <c r="J39" s="52" t="s">
        <v>23</v>
      </c>
      <c r="K39" s="143"/>
      <c r="L39" s="143">
        <f>'[1]4. Specializzazione'!C18</f>
        <v>504</v>
      </c>
      <c r="M39" s="143"/>
      <c r="N39" s="143">
        <f>'[1]4. Specializzazione'!D18</f>
        <v>2336</v>
      </c>
      <c r="O39" s="52"/>
      <c r="P39" s="52"/>
      <c r="Q39" s="52"/>
      <c r="R39" s="52"/>
    </row>
    <row r="40" spans="2:18" ht="13.5" customHeight="1" x14ac:dyDescent="0.2">
      <c r="F40" s="85"/>
      <c r="G40" s="83" t="s">
        <v>47</v>
      </c>
      <c r="J40" s="52" t="s">
        <v>52</v>
      </c>
      <c r="K40" s="143"/>
      <c r="L40" s="143">
        <f>'[1]4. Specializzazione'!C19</f>
        <v>3165</v>
      </c>
      <c r="M40" s="143"/>
      <c r="N40" s="143">
        <f>'[1]4. Specializzazione'!D19</f>
        <v>10987</v>
      </c>
      <c r="O40" s="52"/>
      <c r="P40" s="52"/>
      <c r="Q40" s="52"/>
      <c r="R40" s="52"/>
    </row>
    <row r="41" spans="2:18" ht="13.5" customHeight="1" x14ac:dyDescent="0.2">
      <c r="F41" s="86"/>
      <c r="G41" s="87" t="s">
        <v>45</v>
      </c>
      <c r="J41" s="52" t="s">
        <v>6</v>
      </c>
      <c r="K41" s="143"/>
      <c r="L41" s="143">
        <f>'[1]4. Specializzazione'!C20</f>
        <v>3413</v>
      </c>
      <c r="M41" s="143"/>
      <c r="N41" s="143">
        <f>'[1]4. Specializzazione'!D20</f>
        <v>13120</v>
      </c>
      <c r="O41" s="52"/>
      <c r="P41" s="52"/>
      <c r="Q41" s="52"/>
      <c r="R41" s="52"/>
    </row>
    <row r="42" spans="2:18" x14ac:dyDescent="0.2">
      <c r="J42" s="52" t="s">
        <v>21</v>
      </c>
      <c r="K42" s="143"/>
      <c r="L42" s="143">
        <f>'[1]4. Specializzazione'!C21</f>
        <v>1687</v>
      </c>
      <c r="M42" s="127"/>
      <c r="N42" s="143">
        <f>'[1]4. Specializzazione'!D21</f>
        <v>5801</v>
      </c>
      <c r="O42" s="52"/>
      <c r="P42" s="52"/>
      <c r="Q42" s="52"/>
      <c r="R42" s="52"/>
    </row>
    <row r="43" spans="2:18" x14ac:dyDescent="0.2">
      <c r="B43" s="88"/>
      <c r="C43" s="88"/>
      <c r="D43" s="88"/>
      <c r="E43" s="88"/>
      <c r="F43" s="88"/>
      <c r="G43" s="88"/>
      <c r="J43" s="52" t="s">
        <v>53</v>
      </c>
      <c r="K43" s="143"/>
      <c r="L43" s="143">
        <f>'[1]4. Specializzazione'!C22</f>
        <v>1234</v>
      </c>
      <c r="M43" s="143"/>
      <c r="N43" s="143">
        <f>'[1]4. Specializzazione'!D22</f>
        <v>5576</v>
      </c>
      <c r="O43" s="52"/>
      <c r="P43" s="52"/>
      <c r="Q43" s="52"/>
      <c r="R43" s="52"/>
    </row>
    <row r="44" spans="2:18" x14ac:dyDescent="0.2">
      <c r="J44" s="52" t="s">
        <v>50</v>
      </c>
      <c r="K44" s="143"/>
      <c r="L44" s="143">
        <f>'[1]4. Specializzazione'!C23</f>
        <v>1174</v>
      </c>
      <c r="M44" s="143"/>
      <c r="N44" s="143">
        <f>'[1]4. Specializzazione'!D23</f>
        <v>6318</v>
      </c>
      <c r="O44" s="52"/>
      <c r="P44" s="52"/>
      <c r="Q44" s="52"/>
      <c r="R44" s="52"/>
    </row>
    <row r="45" spans="2:18" x14ac:dyDescent="0.2">
      <c r="B45" s="89"/>
      <c r="J45" s="52"/>
      <c r="K45" s="127"/>
      <c r="L45" s="127"/>
      <c r="M45" s="127"/>
      <c r="N45" s="127"/>
      <c r="O45" s="52"/>
      <c r="P45" s="52"/>
      <c r="Q45" s="52"/>
      <c r="R45" s="52"/>
    </row>
    <row r="46" spans="2:18" x14ac:dyDescent="0.2">
      <c r="J46" s="142" t="s">
        <v>30</v>
      </c>
      <c r="K46" s="127"/>
      <c r="L46" s="127"/>
      <c r="M46" s="127"/>
      <c r="N46" s="127"/>
      <c r="O46" s="52"/>
      <c r="P46" s="52"/>
      <c r="Q46" s="52"/>
      <c r="R46" s="52"/>
    </row>
    <row r="47" spans="2:18" x14ac:dyDescent="0.2">
      <c r="J47" s="52"/>
      <c r="K47" s="174" t="s">
        <v>106</v>
      </c>
      <c r="L47" s="174"/>
      <c r="M47" s="174" t="s">
        <v>3</v>
      </c>
      <c r="N47" s="174"/>
      <c r="O47" s="52"/>
      <c r="P47" s="52"/>
      <c r="Q47" s="52"/>
      <c r="R47" s="52"/>
    </row>
    <row r="48" spans="2:18" x14ac:dyDescent="0.2">
      <c r="C48" s="90"/>
      <c r="D48" s="90"/>
      <c r="E48" s="90"/>
      <c r="F48" s="90"/>
      <c r="G48" s="90"/>
      <c r="H48" s="90"/>
      <c r="J48" s="52"/>
      <c r="K48" s="136"/>
      <c r="L48" s="136" t="s">
        <v>179</v>
      </c>
      <c r="M48" s="136"/>
      <c r="N48" s="136" t="s">
        <v>179</v>
      </c>
      <c r="O48" s="52"/>
      <c r="P48" s="52"/>
      <c r="Q48" s="52"/>
      <c r="R48" s="52"/>
    </row>
    <row r="49" spans="2:18" x14ac:dyDescent="0.2">
      <c r="J49" s="52" t="s">
        <v>18</v>
      </c>
      <c r="K49" s="128"/>
      <c r="L49" s="128">
        <f t="shared" ref="L49:N49" si="8">SUM(L31:L44)</f>
        <v>23673</v>
      </c>
      <c r="M49" s="128"/>
      <c r="N49" s="128">
        <f t="shared" si="8"/>
        <v>85456</v>
      </c>
      <c r="O49" s="52"/>
      <c r="P49" s="52"/>
      <c r="Q49" s="52"/>
      <c r="R49" s="52"/>
    </row>
    <row r="50" spans="2:18" x14ac:dyDescent="0.2">
      <c r="B50" s="89"/>
      <c r="J50" s="52"/>
      <c r="K50" s="52"/>
      <c r="L50" s="52"/>
      <c r="M50" s="52"/>
      <c r="N50" s="52"/>
      <c r="O50" s="52"/>
      <c r="P50" s="52"/>
      <c r="Q50" s="52"/>
      <c r="R50" s="52"/>
    </row>
    <row r="51" spans="2:18" x14ac:dyDescent="0.2">
      <c r="J51" s="52"/>
      <c r="K51" s="52"/>
      <c r="L51" s="52"/>
      <c r="M51" s="52"/>
      <c r="N51" s="52"/>
      <c r="O51" s="52"/>
      <c r="P51" s="52"/>
      <c r="Q51" s="52"/>
      <c r="R51" s="52"/>
    </row>
    <row r="52" spans="2:18" x14ac:dyDescent="0.2">
      <c r="J52" s="142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J54" s="140" t="s">
        <v>73</v>
      </c>
      <c r="K54" s="141">
        <v>1.5861977175253745</v>
      </c>
      <c r="L54" s="52"/>
      <c r="M54" s="52"/>
      <c r="N54" s="52"/>
      <c r="O54" s="52"/>
      <c r="P54" s="52"/>
      <c r="Q54" s="52"/>
      <c r="R54" s="52"/>
    </row>
    <row r="55" spans="2:18" x14ac:dyDescent="0.2">
      <c r="J55" s="52" t="s">
        <v>19</v>
      </c>
      <c r="K55" s="141">
        <v>1.196419978394976</v>
      </c>
      <c r="L55" s="52"/>
      <c r="M55" s="52"/>
      <c r="N55" s="52"/>
      <c r="O55" s="52"/>
      <c r="P55" s="52"/>
      <c r="Q55" s="52"/>
      <c r="R55" s="52"/>
    </row>
    <row r="56" spans="2:18" x14ac:dyDescent="0.2">
      <c r="J56" s="52" t="s">
        <v>21</v>
      </c>
      <c r="K56" s="141">
        <v>1.0497876991815009</v>
      </c>
      <c r="L56" s="52"/>
      <c r="M56" s="52"/>
      <c r="N56" s="52"/>
      <c r="O56" s="52"/>
      <c r="P56" s="52"/>
      <c r="Q56" s="52"/>
      <c r="R56" s="52"/>
    </row>
    <row r="57" spans="2:18" x14ac:dyDescent="0.2">
      <c r="J57" s="52" t="s">
        <v>52</v>
      </c>
      <c r="K57" s="141">
        <v>1.0398815009505884</v>
      </c>
      <c r="L57" s="52"/>
      <c r="M57" s="52"/>
      <c r="N57" s="52"/>
      <c r="O57" s="52"/>
      <c r="P57" s="52"/>
      <c r="Q57" s="52"/>
      <c r="R57" s="52"/>
    </row>
    <row r="58" spans="2:18" x14ac:dyDescent="0.2">
      <c r="J58" s="52" t="s">
        <v>6</v>
      </c>
      <c r="K58" s="141">
        <v>0.93905648402574515</v>
      </c>
      <c r="L58" s="52"/>
      <c r="M58" s="52"/>
      <c r="N58" s="52"/>
      <c r="O58" s="52"/>
      <c r="P58" s="52"/>
      <c r="Q58" s="52"/>
      <c r="R58" s="52"/>
    </row>
    <row r="59" spans="2:18" x14ac:dyDescent="0.2">
      <c r="J59" s="140" t="s">
        <v>78</v>
      </c>
      <c r="K59" s="141">
        <v>0.92010272752280586</v>
      </c>
      <c r="L59" s="52"/>
      <c r="M59" s="52"/>
      <c r="N59" s="52"/>
      <c r="O59" s="52"/>
      <c r="P59" s="52"/>
      <c r="Q59" s="52"/>
      <c r="R59" s="52"/>
    </row>
    <row r="60" spans="2:18" x14ac:dyDescent="0.2">
      <c r="J60" s="140" t="s">
        <v>76</v>
      </c>
      <c r="K60" s="141">
        <v>0.82870181102137741</v>
      </c>
      <c r="L60" s="52"/>
      <c r="M60" s="52"/>
      <c r="N60" s="52"/>
      <c r="O60" s="52"/>
      <c r="P60" s="52"/>
      <c r="Q60" s="52"/>
      <c r="R60" s="52"/>
    </row>
    <row r="61" spans="2:18" x14ac:dyDescent="0.2">
      <c r="J61" s="140" t="s">
        <v>75</v>
      </c>
      <c r="K61" s="141">
        <v>0.80932599912238423</v>
      </c>
      <c r="L61" s="52"/>
      <c r="M61" s="52"/>
      <c r="N61" s="52"/>
      <c r="O61" s="52"/>
      <c r="P61" s="52"/>
      <c r="Q61" s="52"/>
      <c r="R61" s="52"/>
    </row>
    <row r="62" spans="2:18" x14ac:dyDescent="0.2">
      <c r="J62" s="140" t="s">
        <v>77</v>
      </c>
      <c r="K62" s="141">
        <v>0.80640709699397228</v>
      </c>
      <c r="L62" s="52"/>
      <c r="M62" s="52"/>
      <c r="N62" s="52"/>
      <c r="O62" s="52"/>
      <c r="P62" s="52"/>
      <c r="Q62" s="52"/>
      <c r="R62" s="52"/>
    </row>
    <row r="63" spans="2:18" x14ac:dyDescent="0.2">
      <c r="J63" s="52" t="s">
        <v>53</v>
      </c>
      <c r="K63" s="141">
        <v>0.79888019943659683</v>
      </c>
      <c r="L63" s="52"/>
      <c r="M63" s="52"/>
      <c r="N63" s="52"/>
      <c r="O63" s="52"/>
      <c r="P63" s="52"/>
      <c r="Q63" s="52"/>
      <c r="R63" s="52"/>
    </row>
    <row r="64" spans="2:18" x14ac:dyDescent="0.2">
      <c r="J64" s="52" t="s">
        <v>23</v>
      </c>
      <c r="K64" s="141">
        <v>0.77883769093626698</v>
      </c>
      <c r="L64" s="52"/>
      <c r="M64" s="52"/>
      <c r="N64" s="52"/>
      <c r="O64" s="52"/>
      <c r="P64" s="52"/>
      <c r="Q64" s="52"/>
      <c r="R64" s="52"/>
    </row>
    <row r="65" spans="10:18" x14ac:dyDescent="0.2">
      <c r="J65" s="52" t="s">
        <v>51</v>
      </c>
      <c r="K65" s="141">
        <v>0.77454378852880956</v>
      </c>
      <c r="L65" s="52"/>
      <c r="M65" s="52"/>
      <c r="N65" s="52"/>
      <c r="O65" s="52"/>
      <c r="P65" s="52"/>
      <c r="Q65" s="52"/>
      <c r="R65" s="52"/>
    </row>
    <row r="66" spans="10:18" x14ac:dyDescent="0.2">
      <c r="J66" s="140" t="s">
        <v>74</v>
      </c>
      <c r="K66" s="141">
        <v>0.7615301866932388</v>
      </c>
      <c r="L66" s="52"/>
      <c r="M66" s="52"/>
      <c r="N66" s="52"/>
      <c r="O66" s="52"/>
      <c r="P66" s="52"/>
      <c r="Q66" s="52"/>
      <c r="R66" s="52"/>
    </row>
    <row r="67" spans="10:18" x14ac:dyDescent="0.2">
      <c r="J67" s="52" t="s">
        <v>50</v>
      </c>
      <c r="K67" s="141">
        <v>0.67077634361506755</v>
      </c>
      <c r="L67" s="52"/>
      <c r="M67" s="52"/>
      <c r="N67" s="52"/>
      <c r="O67" s="52"/>
      <c r="P67" s="52"/>
      <c r="Q67" s="52"/>
      <c r="R67" s="52"/>
    </row>
    <row r="68" spans="10:18" x14ac:dyDescent="0.2">
      <c r="J68" s="52"/>
      <c r="K68" s="52"/>
      <c r="L68" s="52"/>
      <c r="M68" s="52"/>
      <c r="N68" s="52"/>
      <c r="O68" s="52"/>
      <c r="P68" s="52"/>
      <c r="Q68" s="52"/>
      <c r="R68" s="52"/>
    </row>
    <row r="69" spans="10:18" x14ac:dyDescent="0.2">
      <c r="J69" s="52"/>
      <c r="K69" s="52"/>
      <c r="L69" s="52"/>
      <c r="M69" s="52"/>
      <c r="N69" s="52"/>
      <c r="O69" s="52"/>
      <c r="P69" s="52"/>
      <c r="Q69" s="52"/>
      <c r="R69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  <pageSetUpPr fitToPage="1"/>
  </sheetPr>
  <dimension ref="B2:Z125"/>
  <sheetViews>
    <sheetView zoomScaleNormal="100" zoomScalePageLayoutView="125" workbookViewId="0">
      <selection activeCell="I11" sqref="I11"/>
    </sheetView>
  </sheetViews>
  <sheetFormatPr defaultColWidth="8.75" defaultRowHeight="12.75" x14ac:dyDescent="0.2"/>
  <cols>
    <col min="1" max="1" width="4.125" style="93" customWidth="1"/>
    <col min="2" max="2" width="18.875" style="93" customWidth="1"/>
    <col min="3" max="20" width="8.125" style="93" customWidth="1"/>
    <col min="21" max="22" width="8.75" style="93"/>
    <col min="23" max="23" width="7.375" style="93" customWidth="1"/>
    <col min="24" max="25" width="8.75" style="93"/>
    <col min="26" max="26" width="8" style="93" customWidth="1"/>
    <col min="27" max="28" width="8.75" style="93"/>
    <col min="29" max="29" width="7.625" style="93" customWidth="1"/>
    <col min="30" max="31" width="8.75" style="93"/>
    <col min="32" max="32" width="7.875" style="93" customWidth="1"/>
    <col min="33" max="34" width="8.75" style="93"/>
    <col min="35" max="35" width="8.25" style="93" customWidth="1"/>
    <col min="36" max="16384" width="8.75" style="93"/>
  </cols>
  <sheetData>
    <row r="2" spans="2:26" ht="15" customHeight="1" x14ac:dyDescent="0.2">
      <c r="B2" s="154" t="s">
        <v>174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</row>
    <row r="3" spans="2:26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</row>
    <row r="4" spans="2:26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</row>
    <row r="5" spans="2:26" ht="13.5" customHeight="1" x14ac:dyDescent="0.2">
      <c r="C5" s="94"/>
      <c r="D5" s="94"/>
      <c r="E5" s="94"/>
      <c r="F5" s="94"/>
      <c r="G5" s="94"/>
      <c r="H5" s="94"/>
      <c r="I5" s="94"/>
      <c r="J5" s="94"/>
      <c r="K5" s="94"/>
      <c r="L5" s="94"/>
      <c r="O5" s="93" t="s">
        <v>58</v>
      </c>
      <c r="V5" s="52"/>
      <c r="W5" s="52"/>
      <c r="X5" s="52"/>
      <c r="Y5" s="52"/>
      <c r="Z5" s="52"/>
    </row>
    <row r="6" spans="2:26" s="97" customFormat="1" ht="24.95" customHeight="1" x14ac:dyDescent="0.2">
      <c r="B6" s="95" t="s">
        <v>175</v>
      </c>
      <c r="C6" s="96"/>
      <c r="D6" s="96"/>
      <c r="E6" s="96"/>
      <c r="F6" s="96"/>
      <c r="G6" s="96"/>
      <c r="H6" s="96"/>
      <c r="I6" s="96"/>
      <c r="J6" s="96"/>
      <c r="K6" s="96"/>
      <c r="L6" s="96"/>
      <c r="V6" s="126"/>
      <c r="W6" s="126"/>
      <c r="X6" s="126"/>
      <c r="Y6" s="126"/>
      <c r="Z6" s="126"/>
    </row>
    <row r="7" spans="2:26" ht="15" customHeight="1" x14ac:dyDescent="0.2">
      <c r="B7" s="159" t="s">
        <v>3</v>
      </c>
      <c r="C7" s="157" t="s">
        <v>34</v>
      </c>
      <c r="D7" s="157"/>
      <c r="E7" s="156" t="s">
        <v>16</v>
      </c>
      <c r="F7" s="156"/>
      <c r="G7" s="156"/>
      <c r="H7" s="156"/>
      <c r="I7" s="156"/>
      <c r="J7" s="156"/>
      <c r="K7" s="156"/>
      <c r="L7" s="156"/>
      <c r="V7" s="52" t="s">
        <v>33</v>
      </c>
      <c r="W7" s="52"/>
      <c r="X7" s="52"/>
      <c r="Y7" s="52"/>
      <c r="Z7" s="52"/>
    </row>
    <row r="8" spans="2:26" ht="27" customHeight="1" x14ac:dyDescent="0.2">
      <c r="B8" s="160"/>
      <c r="C8" s="158"/>
      <c r="D8" s="158"/>
      <c r="E8" s="153" t="s">
        <v>7</v>
      </c>
      <c r="F8" s="153"/>
      <c r="G8" s="153" t="s">
        <v>8</v>
      </c>
      <c r="H8" s="153"/>
      <c r="I8" s="153" t="s">
        <v>2</v>
      </c>
      <c r="J8" s="153"/>
      <c r="K8" s="153" t="s">
        <v>6</v>
      </c>
      <c r="L8" s="153"/>
      <c r="V8" s="52"/>
      <c r="W8" s="52"/>
      <c r="X8" s="52"/>
      <c r="Y8" s="52"/>
      <c r="Z8" s="52"/>
    </row>
    <row r="9" spans="2:26" ht="35.25" customHeight="1" x14ac:dyDescent="0.2">
      <c r="B9" s="98"/>
      <c r="C9" s="99" t="s">
        <v>176</v>
      </c>
      <c r="D9" s="100" t="s">
        <v>9</v>
      </c>
      <c r="E9" s="99" t="s">
        <v>176</v>
      </c>
      <c r="F9" s="100" t="s">
        <v>9</v>
      </c>
      <c r="G9" s="99" t="s">
        <v>176</v>
      </c>
      <c r="H9" s="100" t="s">
        <v>9</v>
      </c>
      <c r="I9" s="99" t="s">
        <v>176</v>
      </c>
      <c r="J9" s="100" t="s">
        <v>9</v>
      </c>
      <c r="K9" s="99" t="s">
        <v>176</v>
      </c>
      <c r="L9" s="100" t="s">
        <v>9</v>
      </c>
      <c r="V9" s="52"/>
      <c r="W9" s="127" t="s">
        <v>7</v>
      </c>
      <c r="X9" s="127" t="s">
        <v>8</v>
      </c>
      <c r="Y9" s="127" t="s">
        <v>2</v>
      </c>
      <c r="Z9" s="127" t="s">
        <v>6</v>
      </c>
    </row>
    <row r="10" spans="2:26" x14ac:dyDescent="0.2">
      <c r="B10" s="93" t="s">
        <v>17</v>
      </c>
      <c r="C10" s="20">
        <f>$H$43</f>
        <v>477204</v>
      </c>
      <c r="D10" s="8">
        <v>1</v>
      </c>
      <c r="E10" s="20">
        <f>$H$39</f>
        <v>54681</v>
      </c>
      <c r="F10" s="9">
        <f>E10/$C$10</f>
        <v>0.11458621470063117</v>
      </c>
      <c r="G10" s="20">
        <f>$H$40</f>
        <v>118990</v>
      </c>
      <c r="H10" s="9">
        <f>G10/$C$10</f>
        <v>0.24934828710572418</v>
      </c>
      <c r="I10" s="20">
        <f>$H$41</f>
        <v>302416</v>
      </c>
      <c r="J10" s="9">
        <f>I10/$C$10</f>
        <v>0.63372478017786937</v>
      </c>
      <c r="K10" s="20">
        <f>$H$42</f>
        <v>1117</v>
      </c>
      <c r="L10" s="9">
        <f>K10/$C$10</f>
        <v>2.3407180157752239E-3</v>
      </c>
      <c r="N10" s="93" t="s">
        <v>57</v>
      </c>
      <c r="V10" s="52" t="s">
        <v>18</v>
      </c>
      <c r="W10" s="128">
        <f>$E$11</f>
        <v>6985</v>
      </c>
      <c r="X10" s="128">
        <f>$G$11</f>
        <v>23588</v>
      </c>
      <c r="Y10" s="128">
        <f>$I$11</f>
        <v>54726</v>
      </c>
      <c r="Z10" s="128">
        <f>$K$11</f>
        <v>157</v>
      </c>
    </row>
    <row r="11" spans="2:26" x14ac:dyDescent="0.2">
      <c r="B11" s="93" t="s">
        <v>18</v>
      </c>
      <c r="C11" s="20">
        <f>$H$58</f>
        <v>85456</v>
      </c>
      <c r="D11" s="10">
        <v>1</v>
      </c>
      <c r="E11" s="20">
        <f>$H$54</f>
        <v>6985</v>
      </c>
      <c r="F11" s="11">
        <f>E11/$C$11</f>
        <v>8.1737970417524813E-2</v>
      </c>
      <c r="G11" s="20">
        <f>$H$55</f>
        <v>23588</v>
      </c>
      <c r="H11" s="11">
        <f>G11/$C$11</f>
        <v>0.27602508893465644</v>
      </c>
      <c r="I11" s="20">
        <f>$H$56</f>
        <v>54726</v>
      </c>
      <c r="J11" s="11">
        <f>I11/$C$11</f>
        <v>0.64039973787680204</v>
      </c>
      <c r="K11" s="20">
        <f>$H$57</f>
        <v>157</v>
      </c>
      <c r="L11" s="11">
        <f>K11/$C$11</f>
        <v>1.8372027710166635E-3</v>
      </c>
      <c r="V11" s="52"/>
      <c r="W11" s="52"/>
      <c r="X11" s="52"/>
      <c r="Y11" s="52"/>
      <c r="Z11" s="52"/>
    </row>
    <row r="12" spans="2:26" ht="15" customHeight="1" x14ac:dyDescent="0.2">
      <c r="B12" s="101"/>
      <c r="C12" s="155" t="s">
        <v>28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26" ht="15" customHeight="1" x14ac:dyDescent="0.2">
      <c r="B13" s="93" t="s">
        <v>61</v>
      </c>
      <c r="C13" s="20">
        <f>$H$73</f>
        <v>18582</v>
      </c>
      <c r="D13" s="8">
        <v>1</v>
      </c>
      <c r="E13" s="20">
        <f>$H$69</f>
        <v>1522</v>
      </c>
      <c r="F13" s="9">
        <f>E13/$C$13</f>
        <v>8.1907222042837152E-2</v>
      </c>
      <c r="G13" s="20">
        <f>$H$70</f>
        <v>5151</v>
      </c>
      <c r="H13" s="9">
        <f>G13/$C$13</f>
        <v>0.27720374556021959</v>
      </c>
      <c r="I13" s="20">
        <f>$H$71</f>
        <v>11868</v>
      </c>
      <c r="J13" s="9">
        <f>I13/$C$13</f>
        <v>0.63868259606070388</v>
      </c>
      <c r="K13" s="20">
        <f>$H$72</f>
        <v>41</v>
      </c>
      <c r="L13" s="9">
        <f>K13/$C$13</f>
        <v>2.2064363362393714E-3</v>
      </c>
    </row>
    <row r="14" spans="2:26" x14ac:dyDescent="0.2">
      <c r="B14" s="93" t="s">
        <v>19</v>
      </c>
      <c r="C14" s="20">
        <f>$H$88</f>
        <v>34081</v>
      </c>
      <c r="D14" s="8">
        <v>1</v>
      </c>
      <c r="E14" s="20">
        <f>$H$84</f>
        <v>2317</v>
      </c>
      <c r="F14" s="9">
        <f>E14/$C$14</f>
        <v>6.7985094334086435E-2</v>
      </c>
      <c r="G14" s="20">
        <f>$H$85</f>
        <v>9435</v>
      </c>
      <c r="H14" s="9">
        <f>G14/$C$14</f>
        <v>0.27684046829611808</v>
      </c>
      <c r="I14" s="20">
        <f>$H$86</f>
        <v>22277</v>
      </c>
      <c r="J14" s="9">
        <f>I14/$C$14</f>
        <v>0.65364866054399817</v>
      </c>
      <c r="K14" s="20">
        <f>$H$87</f>
        <v>52</v>
      </c>
      <c r="L14" s="9">
        <f>K14/$C$14</f>
        <v>1.5257768257973651E-3</v>
      </c>
      <c r="P14" s="93" t="s">
        <v>59</v>
      </c>
      <c r="R14" s="93" t="s">
        <v>22</v>
      </c>
    </row>
    <row r="15" spans="2:26" x14ac:dyDescent="0.2">
      <c r="B15" s="93" t="s">
        <v>20</v>
      </c>
      <c r="C15" s="20">
        <f>$H$103</f>
        <v>15097</v>
      </c>
      <c r="D15" s="8">
        <v>1</v>
      </c>
      <c r="E15" s="20">
        <f>$H$99</f>
        <v>792</v>
      </c>
      <c r="F15" s="9">
        <f>E15/$C$15</f>
        <v>5.2460753792144134E-2</v>
      </c>
      <c r="G15" s="20">
        <f>$H$100</f>
        <v>4245</v>
      </c>
      <c r="H15" s="9">
        <f>G15/$C$15</f>
        <v>0.28118169172683316</v>
      </c>
      <c r="I15" s="20">
        <f>$H$101</f>
        <v>10037</v>
      </c>
      <c r="J15" s="9">
        <f>I15/$C$15</f>
        <v>0.66483407299463471</v>
      </c>
      <c r="K15" s="20">
        <f>$H$102</f>
        <v>23</v>
      </c>
      <c r="L15" s="9">
        <f>K15/$C$15</f>
        <v>1.5234814863880242E-3</v>
      </c>
    </row>
    <row r="16" spans="2:26" x14ac:dyDescent="0.2">
      <c r="B16" s="102" t="s">
        <v>21</v>
      </c>
      <c r="C16" s="21">
        <f>$H$118</f>
        <v>17696</v>
      </c>
      <c r="D16" s="10">
        <v>1</v>
      </c>
      <c r="E16" s="21">
        <f>$H$114</f>
        <v>2354</v>
      </c>
      <c r="F16" s="11">
        <f>E16/$C$16</f>
        <v>0.1330244122965642</v>
      </c>
      <c r="G16" s="21">
        <f>$H$115</f>
        <v>4757</v>
      </c>
      <c r="H16" s="11">
        <f>G16/$C$16</f>
        <v>0.26881781193490056</v>
      </c>
      <c r="I16" s="21">
        <f>$H$116</f>
        <v>10544</v>
      </c>
      <c r="J16" s="11">
        <f>I16/$C$16</f>
        <v>0.5958408679927667</v>
      </c>
      <c r="K16" s="21">
        <f>$H$117</f>
        <v>41</v>
      </c>
      <c r="L16" s="11">
        <f>K16/$C$16</f>
        <v>2.3169077757685353E-3</v>
      </c>
    </row>
    <row r="17" spans="2:23" ht="24.95" customHeight="1" x14ac:dyDescent="0.2">
      <c r="B17" s="103" t="s">
        <v>55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9"/>
    </row>
    <row r="18" spans="2:23" x14ac:dyDescent="0.2">
      <c r="L18" s="9"/>
    </row>
    <row r="19" spans="2:23" x14ac:dyDescent="0.2">
      <c r="L19" s="9"/>
    </row>
    <row r="20" spans="2:23" s="105" customFormat="1" ht="24.95" customHeight="1" x14ac:dyDescent="0.2">
      <c r="B20" s="95" t="s">
        <v>193</v>
      </c>
      <c r="C20" s="94"/>
      <c r="D20" s="94"/>
      <c r="E20" s="94"/>
      <c r="F20" s="94"/>
      <c r="G20" s="94"/>
      <c r="H20" s="94"/>
      <c r="I20" s="94"/>
      <c r="J20" s="94"/>
      <c r="K20" s="94"/>
      <c r="L20" s="9"/>
      <c r="M20" s="94"/>
      <c r="N20" s="94"/>
      <c r="O20" s="94"/>
      <c r="P20" s="94"/>
      <c r="Q20" s="94"/>
    </row>
    <row r="21" spans="2:23" ht="15" customHeight="1" x14ac:dyDescent="0.2">
      <c r="B21" s="159" t="s">
        <v>3</v>
      </c>
      <c r="C21" s="161" t="s">
        <v>34</v>
      </c>
      <c r="D21" s="161"/>
      <c r="E21" s="161"/>
      <c r="F21" s="156" t="s">
        <v>16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T21" s="93" t="s">
        <v>22</v>
      </c>
    </row>
    <row r="22" spans="2:23" ht="24.75" customHeight="1" x14ac:dyDescent="0.2">
      <c r="B22" s="160"/>
      <c r="C22" s="162"/>
      <c r="D22" s="162"/>
      <c r="E22" s="162"/>
      <c r="F22" s="153" t="s">
        <v>7</v>
      </c>
      <c r="G22" s="153"/>
      <c r="H22" s="153"/>
      <c r="I22" s="153" t="s">
        <v>8</v>
      </c>
      <c r="J22" s="153"/>
      <c r="K22" s="153"/>
      <c r="L22" s="153" t="s">
        <v>2</v>
      </c>
      <c r="M22" s="153"/>
      <c r="N22" s="153"/>
      <c r="O22" s="153" t="s">
        <v>6</v>
      </c>
      <c r="P22" s="153"/>
      <c r="Q22" s="153"/>
    </row>
    <row r="23" spans="2:23" ht="35.25" customHeight="1" x14ac:dyDescent="0.2">
      <c r="B23" s="98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99" t="s">
        <v>176</v>
      </c>
      <c r="P23" s="100" t="s">
        <v>177</v>
      </c>
      <c r="Q23" s="100" t="s">
        <v>178</v>
      </c>
      <c r="W23" s="93" t="s">
        <v>57</v>
      </c>
    </row>
    <row r="24" spans="2:23" x14ac:dyDescent="0.2">
      <c r="B24" s="93" t="s">
        <v>17</v>
      </c>
      <c r="C24" s="20">
        <f>$H$43</f>
        <v>477204</v>
      </c>
      <c r="D24" s="36">
        <f>H43-G43</f>
        <v>3927</v>
      </c>
      <c r="E24" s="35">
        <f>(H43-G43)/G43</f>
        <v>8.2974663886054047E-3</v>
      </c>
      <c r="F24" s="20">
        <f>$H$39</f>
        <v>54681</v>
      </c>
      <c r="G24" s="36">
        <f>H39-G39</f>
        <v>-143</v>
      </c>
      <c r="H24" s="35">
        <f>(H39-G39)/G39</f>
        <v>-2.6083467094703051E-3</v>
      </c>
      <c r="I24" s="20">
        <f>$H$40</f>
        <v>118990</v>
      </c>
      <c r="J24" s="36">
        <f>H40-G40</f>
        <v>1167</v>
      </c>
      <c r="K24" s="35">
        <f>(H40-G40)/G40</f>
        <v>9.9046875397842526E-3</v>
      </c>
      <c r="L24" s="20">
        <f>$H$41</f>
        <v>302416</v>
      </c>
      <c r="M24" s="36">
        <f>H41-G41</f>
        <v>2826</v>
      </c>
      <c r="N24" s="35">
        <f>(H41-G41)/G41</f>
        <v>9.4328916185453457E-3</v>
      </c>
      <c r="O24" s="20">
        <f>$H$42</f>
        <v>1117</v>
      </c>
      <c r="P24" s="36">
        <f>H42-G42</f>
        <v>77</v>
      </c>
      <c r="Q24" s="35">
        <f>(H42-G42)/G42</f>
        <v>7.4038461538461539E-2</v>
      </c>
    </row>
    <row r="25" spans="2:23" x14ac:dyDescent="0.2">
      <c r="B25" s="93" t="s">
        <v>18</v>
      </c>
      <c r="C25" s="20">
        <f>$H$58</f>
        <v>85456</v>
      </c>
      <c r="D25" s="36">
        <f>H58-G58</f>
        <v>616</v>
      </c>
      <c r="E25" s="35">
        <f>(H58-G58)/G58</f>
        <v>7.2607260726072608E-3</v>
      </c>
      <c r="F25" s="20">
        <f>$H$54</f>
        <v>6985</v>
      </c>
      <c r="G25" s="36">
        <f>H54-G54</f>
        <v>-8</v>
      </c>
      <c r="H25" s="35">
        <f>(H54-G54)/G54</f>
        <v>-1.1440011440011441E-3</v>
      </c>
      <c r="I25" s="20">
        <f>$H$55</f>
        <v>23588</v>
      </c>
      <c r="J25" s="36">
        <f>H55-G55</f>
        <v>163</v>
      </c>
      <c r="K25" s="35">
        <f>(H55-G55)/G55</f>
        <v>6.9583778014941306E-3</v>
      </c>
      <c r="L25" s="20">
        <f>$H$56</f>
        <v>54726</v>
      </c>
      <c r="M25" s="36">
        <f>H56-G56</f>
        <v>445</v>
      </c>
      <c r="N25" s="35">
        <f>(H56-G56)/G56</f>
        <v>8.1980803596101767E-3</v>
      </c>
      <c r="O25" s="20">
        <f>$H$57</f>
        <v>157</v>
      </c>
      <c r="P25" s="36">
        <f>H57-G57</f>
        <v>16</v>
      </c>
      <c r="Q25" s="35">
        <f>(H57-G57)/G57</f>
        <v>0.11347517730496454</v>
      </c>
    </row>
    <row r="26" spans="2:23" ht="15" customHeight="1" x14ac:dyDescent="0.2">
      <c r="C26" s="155" t="s">
        <v>28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2:23" ht="15" customHeight="1" x14ac:dyDescent="0.2">
      <c r="B27" s="93" t="s">
        <v>61</v>
      </c>
      <c r="C27" s="20">
        <f>$H$73</f>
        <v>18582</v>
      </c>
      <c r="D27" s="36">
        <f>H73-G73</f>
        <v>46</v>
      </c>
      <c r="E27" s="35">
        <f>(H73-G73)/G73</f>
        <v>2.4816573154941737E-3</v>
      </c>
      <c r="F27" s="20">
        <f>$H$69</f>
        <v>1522</v>
      </c>
      <c r="G27" s="36">
        <f>H69-G69</f>
        <v>-1</v>
      </c>
      <c r="H27" s="35">
        <f>(H69-G69)/G69</f>
        <v>-6.5659881812212733E-4</v>
      </c>
      <c r="I27" s="20">
        <f>$H$70</f>
        <v>5151</v>
      </c>
      <c r="J27" s="36">
        <f>H70-G70</f>
        <v>-27</v>
      </c>
      <c r="K27" s="35">
        <f>(H70-G70)/G70</f>
        <v>-5.2143684820393976E-3</v>
      </c>
      <c r="L27" s="20">
        <f>$H$71</f>
        <v>11868</v>
      </c>
      <c r="M27" s="36">
        <f>H71-G71</f>
        <v>75</v>
      </c>
      <c r="N27" s="35">
        <f>(H71-G71)/G71</f>
        <v>6.3597049096921904E-3</v>
      </c>
      <c r="O27" s="20">
        <f>$H$72</f>
        <v>41</v>
      </c>
      <c r="P27" s="36">
        <f>H72-G72</f>
        <v>-1</v>
      </c>
      <c r="Q27" s="35">
        <f>(H72-G72)/G72</f>
        <v>-2.3809523809523808E-2</v>
      </c>
    </row>
    <row r="28" spans="2:23" x14ac:dyDescent="0.2">
      <c r="B28" s="93" t="s">
        <v>19</v>
      </c>
      <c r="C28" s="20">
        <f>$H$88</f>
        <v>34081</v>
      </c>
      <c r="D28" s="36">
        <f>H88-G88</f>
        <v>348</v>
      </c>
      <c r="E28" s="35">
        <f>(H88-G88)/G88</f>
        <v>1.0316307473394007E-2</v>
      </c>
      <c r="F28" s="20">
        <f>$H$84</f>
        <v>2317</v>
      </c>
      <c r="G28" s="36">
        <f>H84-G84</f>
        <v>6</v>
      </c>
      <c r="H28" s="35">
        <f>(H84-G84)/G84</f>
        <v>2.5962786672436176E-3</v>
      </c>
      <c r="I28" s="20">
        <f>$H$85</f>
        <v>9435</v>
      </c>
      <c r="J28" s="36">
        <f>H85-G85</f>
        <v>130</v>
      </c>
      <c r="K28" s="35">
        <f>(H85-G85)/G85</f>
        <v>1.3970983342289092E-2</v>
      </c>
      <c r="L28" s="20">
        <f>$H$86</f>
        <v>22277</v>
      </c>
      <c r="M28" s="36">
        <f>H86-G86</f>
        <v>202</v>
      </c>
      <c r="N28" s="35">
        <f>(H86-G86)/G86</f>
        <v>9.150622876557192E-3</v>
      </c>
      <c r="O28" s="20">
        <f>$H$87</f>
        <v>52</v>
      </c>
      <c r="P28" s="36">
        <f>H87-G87</f>
        <v>10</v>
      </c>
      <c r="Q28" s="35">
        <f>(H87-G87)/G87</f>
        <v>0.23809523809523808</v>
      </c>
    </row>
    <row r="29" spans="2:23" x14ac:dyDescent="0.2">
      <c r="B29" s="93" t="s">
        <v>20</v>
      </c>
      <c r="C29" s="20">
        <f>$H$103</f>
        <v>15097</v>
      </c>
      <c r="D29" s="36">
        <f>H103-G103</f>
        <v>161</v>
      </c>
      <c r="E29" s="35">
        <f>(H103-G103)/G103</f>
        <v>1.0779325120514193E-2</v>
      </c>
      <c r="F29" s="20">
        <f>$H$99</f>
        <v>792</v>
      </c>
      <c r="G29" s="36">
        <f>H99-G99</f>
        <v>-3</v>
      </c>
      <c r="H29" s="35">
        <f>(H99-G99)/G99</f>
        <v>-3.7735849056603774E-3</v>
      </c>
      <c r="I29" s="20">
        <f>$H$100</f>
        <v>4245</v>
      </c>
      <c r="J29" s="36">
        <f>H100-G100</f>
        <v>24</v>
      </c>
      <c r="K29" s="35">
        <f>(H100-G100)/G100</f>
        <v>5.6858564321250887E-3</v>
      </c>
      <c r="L29" s="20">
        <f>$H$101</f>
        <v>10037</v>
      </c>
      <c r="M29" s="36">
        <f>H101-G101</f>
        <v>135</v>
      </c>
      <c r="N29" s="35">
        <f>(H101-G101)/G101</f>
        <v>1.3633609371844073E-2</v>
      </c>
      <c r="O29" s="20">
        <f>$H$102</f>
        <v>23</v>
      </c>
      <c r="P29" s="36">
        <f>H102-G102</f>
        <v>5</v>
      </c>
      <c r="Q29" s="35">
        <f>(H102-G102)/G102</f>
        <v>0.27777777777777779</v>
      </c>
    </row>
    <row r="30" spans="2:23" x14ac:dyDescent="0.2">
      <c r="B30" s="102" t="s">
        <v>21</v>
      </c>
      <c r="C30" s="21">
        <f>$H$118</f>
        <v>17696</v>
      </c>
      <c r="D30" s="51">
        <f>H118-G118</f>
        <v>61</v>
      </c>
      <c r="E30" s="11">
        <f>(H118-G118)/G118</f>
        <v>3.4590303373972214E-3</v>
      </c>
      <c r="F30" s="21">
        <f>$H$114</f>
        <v>2354</v>
      </c>
      <c r="G30" s="51">
        <f>H114-G114</f>
        <v>-10</v>
      </c>
      <c r="H30" s="11">
        <f>(H114-G114)/G114</f>
        <v>-4.2301184433164128E-3</v>
      </c>
      <c r="I30" s="21">
        <f>$H$115</f>
        <v>4757</v>
      </c>
      <c r="J30" s="51">
        <f>H115-G115</f>
        <v>36</v>
      </c>
      <c r="K30" s="11">
        <f>(H115-G115)/G115</f>
        <v>7.6255030713831811E-3</v>
      </c>
      <c r="L30" s="21">
        <f>$H$116</f>
        <v>10544</v>
      </c>
      <c r="M30" s="51">
        <f>H116-G116</f>
        <v>33</v>
      </c>
      <c r="N30" s="11">
        <f>(H116-G116)/G116</f>
        <v>3.1395680715440967E-3</v>
      </c>
      <c r="O30" s="21">
        <f>$H$117</f>
        <v>41</v>
      </c>
      <c r="P30" s="51">
        <f>H117-G117</f>
        <v>2</v>
      </c>
      <c r="Q30" s="11">
        <f>(H117-G117)/G117</f>
        <v>5.128205128205128E-2</v>
      </c>
      <c r="S30" s="93" t="s">
        <v>22</v>
      </c>
    </row>
    <row r="31" spans="2:23" ht="24.95" customHeight="1" x14ac:dyDescent="0.2">
      <c r="B31" s="106" t="s">
        <v>55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3" spans="2:20" x14ac:dyDescent="0.2">
      <c r="B33" s="154" t="s">
        <v>185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194</v>
      </c>
      <c r="K37" s="92"/>
      <c r="L37" s="92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110"/>
    </row>
    <row r="39" spans="2:20" x14ac:dyDescent="0.2">
      <c r="B39" s="92" t="s">
        <v>7</v>
      </c>
      <c r="C39" s="36">
        <f>[1]Macrosettori!C4</f>
        <v>58124</v>
      </c>
      <c r="D39" s="36">
        <f>[1]Macrosettori!D4</f>
        <v>57117</v>
      </c>
      <c r="E39" s="36">
        <f>[1]Macrosettori!E4</f>
        <v>56337</v>
      </c>
      <c r="F39" s="36">
        <f>[1]Macrosettori!F4</f>
        <v>55505</v>
      </c>
      <c r="G39" s="36">
        <f>[1]Macrosettori!G4</f>
        <v>54824</v>
      </c>
      <c r="H39" s="36">
        <f>[1]Macrosettori!H4</f>
        <v>54681</v>
      </c>
      <c r="I39" s="36">
        <f>H39-C39</f>
        <v>-3443</v>
      </c>
      <c r="J39" s="35">
        <f>(H39-C39)/C39</f>
        <v>-5.9235427706283116E-2</v>
      </c>
    </row>
    <row r="40" spans="2:20" x14ac:dyDescent="0.2">
      <c r="B40" s="92" t="s">
        <v>8</v>
      </c>
      <c r="C40" s="36">
        <f>[1]Macrosettori!C5</f>
        <v>122672</v>
      </c>
      <c r="D40" s="36">
        <f>[1]Macrosettori!D5</f>
        <v>121433</v>
      </c>
      <c r="E40" s="36">
        <f>[1]Macrosettori!E5</f>
        <v>120027</v>
      </c>
      <c r="F40" s="36">
        <f>[1]Macrosettori!F5</f>
        <v>118111</v>
      </c>
      <c r="G40" s="36">
        <f>[1]Macrosettori!G5</f>
        <v>117823</v>
      </c>
      <c r="H40" s="36">
        <f>[1]Macrosettori!H5</f>
        <v>118990</v>
      </c>
      <c r="I40" s="36">
        <f t="shared" ref="I40:I43" si="0">H40-C40</f>
        <v>-3682</v>
      </c>
      <c r="J40" s="35">
        <f t="shared" ref="J40:J43" si="1">(H40-C40)/C40</f>
        <v>-3.001499934785444E-2</v>
      </c>
    </row>
    <row r="41" spans="2:20" x14ac:dyDescent="0.2">
      <c r="B41" s="92" t="s">
        <v>2</v>
      </c>
      <c r="C41" s="36">
        <f>[1]Macrosettori!C6</f>
        <v>297387</v>
      </c>
      <c r="D41" s="36">
        <f>[1]Macrosettori!D6</f>
        <v>298868</v>
      </c>
      <c r="E41" s="36">
        <f>[1]Macrosettori!E6</f>
        <v>299217</v>
      </c>
      <c r="F41" s="36">
        <f>[1]Macrosettori!F6</f>
        <v>299088</v>
      </c>
      <c r="G41" s="36">
        <f>[1]Macrosettori!G6</f>
        <v>299590</v>
      </c>
      <c r="H41" s="36">
        <f>[1]Macrosettori!H6</f>
        <v>302416</v>
      </c>
      <c r="I41" s="36">
        <f t="shared" si="0"/>
        <v>5029</v>
      </c>
      <c r="J41" s="35">
        <f t="shared" si="1"/>
        <v>1.6910624876003321E-2</v>
      </c>
    </row>
    <row r="42" spans="2:20" x14ac:dyDescent="0.2">
      <c r="B42" s="92" t="s">
        <v>6</v>
      </c>
      <c r="C42" s="36">
        <f>[1]Macrosettori!C7</f>
        <v>1335</v>
      </c>
      <c r="D42" s="36">
        <f>[1]Macrosettori!D7</f>
        <v>967</v>
      </c>
      <c r="E42" s="36">
        <f>[1]Macrosettori!E7</f>
        <v>995</v>
      </c>
      <c r="F42" s="36">
        <f>[1]Macrosettori!F7</f>
        <v>1038</v>
      </c>
      <c r="G42" s="36">
        <f>[1]Macrosettori!G7</f>
        <v>1040</v>
      </c>
      <c r="H42" s="36">
        <f>[1]Macrosettori!H7</f>
        <v>1117</v>
      </c>
      <c r="I42" s="36">
        <f t="shared" si="0"/>
        <v>-218</v>
      </c>
      <c r="J42" s="35">
        <f t="shared" si="1"/>
        <v>-0.16329588014981272</v>
      </c>
    </row>
    <row r="43" spans="2:20" x14ac:dyDescent="0.2">
      <c r="B43" s="111" t="s">
        <v>10</v>
      </c>
      <c r="C43" s="21">
        <f>SUM(C39:C42)</f>
        <v>479518</v>
      </c>
      <c r="D43" s="21">
        <f t="shared" ref="D43:H43" si="2">SUM(D39:D42)</f>
        <v>478385</v>
      </c>
      <c r="E43" s="21">
        <f t="shared" si="2"/>
        <v>476576</v>
      </c>
      <c r="F43" s="21">
        <f t="shared" si="2"/>
        <v>473742</v>
      </c>
      <c r="G43" s="21">
        <f t="shared" si="2"/>
        <v>473277</v>
      </c>
      <c r="H43" s="21">
        <f t="shared" si="2"/>
        <v>477204</v>
      </c>
      <c r="I43" s="21">
        <f t="shared" si="0"/>
        <v>-2314</v>
      </c>
      <c r="J43" s="112">
        <f t="shared" si="1"/>
        <v>-4.8256791194491132E-3</v>
      </c>
    </row>
    <row r="44" spans="2:20" ht="24.95" customHeight="1" x14ac:dyDescent="0.2">
      <c r="B44" s="113" t="s">
        <v>55</v>
      </c>
      <c r="C44" s="33"/>
      <c r="D44" s="33"/>
      <c r="E44" s="33"/>
      <c r="F44" s="33"/>
      <c r="G44" s="33"/>
      <c r="H44" s="33"/>
      <c r="I44" s="33"/>
      <c r="J44" s="114"/>
      <c r="K44" s="36"/>
      <c r="L44" s="35"/>
    </row>
    <row r="45" spans="2:20" x14ac:dyDescent="0.2">
      <c r="B45" s="92"/>
      <c r="C45" s="35"/>
      <c r="D45" s="35"/>
      <c r="E45" s="35"/>
      <c r="F45" s="35"/>
      <c r="G45" s="35"/>
      <c r="H45" s="35"/>
      <c r="I45" s="36"/>
      <c r="J45" s="35"/>
      <c r="K45" s="36"/>
      <c r="L45" s="35"/>
    </row>
    <row r="46" spans="2:20" x14ac:dyDescent="0.2">
      <c r="B46" s="52"/>
      <c r="C46" s="52">
        <v>2016</v>
      </c>
      <c r="D46" s="52">
        <v>2017</v>
      </c>
      <c r="E46" s="52">
        <v>2018</v>
      </c>
      <c r="F46" s="52">
        <v>2019</v>
      </c>
      <c r="G46" s="52">
        <v>2020</v>
      </c>
      <c r="H46" s="127" t="s">
        <v>179</v>
      </c>
      <c r="I46" s="36"/>
      <c r="J46" s="35"/>
      <c r="K46" s="36"/>
      <c r="L46" s="35"/>
    </row>
    <row r="47" spans="2:20" x14ac:dyDescent="0.2">
      <c r="B47" s="52" t="s">
        <v>7</v>
      </c>
      <c r="C47" s="128">
        <f>C39/$C$39*100</f>
        <v>100</v>
      </c>
      <c r="D47" s="128">
        <f t="shared" ref="D47:H47" si="3">D39/$C$39*100</f>
        <v>98.2674970752185</v>
      </c>
      <c r="E47" s="128">
        <f t="shared" si="3"/>
        <v>96.925538503888248</v>
      </c>
      <c r="F47" s="128">
        <f t="shared" si="3"/>
        <v>95.494116027802633</v>
      </c>
      <c r="G47" s="128">
        <f t="shared" si="3"/>
        <v>94.322482967448906</v>
      </c>
      <c r="H47" s="128">
        <f t="shared" si="3"/>
        <v>94.076457229371684</v>
      </c>
      <c r="I47" s="36"/>
      <c r="J47" s="35"/>
      <c r="K47" s="36"/>
      <c r="L47" s="35"/>
    </row>
    <row r="48" spans="2:20" x14ac:dyDescent="0.2">
      <c r="B48" s="52" t="s">
        <v>8</v>
      </c>
      <c r="C48" s="128">
        <f>C40/$C$40*100</f>
        <v>100</v>
      </c>
      <c r="D48" s="128">
        <f t="shared" ref="D48:H48" si="4">D40/$C$40*100</f>
        <v>98.989989565671053</v>
      </c>
      <c r="E48" s="128">
        <f t="shared" si="4"/>
        <v>97.84384374592409</v>
      </c>
      <c r="F48" s="128">
        <f t="shared" si="4"/>
        <v>96.281955132385548</v>
      </c>
      <c r="G48" s="128">
        <f t="shared" si="4"/>
        <v>96.0471827311856</v>
      </c>
      <c r="H48" s="128">
        <f t="shared" si="4"/>
        <v>96.998500065214557</v>
      </c>
      <c r="I48" s="36"/>
      <c r="J48" s="35"/>
      <c r="K48" s="36"/>
      <c r="L48" s="35"/>
    </row>
    <row r="49" spans="2:12" x14ac:dyDescent="0.2">
      <c r="B49" s="52" t="s">
        <v>2</v>
      </c>
      <c r="C49" s="128">
        <f>C41/$C$41*100</f>
        <v>100</v>
      </c>
      <c r="D49" s="128">
        <f t="shared" ref="D49:H49" si="5">D41/$C$41*100</f>
        <v>100.49800428398012</v>
      </c>
      <c r="E49" s="128">
        <f t="shared" si="5"/>
        <v>100.61535978371616</v>
      </c>
      <c r="F49" s="128">
        <f t="shared" si="5"/>
        <v>100.57198196289683</v>
      </c>
      <c r="G49" s="128">
        <f t="shared" si="5"/>
        <v>100.74078557569766</v>
      </c>
      <c r="H49" s="128">
        <f t="shared" si="5"/>
        <v>101.69106248760033</v>
      </c>
      <c r="I49" s="36"/>
      <c r="J49" s="35"/>
      <c r="K49" s="36"/>
      <c r="L49" s="35"/>
    </row>
    <row r="50" spans="2:12" x14ac:dyDescent="0.2">
      <c r="B50" s="129"/>
      <c r="C50" s="130"/>
      <c r="D50" s="130"/>
      <c r="E50" s="130"/>
      <c r="F50" s="130"/>
      <c r="G50" s="130"/>
      <c r="H50" s="130"/>
      <c r="I50" s="36"/>
      <c r="J50" s="35"/>
      <c r="K50" s="36"/>
      <c r="L50" s="35"/>
    </row>
    <row r="51" spans="2:12" x14ac:dyDescent="0.2">
      <c r="K51" s="92"/>
      <c r="L51" s="92"/>
    </row>
    <row r="52" spans="2:12" ht="24.95" customHeight="1" x14ac:dyDescent="0.2">
      <c r="B52" s="95" t="s">
        <v>195</v>
      </c>
      <c r="K52" s="92"/>
      <c r="L52" s="92"/>
    </row>
    <row r="53" spans="2:12" ht="25.5" x14ac:dyDescent="0.2">
      <c r="B53" s="98" t="s">
        <v>30</v>
      </c>
      <c r="C53" s="107">
        <v>2016</v>
      </c>
      <c r="D53" s="107">
        <v>2017</v>
      </c>
      <c r="E53" s="107">
        <v>2018</v>
      </c>
      <c r="F53" s="107">
        <v>2019</v>
      </c>
      <c r="G53" s="107">
        <v>2020</v>
      </c>
      <c r="H53" s="108" t="s">
        <v>179</v>
      </c>
      <c r="I53" s="100" t="s">
        <v>180</v>
      </c>
      <c r="J53" s="100" t="s">
        <v>181</v>
      </c>
      <c r="K53" s="109"/>
      <c r="L53" s="110"/>
    </row>
    <row r="54" spans="2:12" x14ac:dyDescent="0.2">
      <c r="B54" s="92" t="s">
        <v>7</v>
      </c>
      <c r="C54" s="36">
        <f>[1]Macrosettori!C14</f>
        <v>7215</v>
      </c>
      <c r="D54" s="36">
        <f>[1]Macrosettori!D14</f>
        <v>7197</v>
      </c>
      <c r="E54" s="36">
        <f>[1]Macrosettori!E14</f>
        <v>7117</v>
      </c>
      <c r="F54" s="36">
        <f>[1]Macrosettori!F14</f>
        <v>7043</v>
      </c>
      <c r="G54" s="36">
        <f>[1]Macrosettori!G14</f>
        <v>6993</v>
      </c>
      <c r="H54" s="36">
        <f>[1]Macrosettori!H14</f>
        <v>6985</v>
      </c>
      <c r="I54" s="36">
        <f>H54-C54</f>
        <v>-230</v>
      </c>
      <c r="J54" s="35">
        <f>(H54-C54)/C54</f>
        <v>-3.1878031878031877E-2</v>
      </c>
    </row>
    <row r="55" spans="2:12" x14ac:dyDescent="0.2">
      <c r="B55" s="92" t="s">
        <v>8</v>
      </c>
      <c r="C55" s="36">
        <f>[1]Macrosettori!C15</f>
        <v>24707</v>
      </c>
      <c r="D55" s="36">
        <f>[1]Macrosettori!D15</f>
        <v>24479</v>
      </c>
      <c r="E55" s="36">
        <f>[1]Macrosettori!E15</f>
        <v>24209</v>
      </c>
      <c r="F55" s="36">
        <f>[1]Macrosettori!F15</f>
        <v>23622</v>
      </c>
      <c r="G55" s="36">
        <f>[1]Macrosettori!G15</f>
        <v>23425</v>
      </c>
      <c r="H55" s="36">
        <f>[1]Macrosettori!H15</f>
        <v>23588</v>
      </c>
      <c r="I55" s="36">
        <f t="shared" ref="I55:I58" si="6">H55-C55</f>
        <v>-1119</v>
      </c>
      <c r="J55" s="35">
        <f t="shared" ref="J55:J58" si="7">(H55-C55)/C55</f>
        <v>-4.5290808272959081E-2</v>
      </c>
    </row>
    <row r="56" spans="2:12" x14ac:dyDescent="0.2">
      <c r="B56" s="92" t="s">
        <v>2</v>
      </c>
      <c r="C56" s="36">
        <f>[1]Macrosettori!C16</f>
        <v>54941</v>
      </c>
      <c r="D56" s="36">
        <f>[1]Macrosettori!D16</f>
        <v>55065</v>
      </c>
      <c r="E56" s="36">
        <f>[1]Macrosettori!E16</f>
        <v>54910</v>
      </c>
      <c r="F56" s="36">
        <f>[1]Macrosettori!F16</f>
        <v>54467</v>
      </c>
      <c r="G56" s="36">
        <f>[1]Macrosettori!G16</f>
        <v>54281</v>
      </c>
      <c r="H56" s="36">
        <f>[1]Macrosettori!H16</f>
        <v>54726</v>
      </c>
      <c r="I56" s="36">
        <f t="shared" ref="I56" si="8">H56-C56</f>
        <v>-215</v>
      </c>
      <c r="J56" s="35">
        <f t="shared" ref="J56" si="9">(H56-C56)/C56</f>
        <v>-3.9132888007134929E-3</v>
      </c>
    </row>
    <row r="57" spans="2:12" x14ac:dyDescent="0.2">
      <c r="B57" s="92" t="s">
        <v>6</v>
      </c>
      <c r="C57" s="36">
        <f>[1]Macrosettori!C17</f>
        <v>247</v>
      </c>
      <c r="D57" s="36">
        <f>[1]Macrosettori!D17</f>
        <v>140</v>
      </c>
      <c r="E57" s="36">
        <f>[1]Macrosettori!E17</f>
        <v>161</v>
      </c>
      <c r="F57" s="36">
        <f>[1]Macrosettori!F17</f>
        <v>146</v>
      </c>
      <c r="G57" s="36">
        <f>[1]Macrosettori!G17</f>
        <v>141</v>
      </c>
      <c r="H57" s="36">
        <f>[1]Macrosettori!H17</f>
        <v>157</v>
      </c>
      <c r="I57" s="36">
        <f t="shared" si="6"/>
        <v>-90</v>
      </c>
      <c r="J57" s="35">
        <f t="shared" si="7"/>
        <v>-0.36437246963562753</v>
      </c>
    </row>
    <row r="58" spans="2:12" x14ac:dyDescent="0.2">
      <c r="B58" s="111" t="s">
        <v>10</v>
      </c>
      <c r="C58" s="21">
        <f>SUM(C54:C57)</f>
        <v>87110</v>
      </c>
      <c r="D58" s="21">
        <f t="shared" ref="D58:H58" si="10">SUM(D54:D57)</f>
        <v>86881</v>
      </c>
      <c r="E58" s="21">
        <f t="shared" si="10"/>
        <v>86397</v>
      </c>
      <c r="F58" s="21">
        <f t="shared" si="10"/>
        <v>85278</v>
      </c>
      <c r="G58" s="21">
        <f t="shared" si="10"/>
        <v>84840</v>
      </c>
      <c r="H58" s="21">
        <f t="shared" si="10"/>
        <v>85456</v>
      </c>
      <c r="I58" s="21">
        <f t="shared" si="6"/>
        <v>-1654</v>
      </c>
      <c r="J58" s="112">
        <f t="shared" si="7"/>
        <v>-1.8987487085294456E-2</v>
      </c>
    </row>
    <row r="59" spans="2:12" ht="24.95" customHeight="1" x14ac:dyDescent="0.2">
      <c r="B59" s="113" t="s">
        <v>55</v>
      </c>
      <c r="C59" s="33"/>
      <c r="D59" s="33"/>
      <c r="E59" s="33"/>
      <c r="F59" s="33"/>
      <c r="G59" s="33"/>
      <c r="H59" s="33"/>
      <c r="I59" s="33"/>
      <c r="J59" s="114"/>
      <c r="K59" s="36"/>
      <c r="L59" s="35"/>
    </row>
    <row r="60" spans="2:12" x14ac:dyDescent="0.2">
      <c r="B60" s="52"/>
      <c r="C60" s="128"/>
      <c r="D60" s="128"/>
      <c r="E60" s="128"/>
      <c r="F60" s="128"/>
      <c r="G60" s="128"/>
      <c r="H60" s="128"/>
      <c r="I60" s="128"/>
      <c r="J60" s="35"/>
      <c r="K60" s="36"/>
      <c r="L60" s="35"/>
    </row>
    <row r="61" spans="2:12" x14ac:dyDescent="0.2">
      <c r="B61" s="52"/>
      <c r="C61" s="52">
        <v>2016</v>
      </c>
      <c r="D61" s="52">
        <v>2017</v>
      </c>
      <c r="E61" s="52">
        <v>2018</v>
      </c>
      <c r="F61" s="52">
        <v>2019</v>
      </c>
      <c r="G61" s="52">
        <v>2020</v>
      </c>
      <c r="H61" s="127" t="s">
        <v>179</v>
      </c>
      <c r="I61" s="128"/>
      <c r="J61" s="35"/>
      <c r="K61" s="36"/>
      <c r="L61" s="35"/>
    </row>
    <row r="62" spans="2:12" x14ac:dyDescent="0.2">
      <c r="B62" s="52" t="s">
        <v>7</v>
      </c>
      <c r="C62" s="128">
        <f>C54/$C$54*100</f>
        <v>100</v>
      </c>
      <c r="D62" s="128">
        <f t="shared" ref="D62:H62" si="11">D54/$C$54*100</f>
        <v>99.750519750519757</v>
      </c>
      <c r="E62" s="128">
        <f t="shared" si="11"/>
        <v>98.64171864171864</v>
      </c>
      <c r="F62" s="128">
        <f t="shared" si="11"/>
        <v>97.616077616077618</v>
      </c>
      <c r="G62" s="128">
        <f t="shared" si="11"/>
        <v>96.92307692307692</v>
      </c>
      <c r="H62" s="128">
        <f t="shared" si="11"/>
        <v>96.812196812196817</v>
      </c>
      <c r="I62" s="128"/>
      <c r="J62" s="35"/>
      <c r="K62" s="36"/>
      <c r="L62" s="35"/>
    </row>
    <row r="63" spans="2:12" x14ac:dyDescent="0.2">
      <c r="B63" s="52" t="s">
        <v>8</v>
      </c>
      <c r="C63" s="128">
        <f>C55/$C$55*100</f>
        <v>100</v>
      </c>
      <c r="D63" s="128">
        <f t="shared" ref="D63:H63" si="12">D55/$C$55*100</f>
        <v>99.077184603553647</v>
      </c>
      <c r="E63" s="128">
        <f t="shared" si="12"/>
        <v>97.984376897235606</v>
      </c>
      <c r="F63" s="128">
        <f t="shared" si="12"/>
        <v>95.608531994981178</v>
      </c>
      <c r="G63" s="128">
        <f t="shared" si="12"/>
        <v>94.811187112963935</v>
      </c>
      <c r="H63" s="128">
        <f t="shared" si="12"/>
        <v>95.4709191727041</v>
      </c>
      <c r="I63" s="128"/>
      <c r="J63" s="35"/>
      <c r="K63" s="36"/>
      <c r="L63" s="35"/>
    </row>
    <row r="64" spans="2:12" x14ac:dyDescent="0.2">
      <c r="B64" s="52" t="s">
        <v>2</v>
      </c>
      <c r="C64" s="128">
        <f>C56/$C$56*100</f>
        <v>100</v>
      </c>
      <c r="D64" s="128">
        <f t="shared" ref="D64:H64" si="13">D56/$C$56*100</f>
        <v>100.22569665641323</v>
      </c>
      <c r="E64" s="128">
        <f t="shared" si="13"/>
        <v>99.943575835896695</v>
      </c>
      <c r="F64" s="128">
        <f t="shared" si="13"/>
        <v>99.137256329517115</v>
      </c>
      <c r="G64" s="128">
        <f t="shared" si="13"/>
        <v>98.798711344897256</v>
      </c>
      <c r="H64" s="128">
        <f t="shared" si="13"/>
        <v>99.608671119928644</v>
      </c>
      <c r="I64" s="128"/>
      <c r="J64" s="35"/>
      <c r="K64" s="36"/>
      <c r="L64" s="35"/>
    </row>
    <row r="65" spans="2:12" x14ac:dyDescent="0.2">
      <c r="B65" s="92"/>
      <c r="C65" s="36"/>
      <c r="D65" s="36"/>
      <c r="E65" s="36"/>
      <c r="F65" s="36"/>
      <c r="G65" s="36"/>
      <c r="H65" s="36"/>
      <c r="I65" s="36"/>
      <c r="J65" s="35"/>
      <c r="K65" s="36"/>
      <c r="L65" s="35"/>
    </row>
    <row r="66" spans="2:12" x14ac:dyDescent="0.2">
      <c r="K66" s="92"/>
      <c r="L66" s="92"/>
    </row>
    <row r="67" spans="2:12" ht="24.95" customHeight="1" x14ac:dyDescent="0.2">
      <c r="B67" s="95" t="s">
        <v>196</v>
      </c>
      <c r="K67" s="92"/>
      <c r="L67" s="92"/>
    </row>
    <row r="68" spans="2:12" ht="25.5" x14ac:dyDescent="0.2">
      <c r="B68" s="98" t="s">
        <v>60</v>
      </c>
      <c r="C68" s="107">
        <v>2016</v>
      </c>
      <c r="D68" s="107">
        <v>2017</v>
      </c>
      <c r="E68" s="107">
        <v>2018</v>
      </c>
      <c r="F68" s="107">
        <v>2019</v>
      </c>
      <c r="G68" s="107">
        <v>2020</v>
      </c>
      <c r="H68" s="108" t="s">
        <v>179</v>
      </c>
      <c r="I68" s="100" t="s">
        <v>180</v>
      </c>
      <c r="J68" s="100" t="s">
        <v>181</v>
      </c>
      <c r="K68" s="109"/>
      <c r="L68" s="110"/>
    </row>
    <row r="69" spans="2:12" x14ac:dyDescent="0.2">
      <c r="B69" s="92" t="s">
        <v>7</v>
      </c>
      <c r="C69" s="36">
        <f>[1]Macrosettori!C24</f>
        <v>1565</v>
      </c>
      <c r="D69" s="36">
        <f>[1]Macrosettori!D24</f>
        <v>1563</v>
      </c>
      <c r="E69" s="36">
        <f>[1]Macrosettori!E24</f>
        <v>1547</v>
      </c>
      <c r="F69" s="36">
        <f>[1]Macrosettori!F24</f>
        <v>1536</v>
      </c>
      <c r="G69" s="36">
        <f>[1]Macrosettori!G24</f>
        <v>1523</v>
      </c>
      <c r="H69" s="36">
        <f>[1]Macrosettori!H24</f>
        <v>1522</v>
      </c>
      <c r="I69" s="36">
        <f>H69-C69</f>
        <v>-43</v>
      </c>
      <c r="J69" s="35">
        <f>(H69-C69)/C69</f>
        <v>-2.7476038338658148E-2</v>
      </c>
    </row>
    <row r="70" spans="2:12" x14ac:dyDescent="0.2">
      <c r="B70" s="92" t="s">
        <v>8</v>
      </c>
      <c r="C70" s="36">
        <f>[1]Macrosettori!C25</f>
        <v>5574</v>
      </c>
      <c r="D70" s="36">
        <f>[1]Macrosettori!D25</f>
        <v>5439</v>
      </c>
      <c r="E70" s="36">
        <f>[1]Macrosettori!E25</f>
        <v>5346</v>
      </c>
      <c r="F70" s="36">
        <f>[1]Macrosettori!F25</f>
        <v>5238</v>
      </c>
      <c r="G70" s="36">
        <f>[1]Macrosettori!G25</f>
        <v>5178</v>
      </c>
      <c r="H70" s="36">
        <f>[1]Macrosettori!H25</f>
        <v>5151</v>
      </c>
      <c r="I70" s="36">
        <f t="shared" ref="I70:I73" si="14">H70-C70</f>
        <v>-423</v>
      </c>
      <c r="J70" s="35">
        <f t="shared" ref="J70:J73" si="15">(H70-C70)/C70</f>
        <v>-7.5888051668460715E-2</v>
      </c>
    </row>
    <row r="71" spans="2:12" x14ac:dyDescent="0.2">
      <c r="B71" s="92" t="s">
        <v>2</v>
      </c>
      <c r="C71" s="36">
        <f>[1]Macrosettori!C26</f>
        <v>12155</v>
      </c>
      <c r="D71" s="36">
        <f>[1]Macrosettori!D26</f>
        <v>12128</v>
      </c>
      <c r="E71" s="36">
        <f>[1]Macrosettori!E26</f>
        <v>12055</v>
      </c>
      <c r="F71" s="36">
        <f>[1]Macrosettori!F26</f>
        <v>11906</v>
      </c>
      <c r="G71" s="36">
        <f>[1]Macrosettori!G26</f>
        <v>11793</v>
      </c>
      <c r="H71" s="36">
        <f>[1]Macrosettori!H26</f>
        <v>11868</v>
      </c>
      <c r="I71" s="36">
        <f t="shared" si="14"/>
        <v>-287</v>
      </c>
      <c r="J71" s="35">
        <f t="shared" si="15"/>
        <v>-2.3611682435211848E-2</v>
      </c>
    </row>
    <row r="72" spans="2:12" x14ac:dyDescent="0.2">
      <c r="B72" s="92" t="s">
        <v>6</v>
      </c>
      <c r="C72" s="36">
        <f>[1]Macrosettori!C27</f>
        <v>77</v>
      </c>
      <c r="D72" s="36">
        <f>[1]Macrosettori!D27</f>
        <v>39</v>
      </c>
      <c r="E72" s="36">
        <f>[1]Macrosettori!E27</f>
        <v>49</v>
      </c>
      <c r="F72" s="36">
        <f>[1]Macrosettori!F27</f>
        <v>46</v>
      </c>
      <c r="G72" s="36">
        <f>[1]Macrosettori!G27</f>
        <v>42</v>
      </c>
      <c r="H72" s="36">
        <f>[1]Macrosettori!H27</f>
        <v>41</v>
      </c>
      <c r="I72" s="36">
        <f t="shared" si="14"/>
        <v>-36</v>
      </c>
      <c r="J72" s="35">
        <f t="shared" si="15"/>
        <v>-0.46753246753246752</v>
      </c>
    </row>
    <row r="73" spans="2:12" x14ac:dyDescent="0.2">
      <c r="B73" s="111" t="s">
        <v>10</v>
      </c>
      <c r="C73" s="21">
        <f>SUM(C69:C72)</f>
        <v>19371</v>
      </c>
      <c r="D73" s="21">
        <f t="shared" ref="D73:H73" si="16">SUM(D69:D72)</f>
        <v>19169</v>
      </c>
      <c r="E73" s="21">
        <f t="shared" si="16"/>
        <v>18997</v>
      </c>
      <c r="F73" s="21">
        <f t="shared" si="16"/>
        <v>18726</v>
      </c>
      <c r="G73" s="21">
        <f t="shared" si="16"/>
        <v>18536</v>
      </c>
      <c r="H73" s="21">
        <f t="shared" si="16"/>
        <v>18582</v>
      </c>
      <c r="I73" s="21">
        <f t="shared" si="14"/>
        <v>-789</v>
      </c>
      <c r="J73" s="112">
        <f t="shared" si="15"/>
        <v>-4.073098962366424E-2</v>
      </c>
    </row>
    <row r="74" spans="2:12" ht="24.95" customHeight="1" x14ac:dyDescent="0.2">
      <c r="B74" s="113" t="s">
        <v>55</v>
      </c>
      <c r="C74" s="33"/>
      <c r="D74" s="33"/>
      <c r="E74" s="33"/>
      <c r="F74" s="33"/>
      <c r="G74" s="33"/>
      <c r="H74" s="33"/>
      <c r="I74" s="33"/>
      <c r="J74" s="114"/>
      <c r="K74" s="36"/>
      <c r="L74" s="35"/>
    </row>
    <row r="75" spans="2:12" x14ac:dyDescent="0.2">
      <c r="B75" s="92"/>
      <c r="I75" s="36"/>
      <c r="J75" s="35"/>
      <c r="K75" s="36"/>
      <c r="L75" s="35"/>
    </row>
    <row r="76" spans="2:12" x14ac:dyDescent="0.2">
      <c r="B76" s="52"/>
      <c r="C76" s="52">
        <v>2016</v>
      </c>
      <c r="D76" s="52">
        <v>2017</v>
      </c>
      <c r="E76" s="52">
        <v>2018</v>
      </c>
      <c r="F76" s="52">
        <v>2019</v>
      </c>
      <c r="G76" s="52">
        <v>2020</v>
      </c>
      <c r="H76" s="127" t="s">
        <v>179</v>
      </c>
      <c r="I76" s="128"/>
      <c r="K76" s="36"/>
      <c r="L76" s="92"/>
    </row>
    <row r="77" spans="2:12" x14ac:dyDescent="0.2">
      <c r="B77" s="52" t="s">
        <v>7</v>
      </c>
      <c r="C77" s="128">
        <f>C69/$C$69*100</f>
        <v>100</v>
      </c>
      <c r="D77" s="128">
        <f t="shared" ref="D77:H77" si="17">D69/$C$69*100</f>
        <v>99.87220447284345</v>
      </c>
      <c r="E77" s="128">
        <f t="shared" si="17"/>
        <v>98.849840255591062</v>
      </c>
      <c r="F77" s="128">
        <f t="shared" si="17"/>
        <v>98.146964856230028</v>
      </c>
      <c r="G77" s="128">
        <f t="shared" si="17"/>
        <v>97.316293929712458</v>
      </c>
      <c r="H77" s="128">
        <f t="shared" si="17"/>
        <v>97.252396166134176</v>
      </c>
      <c r="I77" s="91"/>
      <c r="K77" s="92"/>
      <c r="L77" s="92"/>
    </row>
    <row r="78" spans="2:12" x14ac:dyDescent="0.2">
      <c r="B78" s="52" t="s">
        <v>8</v>
      </c>
      <c r="C78" s="128">
        <f>C70/$C$70*100</f>
        <v>100</v>
      </c>
      <c r="D78" s="128">
        <f t="shared" ref="D78:H78" si="18">D70/$C$70*100</f>
        <v>97.578040904198062</v>
      </c>
      <c r="E78" s="128">
        <f t="shared" si="18"/>
        <v>95.909580193756724</v>
      </c>
      <c r="F78" s="128">
        <f t="shared" si="18"/>
        <v>93.97201291711518</v>
      </c>
      <c r="G78" s="128">
        <f t="shared" si="18"/>
        <v>92.895586652314321</v>
      </c>
      <c r="H78" s="128">
        <f t="shared" si="18"/>
        <v>92.411194833153928</v>
      </c>
      <c r="I78" s="91"/>
      <c r="K78" s="92"/>
      <c r="L78" s="92"/>
    </row>
    <row r="79" spans="2:12" x14ac:dyDescent="0.2">
      <c r="B79" s="52" t="s">
        <v>2</v>
      </c>
      <c r="C79" s="128">
        <f>C71/$C$71*100</f>
        <v>100</v>
      </c>
      <c r="D79" s="128">
        <f t="shared" ref="D79:H79" si="19">D71/$C$71*100</f>
        <v>99.77786918963389</v>
      </c>
      <c r="E79" s="128">
        <f t="shared" si="19"/>
        <v>99.177293294940355</v>
      </c>
      <c r="F79" s="128">
        <f t="shared" si="19"/>
        <v>97.951460304401479</v>
      </c>
      <c r="G79" s="128">
        <f t="shared" si="19"/>
        <v>97.021801727684078</v>
      </c>
      <c r="H79" s="128">
        <f t="shared" si="19"/>
        <v>97.638831756478822</v>
      </c>
      <c r="I79" s="91"/>
      <c r="K79" s="92"/>
      <c r="L79" s="92"/>
    </row>
    <row r="80" spans="2:12" x14ac:dyDescent="0.2">
      <c r="B80" s="91"/>
      <c r="C80" s="91"/>
      <c r="D80" s="91"/>
      <c r="E80" s="91"/>
      <c r="F80" s="91"/>
      <c r="G80" s="91"/>
      <c r="H80" s="91"/>
      <c r="I80" s="91"/>
      <c r="K80" s="92"/>
      <c r="L80" s="92"/>
    </row>
    <row r="81" spans="2:12" x14ac:dyDescent="0.2">
      <c r="K81" s="92"/>
      <c r="L81" s="92"/>
    </row>
    <row r="82" spans="2:12" ht="24.95" customHeight="1" x14ac:dyDescent="0.2">
      <c r="B82" s="95" t="s">
        <v>197</v>
      </c>
      <c r="K82" s="92"/>
      <c r="L82" s="92"/>
    </row>
    <row r="83" spans="2:12" ht="25.5" x14ac:dyDescent="0.2">
      <c r="B83" s="98" t="s">
        <v>25</v>
      </c>
      <c r="C83" s="107">
        <v>2016</v>
      </c>
      <c r="D83" s="107">
        <v>2017</v>
      </c>
      <c r="E83" s="107">
        <v>2018</v>
      </c>
      <c r="F83" s="107">
        <v>2019</v>
      </c>
      <c r="G83" s="107">
        <v>2020</v>
      </c>
      <c r="H83" s="108" t="s">
        <v>179</v>
      </c>
      <c r="I83" s="100" t="s">
        <v>180</v>
      </c>
      <c r="J83" s="100" t="s">
        <v>181</v>
      </c>
      <c r="K83" s="109"/>
      <c r="L83" s="110"/>
    </row>
    <row r="84" spans="2:12" x14ac:dyDescent="0.2">
      <c r="B84" s="92" t="s">
        <v>7</v>
      </c>
      <c r="C84" s="36">
        <f>[1]Macrosettori!C34</f>
        <v>2348</v>
      </c>
      <c r="D84" s="36">
        <f>[1]Macrosettori!D34</f>
        <v>2368</v>
      </c>
      <c r="E84" s="36">
        <f>[1]Macrosettori!E34</f>
        <v>2342</v>
      </c>
      <c r="F84" s="36">
        <f>[1]Macrosettori!F34</f>
        <v>2323</v>
      </c>
      <c r="G84" s="36">
        <f>[1]Macrosettori!G34</f>
        <v>2311</v>
      </c>
      <c r="H84" s="36">
        <f>[1]Macrosettori!H34</f>
        <v>2317</v>
      </c>
      <c r="I84" s="36">
        <f>H84-C84</f>
        <v>-31</v>
      </c>
      <c r="J84" s="35">
        <f>(H84-C84)/C84</f>
        <v>-1.3202725724020443E-2</v>
      </c>
    </row>
    <row r="85" spans="2:12" x14ac:dyDescent="0.2">
      <c r="B85" s="92" t="s">
        <v>8</v>
      </c>
      <c r="C85" s="36">
        <f>[1]Macrosettori!C35</f>
        <v>9897</v>
      </c>
      <c r="D85" s="36">
        <f>[1]Macrosettori!D35</f>
        <v>9915</v>
      </c>
      <c r="E85" s="36">
        <f>[1]Macrosettori!E35</f>
        <v>9796</v>
      </c>
      <c r="F85" s="36">
        <f>[1]Macrosettori!F35</f>
        <v>9386</v>
      </c>
      <c r="G85" s="36">
        <f>[1]Macrosettori!G35</f>
        <v>9305</v>
      </c>
      <c r="H85" s="36">
        <f>[1]Macrosettori!H35</f>
        <v>9435</v>
      </c>
      <c r="I85" s="36">
        <f t="shared" ref="I85:I88" si="20">H85-C85</f>
        <v>-462</v>
      </c>
      <c r="J85" s="35">
        <f t="shared" ref="J85:J88" si="21">(H85-C85)/C85</f>
        <v>-4.6680812367384056E-2</v>
      </c>
    </row>
    <row r="86" spans="2:12" x14ac:dyDescent="0.2">
      <c r="B86" s="92" t="s">
        <v>2</v>
      </c>
      <c r="C86" s="36">
        <f>[1]Macrosettori!C36</f>
        <v>22314</v>
      </c>
      <c r="D86" s="36">
        <f>[1]Macrosettori!D36</f>
        <v>22437</v>
      </c>
      <c r="E86" s="36">
        <f>[1]Macrosettori!E36</f>
        <v>22319</v>
      </c>
      <c r="F86" s="36">
        <f>[1]Macrosettori!F36</f>
        <v>22050</v>
      </c>
      <c r="G86" s="36">
        <f>[1]Macrosettori!G36</f>
        <v>22075</v>
      </c>
      <c r="H86" s="36">
        <f>[1]Macrosettori!H36</f>
        <v>22277</v>
      </c>
      <c r="I86" s="36">
        <f t="shared" ref="I86" si="22">H86-C86</f>
        <v>-37</v>
      </c>
      <c r="J86" s="35">
        <f t="shared" ref="J86" si="23">(H86-C86)/C86</f>
        <v>-1.6581518329299991E-3</v>
      </c>
    </row>
    <row r="87" spans="2:12" x14ac:dyDescent="0.2">
      <c r="B87" s="92" t="s">
        <v>6</v>
      </c>
      <c r="C87" s="36">
        <f>[1]Macrosettori!C37</f>
        <v>81</v>
      </c>
      <c r="D87" s="36">
        <f>[1]Macrosettori!D37</f>
        <v>43</v>
      </c>
      <c r="E87" s="36">
        <f>[1]Macrosettori!E37</f>
        <v>57</v>
      </c>
      <c r="F87" s="36">
        <f>[1]Macrosettori!F37</f>
        <v>47</v>
      </c>
      <c r="G87" s="36">
        <f>[1]Macrosettori!G37</f>
        <v>42</v>
      </c>
      <c r="H87" s="36">
        <f>[1]Macrosettori!H37</f>
        <v>52</v>
      </c>
      <c r="I87" s="36">
        <f t="shared" si="20"/>
        <v>-29</v>
      </c>
      <c r="J87" s="35">
        <f t="shared" si="21"/>
        <v>-0.35802469135802467</v>
      </c>
    </row>
    <row r="88" spans="2:12" x14ac:dyDescent="0.2">
      <c r="B88" s="111" t="s">
        <v>10</v>
      </c>
      <c r="C88" s="21">
        <f>SUM(C84:C87)</f>
        <v>34640</v>
      </c>
      <c r="D88" s="21">
        <f t="shared" ref="D88:H88" si="24">SUM(D84:D87)</f>
        <v>34763</v>
      </c>
      <c r="E88" s="21">
        <f t="shared" si="24"/>
        <v>34514</v>
      </c>
      <c r="F88" s="21">
        <f t="shared" si="24"/>
        <v>33806</v>
      </c>
      <c r="G88" s="21">
        <f t="shared" si="24"/>
        <v>33733</v>
      </c>
      <c r="H88" s="21">
        <f t="shared" si="24"/>
        <v>34081</v>
      </c>
      <c r="I88" s="21">
        <f t="shared" si="20"/>
        <v>-559</v>
      </c>
      <c r="J88" s="112">
        <f t="shared" si="21"/>
        <v>-1.613741339491917E-2</v>
      </c>
    </row>
    <row r="89" spans="2:12" ht="24.95" customHeight="1" x14ac:dyDescent="0.2">
      <c r="B89" s="113" t="s">
        <v>55</v>
      </c>
      <c r="C89" s="33"/>
      <c r="D89" s="33"/>
      <c r="E89" s="33"/>
      <c r="F89" s="33"/>
      <c r="G89" s="33"/>
      <c r="H89" s="33"/>
      <c r="I89" s="33"/>
      <c r="J89" s="114"/>
      <c r="K89" s="36"/>
      <c r="L89" s="35"/>
    </row>
    <row r="90" spans="2:12" x14ac:dyDescent="0.2">
      <c r="B90" s="91"/>
      <c r="C90" s="91"/>
      <c r="D90" s="91"/>
      <c r="E90" s="91"/>
      <c r="F90" s="91"/>
      <c r="G90" s="91"/>
      <c r="H90" s="91"/>
      <c r="K90" s="92"/>
      <c r="L90" s="92"/>
    </row>
    <row r="91" spans="2:12" x14ac:dyDescent="0.2">
      <c r="B91" s="52"/>
      <c r="C91" s="52">
        <v>2016</v>
      </c>
      <c r="D91" s="52">
        <v>2017</v>
      </c>
      <c r="E91" s="52">
        <v>2018</v>
      </c>
      <c r="F91" s="52">
        <v>2019</v>
      </c>
      <c r="G91" s="52">
        <v>2020</v>
      </c>
      <c r="H91" s="127" t="s">
        <v>179</v>
      </c>
      <c r="K91" s="92"/>
      <c r="L91" s="92"/>
    </row>
    <row r="92" spans="2:12" x14ac:dyDescent="0.2">
      <c r="B92" s="52" t="s">
        <v>7</v>
      </c>
      <c r="C92" s="128">
        <f>C84/$C$84*100</f>
        <v>100</v>
      </c>
      <c r="D92" s="128">
        <f t="shared" ref="D92:H92" si="25">D84/$C$84*100</f>
        <v>100.8517887563884</v>
      </c>
      <c r="E92" s="128">
        <f t="shared" si="25"/>
        <v>99.744463373083477</v>
      </c>
      <c r="F92" s="128">
        <f t="shared" si="25"/>
        <v>98.935264054514477</v>
      </c>
      <c r="G92" s="128">
        <f t="shared" si="25"/>
        <v>98.42419080068143</v>
      </c>
      <c r="H92" s="128">
        <f t="shared" si="25"/>
        <v>98.679727427597953</v>
      </c>
      <c r="K92" s="92"/>
      <c r="L92" s="92"/>
    </row>
    <row r="93" spans="2:12" x14ac:dyDescent="0.2">
      <c r="B93" s="52" t="s">
        <v>8</v>
      </c>
      <c r="C93" s="128">
        <f>C85/$C$85*100</f>
        <v>100</v>
      </c>
      <c r="D93" s="128">
        <f t="shared" ref="D93:H93" si="26">D85/$C$85*100</f>
        <v>100.18187329493786</v>
      </c>
      <c r="E93" s="128">
        <f t="shared" si="26"/>
        <v>98.979488733959784</v>
      </c>
      <c r="F93" s="128">
        <f t="shared" si="26"/>
        <v>94.836819238152984</v>
      </c>
      <c r="G93" s="128">
        <f t="shared" si="26"/>
        <v>94.018389410932599</v>
      </c>
      <c r="H93" s="128">
        <f t="shared" si="26"/>
        <v>95.331918763261598</v>
      </c>
      <c r="K93" s="92"/>
      <c r="L93" s="92"/>
    </row>
    <row r="94" spans="2:12" x14ac:dyDescent="0.2">
      <c r="B94" s="52" t="s">
        <v>2</v>
      </c>
      <c r="C94" s="128">
        <f>C86/$C$86*100</f>
        <v>100</v>
      </c>
      <c r="D94" s="128">
        <f t="shared" ref="D94:H94" si="27">D86/$C$86*100</f>
        <v>100.55122344716321</v>
      </c>
      <c r="E94" s="128">
        <f t="shared" si="27"/>
        <v>100.02240745720177</v>
      </c>
      <c r="F94" s="128">
        <f t="shared" si="27"/>
        <v>98.816886259747235</v>
      </c>
      <c r="G94" s="128">
        <f t="shared" si="27"/>
        <v>98.928923545756035</v>
      </c>
      <c r="H94" s="128">
        <f t="shared" si="27"/>
        <v>99.834184816707008</v>
      </c>
      <c r="K94" s="92"/>
      <c r="L94" s="92"/>
    </row>
    <row r="95" spans="2:12" x14ac:dyDescent="0.2">
      <c r="K95" s="92"/>
      <c r="L95" s="92"/>
    </row>
    <row r="96" spans="2:12" x14ac:dyDescent="0.2">
      <c r="K96" s="92"/>
      <c r="L96" s="92"/>
    </row>
    <row r="97" spans="2:12" ht="24.95" customHeight="1" x14ac:dyDescent="0.2">
      <c r="B97" s="95" t="s">
        <v>198</v>
      </c>
      <c r="K97" s="92"/>
      <c r="L97" s="92"/>
    </row>
    <row r="98" spans="2:12" ht="25.5" x14ac:dyDescent="0.2">
      <c r="B98" s="98" t="s">
        <v>26</v>
      </c>
      <c r="C98" s="107">
        <v>2016</v>
      </c>
      <c r="D98" s="107">
        <v>2017</v>
      </c>
      <c r="E98" s="107">
        <v>2018</v>
      </c>
      <c r="F98" s="107">
        <v>2019</v>
      </c>
      <c r="G98" s="107">
        <v>2020</v>
      </c>
      <c r="H98" s="108" t="s">
        <v>179</v>
      </c>
      <c r="I98" s="100" t="s">
        <v>180</v>
      </c>
      <c r="J98" s="100" t="s">
        <v>181</v>
      </c>
      <c r="K98" s="109"/>
      <c r="L98" s="110"/>
    </row>
    <row r="99" spans="2:12" x14ac:dyDescent="0.2">
      <c r="B99" s="92" t="s">
        <v>7</v>
      </c>
      <c r="C99" s="36">
        <f>[1]Macrosettori!C44</f>
        <v>800</v>
      </c>
      <c r="D99" s="36">
        <f>[1]Macrosettori!D44</f>
        <v>806</v>
      </c>
      <c r="E99" s="36">
        <f>[1]Macrosettori!E44</f>
        <v>815</v>
      </c>
      <c r="F99" s="36">
        <f>[1]Macrosettori!F44</f>
        <v>800</v>
      </c>
      <c r="G99" s="36">
        <f>[1]Macrosettori!G44</f>
        <v>795</v>
      </c>
      <c r="H99" s="36">
        <f>[1]Macrosettori!H44</f>
        <v>792</v>
      </c>
      <c r="I99" s="36">
        <f>H99-C99</f>
        <v>-8</v>
      </c>
      <c r="J99" s="35">
        <f>(H99-C99)/C99</f>
        <v>-0.01</v>
      </c>
    </row>
    <row r="100" spans="2:12" x14ac:dyDescent="0.2">
      <c r="B100" s="92" t="s">
        <v>8</v>
      </c>
      <c r="C100" s="36">
        <f>[1]Macrosettori!C45</f>
        <v>4388</v>
      </c>
      <c r="D100" s="36">
        <f>[1]Macrosettori!D45</f>
        <v>4342</v>
      </c>
      <c r="E100" s="36">
        <f>[1]Macrosettori!E45</f>
        <v>4294</v>
      </c>
      <c r="F100" s="36">
        <f>[1]Macrosettori!F45</f>
        <v>4276</v>
      </c>
      <c r="G100" s="36">
        <f>[1]Macrosettori!G45</f>
        <v>4221</v>
      </c>
      <c r="H100" s="36">
        <f>[1]Macrosettori!H45</f>
        <v>4245</v>
      </c>
      <c r="I100" s="36">
        <f t="shared" ref="I100:I103" si="28">H100-C100</f>
        <v>-143</v>
      </c>
      <c r="J100" s="35">
        <f t="shared" ref="J100:J103" si="29">(H100-C100)/C100</f>
        <v>-3.2588878760255242E-2</v>
      </c>
    </row>
    <row r="101" spans="2:12" x14ac:dyDescent="0.2">
      <c r="B101" s="92" t="s">
        <v>2</v>
      </c>
      <c r="C101" s="36">
        <f>[1]Macrosettori!C46</f>
        <v>9874</v>
      </c>
      <c r="D101" s="36">
        <f>[1]Macrosettori!D46</f>
        <v>9883</v>
      </c>
      <c r="E101" s="36">
        <f>[1]Macrosettori!E46</f>
        <v>9946</v>
      </c>
      <c r="F101" s="36">
        <f>[1]Macrosettori!F46</f>
        <v>9938</v>
      </c>
      <c r="G101" s="36">
        <f>[1]Macrosettori!G46</f>
        <v>9902</v>
      </c>
      <c r="H101" s="36">
        <f>[1]Macrosettori!H46</f>
        <v>10037</v>
      </c>
      <c r="I101" s="36">
        <f t="shared" si="28"/>
        <v>163</v>
      </c>
      <c r="J101" s="35">
        <f t="shared" si="29"/>
        <v>1.6508000810208628E-2</v>
      </c>
    </row>
    <row r="102" spans="2:12" x14ac:dyDescent="0.2">
      <c r="B102" s="92" t="s">
        <v>6</v>
      </c>
      <c r="C102" s="36">
        <f>[1]Macrosettori!C47</f>
        <v>47</v>
      </c>
      <c r="D102" s="36">
        <f>[1]Macrosettori!D47</f>
        <v>22</v>
      </c>
      <c r="E102" s="36">
        <f>[1]Macrosettori!E47</f>
        <v>21</v>
      </c>
      <c r="F102" s="36">
        <f>[1]Macrosettori!F47</f>
        <v>18</v>
      </c>
      <c r="G102" s="36">
        <f>[1]Macrosettori!G47</f>
        <v>18</v>
      </c>
      <c r="H102" s="36">
        <f>[1]Macrosettori!H47</f>
        <v>23</v>
      </c>
      <c r="I102" s="36">
        <f t="shared" si="28"/>
        <v>-24</v>
      </c>
      <c r="J102" s="35">
        <f t="shared" si="29"/>
        <v>-0.51063829787234039</v>
      </c>
    </row>
    <row r="103" spans="2:12" x14ac:dyDescent="0.2">
      <c r="B103" s="111" t="s">
        <v>10</v>
      </c>
      <c r="C103" s="21">
        <f>SUM(C99:C102)</f>
        <v>15109</v>
      </c>
      <c r="D103" s="21">
        <f t="shared" ref="D103:H103" si="30">SUM(D99:D102)</f>
        <v>15053</v>
      </c>
      <c r="E103" s="21">
        <f t="shared" si="30"/>
        <v>15076</v>
      </c>
      <c r="F103" s="21">
        <f t="shared" si="30"/>
        <v>15032</v>
      </c>
      <c r="G103" s="21">
        <f t="shared" si="30"/>
        <v>14936</v>
      </c>
      <c r="H103" s="21">
        <f t="shared" si="30"/>
        <v>15097</v>
      </c>
      <c r="I103" s="21">
        <f t="shared" si="28"/>
        <v>-12</v>
      </c>
      <c r="J103" s="112">
        <f t="shared" si="29"/>
        <v>-7.9422860546694027E-4</v>
      </c>
    </row>
    <row r="104" spans="2:12" ht="24.95" customHeight="1" x14ac:dyDescent="0.2">
      <c r="B104" s="113" t="s">
        <v>55</v>
      </c>
      <c r="C104" s="33"/>
      <c r="D104" s="33"/>
      <c r="E104" s="33"/>
      <c r="F104" s="33"/>
      <c r="G104" s="33"/>
      <c r="H104" s="33"/>
      <c r="I104" s="33"/>
      <c r="J104" s="114"/>
      <c r="K104" s="36"/>
      <c r="L104" s="35"/>
    </row>
    <row r="105" spans="2:12" x14ac:dyDescent="0.2">
      <c r="B105" s="91"/>
      <c r="C105" s="91"/>
      <c r="D105" s="91"/>
      <c r="E105" s="91"/>
      <c r="F105" s="91"/>
      <c r="G105" s="91"/>
      <c r="H105" s="91"/>
      <c r="I105" s="91"/>
      <c r="K105" s="92"/>
      <c r="L105" s="92"/>
    </row>
    <row r="106" spans="2:12" x14ac:dyDescent="0.2">
      <c r="B106" s="52"/>
      <c r="C106" s="52">
        <v>2016</v>
      </c>
      <c r="D106" s="52">
        <v>2017</v>
      </c>
      <c r="E106" s="52">
        <v>2018</v>
      </c>
      <c r="F106" s="52">
        <v>2019</v>
      </c>
      <c r="G106" s="52">
        <v>2020</v>
      </c>
      <c r="H106" s="127" t="s">
        <v>179</v>
      </c>
      <c r="I106" s="91"/>
      <c r="K106" s="92"/>
      <c r="L106" s="92"/>
    </row>
    <row r="107" spans="2:12" x14ac:dyDescent="0.2">
      <c r="B107" s="52" t="s">
        <v>7</v>
      </c>
      <c r="C107" s="128">
        <f>C99/$C$99*100</f>
        <v>100</v>
      </c>
      <c r="D107" s="128">
        <f t="shared" ref="D107:H107" si="31">D99/$C$99*100</f>
        <v>100.75</v>
      </c>
      <c r="E107" s="128">
        <f t="shared" si="31"/>
        <v>101.875</v>
      </c>
      <c r="F107" s="128">
        <f t="shared" si="31"/>
        <v>100</v>
      </c>
      <c r="G107" s="128">
        <f t="shared" si="31"/>
        <v>99.375</v>
      </c>
      <c r="H107" s="128">
        <f t="shared" si="31"/>
        <v>99</v>
      </c>
      <c r="I107" s="91"/>
      <c r="K107" s="92"/>
      <c r="L107" s="92"/>
    </row>
    <row r="108" spans="2:12" x14ac:dyDescent="0.2">
      <c r="B108" s="52" t="s">
        <v>8</v>
      </c>
      <c r="C108" s="128">
        <f>C100/$C$100*100</f>
        <v>100</v>
      </c>
      <c r="D108" s="128">
        <f t="shared" ref="D108:H108" si="32">D100/$C$100*100</f>
        <v>98.951686417502287</v>
      </c>
      <c r="E108" s="128">
        <f t="shared" si="32"/>
        <v>97.857793983591606</v>
      </c>
      <c r="F108" s="128">
        <f t="shared" si="32"/>
        <v>97.447584320875109</v>
      </c>
      <c r="G108" s="128">
        <f t="shared" si="32"/>
        <v>96.194165907019141</v>
      </c>
      <c r="H108" s="128">
        <f t="shared" si="32"/>
        <v>96.741112123974474</v>
      </c>
      <c r="I108" s="91"/>
      <c r="K108" s="92"/>
      <c r="L108" s="92"/>
    </row>
    <row r="109" spans="2:12" x14ac:dyDescent="0.2">
      <c r="B109" s="52" t="s">
        <v>2</v>
      </c>
      <c r="C109" s="128">
        <f>C101/$C$101*100</f>
        <v>100</v>
      </c>
      <c r="D109" s="128">
        <f t="shared" ref="D109:H109" si="33">D101/$C$101*100</f>
        <v>100.09114847073121</v>
      </c>
      <c r="E109" s="128">
        <f t="shared" si="33"/>
        <v>100.72918776584972</v>
      </c>
      <c r="F109" s="128">
        <f t="shared" si="33"/>
        <v>100.64816690297751</v>
      </c>
      <c r="G109" s="128">
        <f t="shared" si="33"/>
        <v>100.28357302005266</v>
      </c>
      <c r="H109" s="128">
        <f t="shared" si="33"/>
        <v>101.65080008102085</v>
      </c>
      <c r="I109" s="128"/>
      <c r="K109" s="36"/>
      <c r="L109" s="92"/>
    </row>
    <row r="110" spans="2:12" x14ac:dyDescent="0.2">
      <c r="K110" s="92"/>
      <c r="L110" s="92"/>
    </row>
    <row r="111" spans="2:12" x14ac:dyDescent="0.2">
      <c r="K111" s="92"/>
      <c r="L111" s="92"/>
    </row>
    <row r="112" spans="2:12" ht="24.95" customHeight="1" x14ac:dyDescent="0.2">
      <c r="B112" s="95" t="s">
        <v>199</v>
      </c>
      <c r="K112" s="92"/>
      <c r="L112" s="92"/>
    </row>
    <row r="113" spans="2:12" ht="25.5" x14ac:dyDescent="0.2">
      <c r="B113" s="98" t="s">
        <v>27</v>
      </c>
      <c r="C113" s="107">
        <v>2016</v>
      </c>
      <c r="D113" s="107">
        <v>2017</v>
      </c>
      <c r="E113" s="107">
        <v>2018</v>
      </c>
      <c r="F113" s="107">
        <v>2019</v>
      </c>
      <c r="G113" s="107">
        <v>2020</v>
      </c>
      <c r="H113" s="108" t="s">
        <v>179</v>
      </c>
      <c r="I113" s="100" t="s">
        <v>180</v>
      </c>
      <c r="J113" s="100" t="s">
        <v>181</v>
      </c>
      <c r="K113" s="109"/>
      <c r="L113" s="110"/>
    </row>
    <row r="114" spans="2:12" x14ac:dyDescent="0.2">
      <c r="B114" s="92" t="s">
        <v>7</v>
      </c>
      <c r="C114" s="36">
        <f>[1]Macrosettori!C54</f>
        <v>2502</v>
      </c>
      <c r="D114" s="36">
        <f>[1]Macrosettori!D54</f>
        <v>2460</v>
      </c>
      <c r="E114" s="36">
        <f>[1]Macrosettori!E54</f>
        <v>2413</v>
      </c>
      <c r="F114" s="36">
        <f>[1]Macrosettori!F54</f>
        <v>2384</v>
      </c>
      <c r="G114" s="36">
        <f>[1]Macrosettori!G54</f>
        <v>2364</v>
      </c>
      <c r="H114" s="36">
        <f>[1]Macrosettori!H54</f>
        <v>2354</v>
      </c>
      <c r="I114" s="36">
        <f>H114-C114</f>
        <v>-148</v>
      </c>
      <c r="J114" s="35">
        <f>(H114-C114)/C114</f>
        <v>-5.9152677857713831E-2</v>
      </c>
    </row>
    <row r="115" spans="2:12" x14ac:dyDescent="0.2">
      <c r="B115" s="92" t="s">
        <v>8</v>
      </c>
      <c r="C115" s="36">
        <f>[1]Macrosettori!C55</f>
        <v>4848</v>
      </c>
      <c r="D115" s="36">
        <f>[1]Macrosettori!D55</f>
        <v>4783</v>
      </c>
      <c r="E115" s="36">
        <f>[1]Macrosettori!E55</f>
        <v>4773</v>
      </c>
      <c r="F115" s="36">
        <f>[1]Macrosettori!F55</f>
        <v>4722</v>
      </c>
      <c r="G115" s="36">
        <f>[1]Macrosettori!G55</f>
        <v>4721</v>
      </c>
      <c r="H115" s="36">
        <f>[1]Macrosettori!H55</f>
        <v>4757</v>
      </c>
      <c r="I115" s="36">
        <f t="shared" ref="I115:I118" si="34">H115-C115</f>
        <v>-91</v>
      </c>
      <c r="J115" s="35">
        <f t="shared" ref="J115:J118" si="35">(H115-C115)/C115</f>
        <v>-1.8770627062706272E-2</v>
      </c>
    </row>
    <row r="116" spans="2:12" x14ac:dyDescent="0.2">
      <c r="B116" s="92" t="s">
        <v>2</v>
      </c>
      <c r="C116" s="36">
        <f>[1]Macrosettori!C56</f>
        <v>10598</v>
      </c>
      <c r="D116" s="36">
        <f>[1]Macrosettori!D56</f>
        <v>10617</v>
      </c>
      <c r="E116" s="36">
        <f>[1]Macrosettori!E56</f>
        <v>10590</v>
      </c>
      <c r="F116" s="36">
        <f>[1]Macrosettori!F56</f>
        <v>10573</v>
      </c>
      <c r="G116" s="36">
        <f>[1]Macrosettori!G56</f>
        <v>10511</v>
      </c>
      <c r="H116" s="36">
        <f>[1]Macrosettori!H56</f>
        <v>10544</v>
      </c>
      <c r="I116" s="36">
        <f t="shared" si="34"/>
        <v>-54</v>
      </c>
      <c r="J116" s="35">
        <f t="shared" si="35"/>
        <v>-5.0953010001887145E-3</v>
      </c>
    </row>
    <row r="117" spans="2:12" x14ac:dyDescent="0.2">
      <c r="B117" s="92" t="s">
        <v>6</v>
      </c>
      <c r="C117" s="36">
        <f>[1]Macrosettori!C57</f>
        <v>42</v>
      </c>
      <c r="D117" s="36">
        <f>[1]Macrosettori!D57</f>
        <v>36</v>
      </c>
      <c r="E117" s="36">
        <f>[1]Macrosettori!E57</f>
        <v>34</v>
      </c>
      <c r="F117" s="36">
        <f>[1]Macrosettori!F57</f>
        <v>35</v>
      </c>
      <c r="G117" s="36">
        <f>[1]Macrosettori!G57</f>
        <v>39</v>
      </c>
      <c r="H117" s="36">
        <f>[1]Macrosettori!H57</f>
        <v>41</v>
      </c>
      <c r="I117" s="36">
        <f t="shared" si="34"/>
        <v>-1</v>
      </c>
      <c r="J117" s="35">
        <f t="shared" si="35"/>
        <v>-2.3809523809523808E-2</v>
      </c>
    </row>
    <row r="118" spans="2:12" x14ac:dyDescent="0.2">
      <c r="B118" s="111" t="s">
        <v>10</v>
      </c>
      <c r="C118" s="21">
        <f>SUM(C114:C117)</f>
        <v>17990</v>
      </c>
      <c r="D118" s="21">
        <f t="shared" ref="D118:H118" si="36">SUM(D114:D117)</f>
        <v>17896</v>
      </c>
      <c r="E118" s="21">
        <f t="shared" si="36"/>
        <v>17810</v>
      </c>
      <c r="F118" s="21">
        <f t="shared" si="36"/>
        <v>17714</v>
      </c>
      <c r="G118" s="21">
        <f t="shared" si="36"/>
        <v>17635</v>
      </c>
      <c r="H118" s="21">
        <f t="shared" si="36"/>
        <v>17696</v>
      </c>
      <c r="I118" s="21">
        <f t="shared" si="34"/>
        <v>-294</v>
      </c>
      <c r="J118" s="112">
        <f t="shared" si="35"/>
        <v>-1.6342412451361869E-2</v>
      </c>
    </row>
    <row r="119" spans="2:12" ht="24.95" customHeight="1" x14ac:dyDescent="0.2">
      <c r="B119" s="113" t="s">
        <v>55</v>
      </c>
      <c r="C119" s="33"/>
      <c r="D119" s="33"/>
      <c r="E119" s="33"/>
      <c r="F119" s="33"/>
      <c r="G119" s="33"/>
      <c r="H119" s="33"/>
      <c r="I119" s="33"/>
      <c r="J119" s="114"/>
      <c r="K119" s="36"/>
      <c r="L119" s="35"/>
    </row>
    <row r="120" spans="2:12" x14ac:dyDescent="0.2">
      <c r="K120" s="92"/>
      <c r="L120" s="92"/>
    </row>
    <row r="121" spans="2:12" x14ac:dyDescent="0.2">
      <c r="B121" s="52"/>
      <c r="C121" s="52">
        <v>2016</v>
      </c>
      <c r="D121" s="52">
        <v>2017</v>
      </c>
      <c r="E121" s="52">
        <v>2018</v>
      </c>
      <c r="F121" s="52">
        <v>2019</v>
      </c>
      <c r="G121" s="52">
        <v>2020</v>
      </c>
      <c r="H121" s="127" t="s">
        <v>179</v>
      </c>
      <c r="I121" s="91"/>
      <c r="K121" s="92"/>
      <c r="L121" s="92"/>
    </row>
    <row r="122" spans="2:12" x14ac:dyDescent="0.2">
      <c r="B122" s="52" t="s">
        <v>7</v>
      </c>
      <c r="C122" s="128">
        <f>C114/$C$114*100</f>
        <v>100</v>
      </c>
      <c r="D122" s="128">
        <f t="shared" ref="D122:H122" si="37">D114/$C$114*100</f>
        <v>98.321342925659465</v>
      </c>
      <c r="E122" s="128">
        <f t="shared" si="37"/>
        <v>96.442845723421271</v>
      </c>
      <c r="F122" s="128">
        <f t="shared" si="37"/>
        <v>95.283772981614717</v>
      </c>
      <c r="G122" s="128">
        <f t="shared" si="37"/>
        <v>94.484412470023983</v>
      </c>
      <c r="H122" s="128">
        <f t="shared" si="37"/>
        <v>94.084732214228623</v>
      </c>
      <c r="I122" s="91"/>
      <c r="K122" s="92"/>
      <c r="L122" s="92"/>
    </row>
    <row r="123" spans="2:12" x14ac:dyDescent="0.2">
      <c r="B123" s="52" t="s">
        <v>8</v>
      </c>
      <c r="C123" s="128">
        <f>C115/$C$115*100</f>
        <v>100</v>
      </c>
      <c r="D123" s="128">
        <f t="shared" ref="D123:H123" si="38">D115/$C$115*100</f>
        <v>98.659240924092401</v>
      </c>
      <c r="E123" s="128">
        <f t="shared" si="38"/>
        <v>98.452970297029708</v>
      </c>
      <c r="F123" s="128">
        <f t="shared" si="38"/>
        <v>97.400990099009903</v>
      </c>
      <c r="G123" s="128">
        <f t="shared" si="38"/>
        <v>97.380363036303635</v>
      </c>
      <c r="H123" s="128">
        <f t="shared" si="38"/>
        <v>98.122937293729379</v>
      </c>
      <c r="I123" s="91"/>
      <c r="K123" s="92"/>
      <c r="L123" s="92"/>
    </row>
    <row r="124" spans="2:12" x14ac:dyDescent="0.2">
      <c r="B124" s="52" t="s">
        <v>2</v>
      </c>
      <c r="C124" s="128">
        <f>C116/$C$116*100</f>
        <v>100</v>
      </c>
      <c r="D124" s="128">
        <f t="shared" ref="D124:H124" si="39">D116/$C$116*100</f>
        <v>100.17927910926589</v>
      </c>
      <c r="E124" s="128">
        <f t="shared" si="39"/>
        <v>99.924514059256467</v>
      </c>
      <c r="F124" s="128">
        <f t="shared" si="39"/>
        <v>99.764106435176444</v>
      </c>
      <c r="G124" s="128">
        <f t="shared" si="39"/>
        <v>99.179090394414033</v>
      </c>
      <c r="H124" s="128">
        <f t="shared" si="39"/>
        <v>99.490469899981122</v>
      </c>
      <c r="I124" s="91"/>
      <c r="K124" s="92"/>
      <c r="L124" s="92"/>
    </row>
    <row r="125" spans="2:12" x14ac:dyDescent="0.2">
      <c r="B125" s="91"/>
      <c r="C125" s="91"/>
      <c r="D125" s="91"/>
      <c r="E125" s="91"/>
      <c r="F125" s="91"/>
      <c r="G125" s="91"/>
      <c r="H125" s="91"/>
      <c r="I125" s="91"/>
    </row>
  </sheetData>
  <sheetProtection sheet="1" objects="1" scenarios="1"/>
  <mergeCells count="18">
    <mergeCell ref="I22:K22"/>
    <mergeCell ref="L22:N22"/>
    <mergeCell ref="O22:Q22"/>
    <mergeCell ref="B2:T4"/>
    <mergeCell ref="B33:T35"/>
    <mergeCell ref="C12:L12"/>
    <mergeCell ref="E7:L7"/>
    <mergeCell ref="C7:D8"/>
    <mergeCell ref="C26:Q26"/>
    <mergeCell ref="B7:B8"/>
    <mergeCell ref="E8:F8"/>
    <mergeCell ref="G8:H8"/>
    <mergeCell ref="I8:J8"/>
    <mergeCell ref="K8:L8"/>
    <mergeCell ref="B21:B22"/>
    <mergeCell ref="C21:E22"/>
    <mergeCell ref="F21:Q21"/>
    <mergeCell ref="F22:H22"/>
  </mergeCells>
  <pageMargins left="0.7" right="0.7" top="0.75" bottom="0.75" header="0.3" footer="0.3"/>
  <pageSetup paperSize="9" scale="4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6B23-FBC1-4BC2-AACB-18C19810AEF5}">
  <sheetPr>
    <tabColor theme="0"/>
    <pageSetUpPr fitToPage="1"/>
  </sheetPr>
  <dimension ref="B1:T25"/>
  <sheetViews>
    <sheetView workbookViewId="0">
      <selection activeCell="R14" sqref="R14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1" spans="2:20" x14ac:dyDescent="0.2">
      <c r="O1" s="39"/>
      <c r="P1" s="39"/>
      <c r="Q1" s="39"/>
    </row>
    <row r="2" spans="2:20" ht="12.75" customHeight="1" x14ac:dyDescent="0.2">
      <c r="B2" s="154" t="s">
        <v>279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9"/>
      <c r="P2" s="39"/>
      <c r="Q2" s="39"/>
      <c r="R2" s="39"/>
      <c r="S2" s="39"/>
      <c r="T2" s="39"/>
    </row>
    <row r="3" spans="2:20" ht="12.75" customHeight="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9"/>
      <c r="P3" s="39"/>
      <c r="Q3" s="39"/>
      <c r="R3" s="39"/>
      <c r="S3" s="39"/>
      <c r="T3" s="39"/>
    </row>
    <row r="4" spans="2:20" ht="12.75" customHeight="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39"/>
      <c r="P4" s="39"/>
      <c r="Q4" s="39"/>
      <c r="R4" s="39"/>
      <c r="S4" s="39"/>
      <c r="T4" s="39"/>
    </row>
    <row r="5" spans="2:20" x14ac:dyDescent="0.2">
      <c r="O5" s="39"/>
      <c r="P5" s="39"/>
      <c r="Q5" s="39"/>
      <c r="R5" s="39"/>
      <c r="S5" s="39"/>
      <c r="T5" s="39"/>
    </row>
    <row r="6" spans="2:20" s="39" customFormat="1" ht="24.95" customHeight="1" x14ac:dyDescent="0.2">
      <c r="B6" s="180" t="s">
        <v>280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2:20" ht="15" customHeight="1" x14ac:dyDescent="0.2">
      <c r="B7" s="163" t="s">
        <v>101</v>
      </c>
      <c r="C7" s="171" t="s">
        <v>34</v>
      </c>
      <c r="D7" s="171"/>
      <c r="E7" s="171"/>
      <c r="F7" s="170" t="s">
        <v>16</v>
      </c>
      <c r="G7" s="170"/>
      <c r="H7" s="170"/>
      <c r="I7" s="170"/>
      <c r="J7" s="170"/>
      <c r="K7" s="170"/>
      <c r="L7" s="170"/>
      <c r="M7" s="170"/>
      <c r="N7" s="170"/>
      <c r="O7" s="39"/>
      <c r="P7" s="39"/>
      <c r="Q7" s="39"/>
    </row>
    <row r="8" spans="2:20" ht="30.75" customHeight="1" x14ac:dyDescent="0.2">
      <c r="B8" s="164"/>
      <c r="C8" s="172"/>
      <c r="D8" s="172"/>
      <c r="E8" s="172"/>
      <c r="F8" s="167" t="s">
        <v>102</v>
      </c>
      <c r="G8" s="167"/>
      <c r="H8" s="167"/>
      <c r="I8" s="173" t="s">
        <v>103</v>
      </c>
      <c r="J8" s="173"/>
      <c r="K8" s="173"/>
      <c r="L8" s="173" t="s">
        <v>104</v>
      </c>
      <c r="M8" s="173"/>
      <c r="N8" s="173"/>
    </row>
    <row r="9" spans="2:20" ht="42" customHeight="1" x14ac:dyDescent="0.2">
      <c r="B9" s="6"/>
      <c r="C9" s="99" t="s">
        <v>176</v>
      </c>
      <c r="D9" s="100" t="s">
        <v>177</v>
      </c>
      <c r="E9" s="100" t="s">
        <v>178</v>
      </c>
      <c r="F9" s="99" t="s">
        <v>176</v>
      </c>
      <c r="G9" s="100" t="s">
        <v>177</v>
      </c>
      <c r="H9" s="100" t="s">
        <v>178</v>
      </c>
      <c r="I9" s="99" t="s">
        <v>176</v>
      </c>
      <c r="J9" s="100" t="s">
        <v>177</v>
      </c>
      <c r="K9" s="100" t="s">
        <v>178</v>
      </c>
      <c r="L9" s="99" t="s">
        <v>176</v>
      </c>
      <c r="M9" s="100" t="s">
        <v>177</v>
      </c>
      <c r="N9" s="100" t="s">
        <v>178</v>
      </c>
    </row>
    <row r="10" spans="2:20" x14ac:dyDescent="0.2">
      <c r="B10" s="1" t="s">
        <v>73</v>
      </c>
      <c r="C10" s="47">
        <f>'[1]4. Delegazioni'!C10</f>
        <v>2821</v>
      </c>
      <c r="D10" s="90">
        <f>'[1]4. Delegazioni'!D10</f>
        <v>29</v>
      </c>
      <c r="E10" s="67">
        <f>'[1]4. Delegazioni'!E10</f>
        <v>1.04E-2</v>
      </c>
      <c r="F10" s="47">
        <f>'[1]4. Delegazioni'!F10</f>
        <v>701</v>
      </c>
      <c r="G10" s="90">
        <f>'[1]4. Delegazioni'!G10</f>
        <v>13</v>
      </c>
      <c r="H10" s="67">
        <f>'[1]4. Delegazioni'!H10</f>
        <v>1.89E-2</v>
      </c>
      <c r="I10" s="47">
        <f>'[1]4. Delegazioni'!I10</f>
        <v>516</v>
      </c>
      <c r="J10" s="90">
        <f>'[1]4. Delegazioni'!J10</f>
        <v>2</v>
      </c>
      <c r="K10" s="67">
        <f>'[1]4. Delegazioni'!K10</f>
        <v>3.8999999999999998E-3</v>
      </c>
      <c r="L10" s="47">
        <f>'[1]4. Delegazioni'!L10</f>
        <v>711</v>
      </c>
      <c r="M10" s="90">
        <f>'[1]4. Delegazioni'!M10</f>
        <v>12</v>
      </c>
      <c r="N10" s="67">
        <f>'[1]4. Delegazioni'!N10</f>
        <v>1.72E-2</v>
      </c>
      <c r="O10" s="47"/>
      <c r="P10" s="90"/>
      <c r="Q10" s="67"/>
      <c r="R10" s="1"/>
      <c r="S10" s="1"/>
    </row>
    <row r="11" spans="2:20" x14ac:dyDescent="0.2">
      <c r="B11" s="1" t="s">
        <v>74</v>
      </c>
      <c r="C11" s="47">
        <f>'[1]4. Delegazioni'!C11</f>
        <v>385</v>
      </c>
      <c r="D11" s="90">
        <f>'[1]4. Delegazioni'!D11</f>
        <v>-6</v>
      </c>
      <c r="E11" s="67">
        <f>'[1]4. Delegazioni'!E11</f>
        <v>-1.5299999999999999E-2</v>
      </c>
      <c r="F11" s="47">
        <f>'[1]4. Delegazioni'!F11</f>
        <v>77</v>
      </c>
      <c r="G11" s="90">
        <f>'[1]4. Delegazioni'!G11</f>
        <v>-8</v>
      </c>
      <c r="H11" s="67">
        <f>'[1]4. Delegazioni'!H11</f>
        <v>-9.4100000000000003E-2</v>
      </c>
      <c r="I11" s="47">
        <f>'[1]4. Delegazioni'!I11</f>
        <v>87</v>
      </c>
      <c r="J11" s="90">
        <f>'[1]4. Delegazioni'!J11</f>
        <v>-3</v>
      </c>
      <c r="K11" s="67">
        <f>'[1]4. Delegazioni'!K11</f>
        <v>-3.3300000000000003E-2</v>
      </c>
      <c r="L11" s="47">
        <f>'[1]4. Delegazioni'!L11</f>
        <v>78</v>
      </c>
      <c r="M11" s="90">
        <f>'[1]4. Delegazioni'!M11</f>
        <v>-8</v>
      </c>
      <c r="N11" s="67">
        <f>'[1]4. Delegazioni'!N11</f>
        <v>-9.2999999999999999E-2</v>
      </c>
      <c r="O11" s="47"/>
      <c r="P11" s="90"/>
      <c r="Q11" s="67"/>
      <c r="R11" s="1"/>
      <c r="S11" s="1"/>
    </row>
    <row r="12" spans="2:20" x14ac:dyDescent="0.2">
      <c r="B12" s="1" t="s">
        <v>75</v>
      </c>
      <c r="C12" s="47">
        <f>'[1]4. Delegazioni'!C12</f>
        <v>252</v>
      </c>
      <c r="D12" s="90">
        <f>'[1]4. Delegazioni'!D12</f>
        <v>-2</v>
      </c>
      <c r="E12" s="67">
        <f>'[1]4. Delegazioni'!E12</f>
        <v>-7.9000000000000008E-3</v>
      </c>
      <c r="F12" s="47">
        <f>'[1]4. Delegazioni'!F12</f>
        <v>53</v>
      </c>
      <c r="G12" s="90">
        <f>'[1]4. Delegazioni'!G12</f>
        <v>0</v>
      </c>
      <c r="H12" s="67">
        <f>'[1]4. Delegazioni'!H12</f>
        <v>0</v>
      </c>
      <c r="I12" s="47">
        <f>'[1]4. Delegazioni'!I12</f>
        <v>43</v>
      </c>
      <c r="J12" s="90">
        <f>'[1]4. Delegazioni'!J12</f>
        <v>-3</v>
      </c>
      <c r="K12" s="67">
        <f>'[1]4. Delegazioni'!K12</f>
        <v>-6.5199999999999994E-2</v>
      </c>
      <c r="L12" s="47">
        <f>'[1]4. Delegazioni'!L12</f>
        <v>54</v>
      </c>
      <c r="M12" s="90">
        <f>'[1]4. Delegazioni'!M12</f>
        <v>0</v>
      </c>
      <c r="N12" s="67">
        <f>'[1]4. Delegazioni'!N12</f>
        <v>0</v>
      </c>
      <c r="O12" s="47"/>
      <c r="P12" s="90"/>
      <c r="Q12" s="67"/>
      <c r="R12" s="1"/>
      <c r="S12" s="1"/>
    </row>
    <row r="13" spans="2:20" x14ac:dyDescent="0.2">
      <c r="B13" s="1" t="s">
        <v>76</v>
      </c>
      <c r="C13" s="47">
        <f>'[1]4. Delegazioni'!C13</f>
        <v>514</v>
      </c>
      <c r="D13" s="90">
        <f>'[1]4. Delegazioni'!D13</f>
        <v>4</v>
      </c>
      <c r="E13" s="67">
        <f>'[1]4. Delegazioni'!E13</f>
        <v>7.7999999999999996E-3</v>
      </c>
      <c r="F13" s="47">
        <f>'[1]4. Delegazioni'!F13</f>
        <v>126</v>
      </c>
      <c r="G13" s="90">
        <f>'[1]4. Delegazioni'!G13</f>
        <v>0</v>
      </c>
      <c r="H13" s="67">
        <f>'[1]4. Delegazioni'!H13</f>
        <v>0</v>
      </c>
      <c r="I13" s="47">
        <f>'[1]4. Delegazioni'!I13</f>
        <v>125</v>
      </c>
      <c r="J13" s="90">
        <f>'[1]4. Delegazioni'!J13</f>
        <v>8</v>
      </c>
      <c r="K13" s="67">
        <f>'[1]4. Delegazioni'!K13</f>
        <v>6.8400000000000002E-2</v>
      </c>
      <c r="L13" s="47">
        <f>'[1]4. Delegazioni'!L13</f>
        <v>128</v>
      </c>
      <c r="M13" s="90">
        <f>'[1]4. Delegazioni'!M13</f>
        <v>0</v>
      </c>
      <c r="N13" s="67">
        <f>'[1]4. Delegazioni'!N13</f>
        <v>0</v>
      </c>
      <c r="O13" s="47"/>
      <c r="P13" s="90"/>
      <c r="Q13" s="67"/>
      <c r="R13" s="1"/>
      <c r="S13" s="1"/>
    </row>
    <row r="14" spans="2:20" x14ac:dyDescent="0.2">
      <c r="B14" s="1" t="s">
        <v>77</v>
      </c>
      <c r="C14" s="47">
        <f>'[1]4. Delegazioni'!C14</f>
        <v>701</v>
      </c>
      <c r="D14" s="90">
        <f>'[1]4. Delegazioni'!D14</f>
        <v>14</v>
      </c>
      <c r="E14" s="67">
        <f>'[1]4. Delegazioni'!E14</f>
        <v>2.0400000000000001E-2</v>
      </c>
      <c r="F14" s="47">
        <f>'[1]4. Delegazioni'!F14</f>
        <v>193</v>
      </c>
      <c r="G14" s="90">
        <f>'[1]4. Delegazioni'!G14</f>
        <v>8</v>
      </c>
      <c r="H14" s="67">
        <f>'[1]4. Delegazioni'!H14</f>
        <v>4.3200000000000002E-2</v>
      </c>
      <c r="I14" s="47">
        <f>'[1]4. Delegazioni'!I14</f>
        <v>176</v>
      </c>
      <c r="J14" s="90">
        <f>'[1]4. Delegazioni'!J14</f>
        <v>12</v>
      </c>
      <c r="K14" s="67">
        <f>'[1]4. Delegazioni'!K14</f>
        <v>7.3200000000000001E-2</v>
      </c>
      <c r="L14" s="47">
        <f>'[1]4. Delegazioni'!L14</f>
        <v>195</v>
      </c>
      <c r="M14" s="90">
        <f>'[1]4. Delegazioni'!M14</f>
        <v>8</v>
      </c>
      <c r="N14" s="67">
        <f>'[1]4. Delegazioni'!N14</f>
        <v>4.2799999999999998E-2</v>
      </c>
      <c r="O14" s="47"/>
      <c r="P14" s="90"/>
      <c r="Q14" s="67"/>
      <c r="R14" s="1"/>
      <c r="S14" s="1"/>
    </row>
    <row r="15" spans="2:20" x14ac:dyDescent="0.2">
      <c r="B15" s="1" t="s">
        <v>78</v>
      </c>
      <c r="C15" s="47">
        <f>'[1]4. Delegazioni'!C15</f>
        <v>978</v>
      </c>
      <c r="D15" s="90">
        <f>'[1]4. Delegazioni'!D15</f>
        <v>12</v>
      </c>
      <c r="E15" s="67">
        <f>'[1]4. Delegazioni'!E15</f>
        <v>1.24E-2</v>
      </c>
      <c r="F15" s="47">
        <f>'[1]4. Delegazioni'!F15</f>
        <v>223</v>
      </c>
      <c r="G15" s="90">
        <f>'[1]4. Delegazioni'!G15</f>
        <v>13</v>
      </c>
      <c r="H15" s="67">
        <f>'[1]4. Delegazioni'!H15</f>
        <v>6.1899999999999997E-2</v>
      </c>
      <c r="I15" s="47">
        <f>'[1]4. Delegazioni'!I15</f>
        <v>259</v>
      </c>
      <c r="J15" s="90">
        <f>'[1]4. Delegazioni'!J15</f>
        <v>1</v>
      </c>
      <c r="K15" s="67">
        <f>'[1]4. Delegazioni'!K15</f>
        <v>3.8999999999999998E-3</v>
      </c>
      <c r="L15" s="47">
        <f>'[1]4. Delegazioni'!L15</f>
        <v>228</v>
      </c>
      <c r="M15" s="90">
        <f>'[1]4. Delegazioni'!M15</f>
        <v>13</v>
      </c>
      <c r="N15" s="67">
        <f>'[1]4. Delegazioni'!N15</f>
        <v>6.0499999999999998E-2</v>
      </c>
      <c r="O15" s="47"/>
      <c r="P15" s="90"/>
      <c r="Q15" s="67"/>
      <c r="R15" s="1"/>
      <c r="S15" s="1"/>
    </row>
    <row r="16" spans="2:20" x14ac:dyDescent="0.2">
      <c r="B16" s="1" t="s">
        <v>19</v>
      </c>
      <c r="C16" s="47">
        <f>'[1]4. Delegazioni'!C16</f>
        <v>5578</v>
      </c>
      <c r="D16" s="90">
        <f>'[1]4. Delegazioni'!D16</f>
        <v>42</v>
      </c>
      <c r="E16" s="67">
        <f>'[1]4. Delegazioni'!E16</f>
        <v>7.6E-3</v>
      </c>
      <c r="F16" s="47">
        <f>'[1]4. Delegazioni'!F16</f>
        <v>1991</v>
      </c>
      <c r="G16" s="90">
        <f>'[1]4. Delegazioni'!G16</f>
        <v>30</v>
      </c>
      <c r="H16" s="67">
        <f>'[1]4. Delegazioni'!H16</f>
        <v>1.5299999999999999E-2</v>
      </c>
      <c r="I16" s="47">
        <f>'[1]4. Delegazioni'!I16</f>
        <v>1329</v>
      </c>
      <c r="J16" s="90">
        <f>'[1]4. Delegazioni'!J16</f>
        <v>7</v>
      </c>
      <c r="K16" s="67">
        <f>'[1]4. Delegazioni'!K16</f>
        <v>5.3E-3</v>
      </c>
      <c r="L16" s="47">
        <f>'[1]4. Delegazioni'!L16</f>
        <v>2023</v>
      </c>
      <c r="M16" s="90">
        <f>'[1]4. Delegazioni'!M16</f>
        <v>28</v>
      </c>
      <c r="N16" s="67">
        <f>'[1]4. Delegazioni'!N16</f>
        <v>1.4E-2</v>
      </c>
    </row>
    <row r="17" spans="2:15" x14ac:dyDescent="0.2">
      <c r="B17" s="1" t="s">
        <v>51</v>
      </c>
      <c r="C17" s="47">
        <f>'[1]4. Delegazioni'!C17</f>
        <v>1267</v>
      </c>
      <c r="D17" s="90">
        <f>'[1]4. Delegazioni'!D17</f>
        <v>26</v>
      </c>
      <c r="E17" s="67">
        <f>'[1]4. Delegazioni'!E17</f>
        <v>2.1000000000000001E-2</v>
      </c>
      <c r="F17" s="47">
        <f>'[1]4. Delegazioni'!F17</f>
        <v>290</v>
      </c>
      <c r="G17" s="90">
        <f>'[1]4. Delegazioni'!G17</f>
        <v>18</v>
      </c>
      <c r="H17" s="67">
        <f>'[1]4. Delegazioni'!H17</f>
        <v>6.6199999999999995E-2</v>
      </c>
      <c r="I17" s="47">
        <f>'[1]4. Delegazioni'!I17</f>
        <v>404</v>
      </c>
      <c r="J17" s="90">
        <f>'[1]4. Delegazioni'!J17</f>
        <v>-5</v>
      </c>
      <c r="K17" s="67">
        <f>'[1]4. Delegazioni'!K17</f>
        <v>-1.2200000000000001E-2</v>
      </c>
      <c r="L17" s="47">
        <f>'[1]4. Delegazioni'!L17</f>
        <v>297</v>
      </c>
      <c r="M17" s="90">
        <f>'[1]4. Delegazioni'!M17</f>
        <v>19</v>
      </c>
      <c r="N17" s="67">
        <f>'[1]4. Delegazioni'!N17</f>
        <v>6.83E-2</v>
      </c>
    </row>
    <row r="18" spans="2:15" x14ac:dyDescent="0.2">
      <c r="B18" s="1" t="s">
        <v>23</v>
      </c>
      <c r="C18" s="47">
        <f>'[1]4. Delegazioni'!C18</f>
        <v>504</v>
      </c>
      <c r="D18" s="90">
        <f>'[1]4. Delegazioni'!D18</f>
        <v>4</v>
      </c>
      <c r="E18" s="67">
        <f>'[1]4. Delegazioni'!E18</f>
        <v>8.0000000000000002E-3</v>
      </c>
      <c r="F18" s="47">
        <f>'[1]4. Delegazioni'!F18</f>
        <v>128</v>
      </c>
      <c r="G18" s="90">
        <f>'[1]4. Delegazioni'!G18</f>
        <v>2</v>
      </c>
      <c r="H18" s="67">
        <f>'[1]4. Delegazioni'!H18</f>
        <v>1.5900000000000001E-2</v>
      </c>
      <c r="I18" s="47">
        <f>'[1]4. Delegazioni'!I18</f>
        <v>117</v>
      </c>
      <c r="J18" s="90">
        <f>'[1]4. Delegazioni'!J18</f>
        <v>1</v>
      </c>
      <c r="K18" s="67">
        <f>'[1]4. Delegazioni'!K18</f>
        <v>8.6E-3</v>
      </c>
      <c r="L18" s="47">
        <f>'[1]4. Delegazioni'!L18</f>
        <v>131</v>
      </c>
      <c r="M18" s="90">
        <f>'[1]4. Delegazioni'!M18</f>
        <v>1</v>
      </c>
      <c r="N18" s="67">
        <f>'[1]4. Delegazioni'!N18</f>
        <v>7.7000000000000002E-3</v>
      </c>
    </row>
    <row r="19" spans="2:15" x14ac:dyDescent="0.2">
      <c r="B19" s="1" t="s">
        <v>52</v>
      </c>
      <c r="C19" s="47">
        <f>'[1]4. Delegazioni'!C19</f>
        <v>3165</v>
      </c>
      <c r="D19" s="90">
        <f>'[1]4. Delegazioni'!D19</f>
        <v>73</v>
      </c>
      <c r="E19" s="67">
        <f>'[1]4. Delegazioni'!E19</f>
        <v>2.3599999999999999E-2</v>
      </c>
      <c r="F19" s="47">
        <f>'[1]4. Delegazioni'!F19</f>
        <v>780</v>
      </c>
      <c r="G19" s="90">
        <f>'[1]4. Delegazioni'!G19</f>
        <v>21</v>
      </c>
      <c r="H19" s="67">
        <f>'[1]4. Delegazioni'!H19</f>
        <v>2.7699999999999999E-2</v>
      </c>
      <c r="I19" s="47">
        <f>'[1]4. Delegazioni'!I19</f>
        <v>886</v>
      </c>
      <c r="J19" s="90">
        <f>'[1]4. Delegazioni'!J19</f>
        <v>26</v>
      </c>
      <c r="K19" s="67">
        <f>'[1]4. Delegazioni'!K19</f>
        <v>3.0200000000000001E-2</v>
      </c>
      <c r="L19" s="47">
        <f>'[1]4. Delegazioni'!L19</f>
        <v>822</v>
      </c>
      <c r="M19" s="90">
        <f>'[1]4. Delegazioni'!M19</f>
        <v>19</v>
      </c>
      <c r="N19" s="67">
        <f>'[1]4. Delegazioni'!N19</f>
        <v>2.3699999999999999E-2</v>
      </c>
    </row>
    <row r="20" spans="2:15" x14ac:dyDescent="0.2">
      <c r="B20" s="1" t="s">
        <v>6</v>
      </c>
      <c r="C20" s="47">
        <f>'[1]4. Delegazioni'!C20</f>
        <v>3413</v>
      </c>
      <c r="D20" s="90">
        <f>'[1]4. Delegazioni'!D20</f>
        <v>78</v>
      </c>
      <c r="E20" s="67">
        <f>'[1]4. Delegazioni'!E20</f>
        <v>2.3400000000000001E-2</v>
      </c>
      <c r="F20" s="47">
        <f>'[1]4. Delegazioni'!F20</f>
        <v>1026</v>
      </c>
      <c r="G20" s="90">
        <f>'[1]4. Delegazioni'!G20</f>
        <v>41</v>
      </c>
      <c r="H20" s="67">
        <f>'[1]4. Delegazioni'!H20</f>
        <v>4.1599999999999998E-2</v>
      </c>
      <c r="I20" s="47">
        <f>'[1]4. Delegazioni'!I20</f>
        <v>869</v>
      </c>
      <c r="J20" s="90">
        <f>'[1]4. Delegazioni'!J20</f>
        <v>-11</v>
      </c>
      <c r="K20" s="67">
        <f>'[1]4. Delegazioni'!K20</f>
        <v>-1.2500000000000001E-2</v>
      </c>
      <c r="L20" s="47">
        <f>'[1]4. Delegazioni'!L20</f>
        <v>1035</v>
      </c>
      <c r="M20" s="90">
        <f>'[1]4. Delegazioni'!M20</f>
        <v>41</v>
      </c>
      <c r="N20" s="67">
        <f>'[1]4. Delegazioni'!N20</f>
        <v>4.1200000000000001E-2</v>
      </c>
    </row>
    <row r="21" spans="2:15" x14ac:dyDescent="0.2">
      <c r="B21" s="1" t="s">
        <v>21</v>
      </c>
      <c r="C21" s="47">
        <f>'[1]4. Delegazioni'!C21</f>
        <v>1687</v>
      </c>
      <c r="D21" s="90">
        <f>'[1]4. Delegazioni'!D21</f>
        <v>2</v>
      </c>
      <c r="E21" s="67">
        <f>'[1]4. Delegazioni'!E21</f>
        <v>1.1999999999999999E-3</v>
      </c>
      <c r="F21" s="47">
        <f>'[1]4. Delegazioni'!F21</f>
        <v>472</v>
      </c>
      <c r="G21" s="90">
        <f>'[1]4. Delegazioni'!G21</f>
        <v>8</v>
      </c>
      <c r="H21" s="67">
        <f>'[1]4. Delegazioni'!H21</f>
        <v>1.72E-2</v>
      </c>
      <c r="I21" s="47">
        <f>'[1]4. Delegazioni'!I21</f>
        <v>442</v>
      </c>
      <c r="J21" s="90">
        <f>'[1]4. Delegazioni'!J21</f>
        <v>-3</v>
      </c>
      <c r="K21" s="67">
        <f>'[1]4. Delegazioni'!K21</f>
        <v>-6.7000000000000002E-3</v>
      </c>
      <c r="L21" s="47">
        <f>'[1]4. Delegazioni'!L21</f>
        <v>479</v>
      </c>
      <c r="M21" s="90">
        <f>'[1]4. Delegazioni'!M21</f>
        <v>8</v>
      </c>
      <c r="N21" s="67">
        <f>'[1]4. Delegazioni'!N21</f>
        <v>1.7000000000000001E-2</v>
      </c>
    </row>
    <row r="22" spans="2:15" x14ac:dyDescent="0.2">
      <c r="B22" s="1" t="s">
        <v>53</v>
      </c>
      <c r="C22" s="47">
        <f>'[1]4. Delegazioni'!C22</f>
        <v>1234</v>
      </c>
      <c r="D22" s="90">
        <f>'[1]4. Delegazioni'!D22</f>
        <v>5</v>
      </c>
      <c r="E22" s="67">
        <f>'[1]4. Delegazioni'!E22</f>
        <v>4.1000000000000003E-3</v>
      </c>
      <c r="F22" s="47">
        <f>'[1]4. Delegazioni'!F22</f>
        <v>295</v>
      </c>
      <c r="G22" s="90">
        <f>'[1]4. Delegazioni'!G22</f>
        <v>5</v>
      </c>
      <c r="H22" s="67">
        <f>'[1]4. Delegazioni'!H22</f>
        <v>1.72E-2</v>
      </c>
      <c r="I22" s="47">
        <f>'[1]4. Delegazioni'!I22</f>
        <v>394</v>
      </c>
      <c r="J22" s="90">
        <f>'[1]4. Delegazioni'!J22</f>
        <v>9</v>
      </c>
      <c r="K22" s="67">
        <f>'[1]4. Delegazioni'!K22</f>
        <v>2.3400000000000001E-2</v>
      </c>
      <c r="L22" s="47">
        <f>'[1]4. Delegazioni'!L22</f>
        <v>297</v>
      </c>
      <c r="M22" s="90">
        <f>'[1]4. Delegazioni'!M22</f>
        <v>5</v>
      </c>
      <c r="N22" s="67">
        <f>'[1]4. Delegazioni'!N22</f>
        <v>1.7100000000000001E-2</v>
      </c>
    </row>
    <row r="23" spans="2:15" x14ac:dyDescent="0.2">
      <c r="B23" s="1" t="s">
        <v>50</v>
      </c>
      <c r="C23" s="47">
        <f>'[1]4. Delegazioni'!C23</f>
        <v>1174</v>
      </c>
      <c r="D23" s="90">
        <f>'[1]4. Delegazioni'!D23</f>
        <v>16</v>
      </c>
      <c r="E23" s="67">
        <f>'[1]4. Delegazioni'!E23</f>
        <v>1.38E-2</v>
      </c>
      <c r="F23" s="47">
        <f>'[1]4. Delegazioni'!F23</f>
        <v>336</v>
      </c>
      <c r="G23" s="90">
        <f>'[1]4. Delegazioni'!G23</f>
        <v>11</v>
      </c>
      <c r="H23" s="67">
        <f>'[1]4. Delegazioni'!H23</f>
        <v>3.3799999999999997E-2</v>
      </c>
      <c r="I23" s="47">
        <f>'[1]4. Delegazioni'!I23</f>
        <v>369</v>
      </c>
      <c r="J23" s="90">
        <f>'[1]4. Delegazioni'!J23</f>
        <v>5</v>
      </c>
      <c r="K23" s="67">
        <f>'[1]4. Delegazioni'!K23</f>
        <v>1.37E-2</v>
      </c>
      <c r="L23" s="47">
        <f>'[1]4. Delegazioni'!L23</f>
        <v>342</v>
      </c>
      <c r="M23" s="90">
        <f>'[1]4. Delegazioni'!M23</f>
        <v>11</v>
      </c>
      <c r="N23" s="67">
        <f>'[1]4. Delegazioni'!N23</f>
        <v>3.32E-2</v>
      </c>
    </row>
    <row r="24" spans="2:15" s="50" customFormat="1" ht="21" customHeight="1" x14ac:dyDescent="0.2">
      <c r="B24" s="49" t="s">
        <v>173</v>
      </c>
      <c r="C24" s="47">
        <f>'4. Tipologia clientela'!C25</f>
        <v>23673</v>
      </c>
      <c r="D24" s="90">
        <f>'4. Tipologia clientela'!D25</f>
        <v>298</v>
      </c>
      <c r="E24" s="67">
        <f>'4. Tipologia clientela'!E25</f>
        <v>1.2748663101604277E-2</v>
      </c>
      <c r="F24" s="47">
        <f>'4. Tipologia clientela'!F25</f>
        <v>6691</v>
      </c>
      <c r="G24" s="90">
        <f>'4. Tipologia clientela'!G25</f>
        <v>132</v>
      </c>
      <c r="H24" s="67">
        <f>'4. Tipologia clientela'!H25</f>
        <v>2.0125019057783199E-2</v>
      </c>
      <c r="I24" s="47">
        <f>'4. Tipologia clientela'!I25</f>
        <v>6016</v>
      </c>
      <c r="J24" s="90">
        <f>'4. Tipologia clientela'!J25</f>
        <v>49</v>
      </c>
      <c r="K24" s="67">
        <f>'4. Tipologia clientela'!K25</f>
        <v>8.2118317412435051E-3</v>
      </c>
      <c r="L24" s="47">
        <f>'4. Tipologia clientela'!L25</f>
        <v>10966</v>
      </c>
      <c r="M24" s="90">
        <f>'4. Tipologia clientela'!M25</f>
        <v>117</v>
      </c>
      <c r="N24" s="67">
        <f>'4. Tipologia clientela'!N25</f>
        <v>1.0784404092543092E-2</v>
      </c>
      <c r="O24" s="47"/>
    </row>
    <row r="25" spans="2:15" ht="24.95" customHeight="1" x14ac:dyDescent="0.2">
      <c r="B25" s="178" t="s">
        <v>55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</sheetData>
  <sheetProtection sheet="1" objects="1" scenarios="1"/>
  <mergeCells count="9">
    <mergeCell ref="B25:N25"/>
    <mergeCell ref="B2:N4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D3AF-3930-4600-8168-AC676571E26D}">
  <sheetPr>
    <tabColor theme="0"/>
    <pageSetUpPr fitToPage="1"/>
  </sheetPr>
  <dimension ref="B2:AB123"/>
  <sheetViews>
    <sheetView zoomScaleNormal="100" zoomScalePageLayoutView="125" workbookViewId="0">
      <selection activeCell="W4" sqref="W4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8" ht="15" customHeight="1" x14ac:dyDescent="0.2">
      <c r="B2" s="154" t="s">
        <v>182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  <c r="AA2" s="92"/>
      <c r="AB2" s="93"/>
    </row>
    <row r="3" spans="2:28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  <c r="AA3" s="92"/>
      <c r="AB3" s="93"/>
    </row>
    <row r="4" spans="2:28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  <c r="AA4" s="92"/>
      <c r="AB4" s="93"/>
    </row>
    <row r="5" spans="2:28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2"/>
      <c r="AB5" s="93"/>
    </row>
    <row r="6" spans="2:28" s="5" customFormat="1" ht="24.95" customHeight="1" x14ac:dyDescent="0.2">
      <c r="B6" s="3" t="s">
        <v>183</v>
      </c>
      <c r="C6" s="4"/>
      <c r="D6" s="4"/>
      <c r="E6" s="4"/>
      <c r="F6" s="4"/>
      <c r="G6" s="4"/>
      <c r="H6" s="4"/>
      <c r="I6" s="4"/>
      <c r="J6" s="4"/>
      <c r="K6" s="37"/>
      <c r="L6" s="37"/>
      <c r="V6" s="126"/>
      <c r="W6" s="126"/>
      <c r="X6" s="126"/>
      <c r="Y6" s="126"/>
      <c r="Z6" s="126"/>
      <c r="AA6" s="119"/>
      <c r="AB6" s="97"/>
    </row>
    <row r="7" spans="2:28" ht="15" customHeight="1" x14ac:dyDescent="0.2">
      <c r="B7" s="163" t="s">
        <v>54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"/>
      <c r="L7" s="17"/>
      <c r="V7" s="52" t="s">
        <v>33</v>
      </c>
      <c r="W7" s="52"/>
      <c r="X7" s="52"/>
      <c r="Y7" s="52"/>
      <c r="Z7" s="52"/>
      <c r="AA7" s="92"/>
      <c r="AB7" s="93"/>
    </row>
    <row r="8" spans="2:28" ht="27" customHeight="1" x14ac:dyDescent="0.2">
      <c r="B8" s="164"/>
      <c r="C8" s="166"/>
      <c r="D8" s="166"/>
      <c r="E8" s="167" t="s">
        <v>0</v>
      </c>
      <c r="F8" s="167"/>
      <c r="G8" s="167" t="s">
        <v>1</v>
      </c>
      <c r="H8" s="167"/>
      <c r="I8" s="167" t="s">
        <v>2</v>
      </c>
      <c r="J8" s="167"/>
      <c r="K8" s="168"/>
      <c r="L8" s="168"/>
      <c r="V8" s="52"/>
      <c r="W8" s="52"/>
      <c r="X8" s="52"/>
      <c r="Y8" s="52"/>
      <c r="Z8" s="52"/>
      <c r="AA8" s="92"/>
      <c r="AB8" s="93"/>
    </row>
    <row r="9" spans="2:28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34"/>
      <c r="L9" s="25"/>
      <c r="V9" s="52"/>
      <c r="W9" s="127" t="s">
        <v>0</v>
      </c>
      <c r="X9" s="127" t="s">
        <v>1</v>
      </c>
      <c r="Y9" s="127" t="s">
        <v>2</v>
      </c>
      <c r="Z9" s="127"/>
      <c r="AA9" s="92"/>
      <c r="AB9" s="93"/>
    </row>
    <row r="10" spans="2:28" x14ac:dyDescent="0.2">
      <c r="B10" s="1" t="s">
        <v>17</v>
      </c>
      <c r="C10" s="47">
        <f>$H$42</f>
        <v>302416</v>
      </c>
      <c r="D10" s="66">
        <v>1</v>
      </c>
      <c r="E10" s="47">
        <f>$H$39</f>
        <v>119678</v>
      </c>
      <c r="F10" s="67">
        <f>E10/$C$10</f>
        <v>0.39573964340511086</v>
      </c>
      <c r="G10" s="47">
        <f>$H$40</f>
        <v>43091</v>
      </c>
      <c r="H10" s="67">
        <f>G10/$C$10</f>
        <v>0.14248915401301518</v>
      </c>
      <c r="I10" s="47">
        <f>$H$41</f>
        <v>139647</v>
      </c>
      <c r="J10" s="67">
        <f>I10/$C$10</f>
        <v>0.46177120258187399</v>
      </c>
      <c r="K10" s="30"/>
      <c r="L10" s="18"/>
      <c r="N10" s="1" t="s">
        <v>57</v>
      </c>
      <c r="V10" s="52" t="s">
        <v>18</v>
      </c>
      <c r="W10" s="128">
        <f>$E$11</f>
        <v>22108</v>
      </c>
      <c r="X10" s="128">
        <f>$G$11</f>
        <v>8945</v>
      </c>
      <c r="Y10" s="128">
        <f>$I$11</f>
        <v>23673</v>
      </c>
      <c r="Z10" s="128"/>
      <c r="AA10" s="92"/>
      <c r="AB10" s="93"/>
    </row>
    <row r="11" spans="2:28" x14ac:dyDescent="0.2">
      <c r="B11" s="1" t="s">
        <v>18</v>
      </c>
      <c r="C11" s="47">
        <f>$H$56</f>
        <v>54726</v>
      </c>
      <c r="D11" s="68">
        <v>1</v>
      </c>
      <c r="E11" s="47">
        <f>$H$53</f>
        <v>22108</v>
      </c>
      <c r="F11" s="46">
        <f>E11/$C$11</f>
        <v>0.40397617220334026</v>
      </c>
      <c r="G11" s="47">
        <f>$H$54</f>
        <v>8945</v>
      </c>
      <c r="H11" s="46">
        <f>G11/$C$11</f>
        <v>0.16345064503161202</v>
      </c>
      <c r="I11" s="47">
        <f>$H$55</f>
        <v>23673</v>
      </c>
      <c r="J11" s="46">
        <f>I11/$C$11</f>
        <v>0.43257318276504769</v>
      </c>
      <c r="K11" s="30"/>
      <c r="L11" s="18"/>
      <c r="V11" s="52"/>
      <c r="W11" s="52"/>
      <c r="X11" s="52"/>
      <c r="Y11" s="52"/>
      <c r="Z11" s="52"/>
      <c r="AA11" s="92"/>
      <c r="AB11" s="93"/>
    </row>
    <row r="12" spans="2:28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9"/>
      <c r="L12" s="19"/>
      <c r="V12" s="52"/>
      <c r="W12" s="52"/>
      <c r="X12" s="52"/>
      <c r="Y12" s="52"/>
      <c r="Z12" s="52"/>
      <c r="AA12" s="92"/>
      <c r="AB12" s="93"/>
    </row>
    <row r="13" spans="2:28" ht="15" customHeight="1" x14ac:dyDescent="0.2">
      <c r="B13" s="1" t="s">
        <v>61</v>
      </c>
      <c r="C13" s="47">
        <f>$H$70</f>
        <v>11868</v>
      </c>
      <c r="D13" s="66">
        <v>1</v>
      </c>
      <c r="E13" s="47">
        <f>$H$67</f>
        <v>4638</v>
      </c>
      <c r="F13" s="67">
        <f>E13/$C$13</f>
        <v>0.39079878665318502</v>
      </c>
      <c r="G13" s="47">
        <f>$H$68</f>
        <v>1579</v>
      </c>
      <c r="H13" s="67">
        <f>G13/$C$13</f>
        <v>0.13304684866868891</v>
      </c>
      <c r="I13" s="47">
        <f>$H$69</f>
        <v>5651</v>
      </c>
      <c r="J13" s="67">
        <f>I13/$C$13</f>
        <v>0.47615436467812605</v>
      </c>
      <c r="K13" s="30"/>
      <c r="L13" s="18"/>
      <c r="V13" s="92"/>
      <c r="W13" s="92"/>
      <c r="X13" s="92"/>
      <c r="Y13" s="92"/>
      <c r="Z13" s="92"/>
      <c r="AA13" s="92"/>
      <c r="AB13" s="93"/>
    </row>
    <row r="14" spans="2:28" x14ac:dyDescent="0.2">
      <c r="B14" s="1" t="s">
        <v>19</v>
      </c>
      <c r="C14" s="47">
        <f>$H$84</f>
        <v>22277</v>
      </c>
      <c r="D14" s="66">
        <v>1</v>
      </c>
      <c r="E14" s="47">
        <f>$H$81</f>
        <v>8717</v>
      </c>
      <c r="F14" s="67">
        <f>E14/$C$14</f>
        <v>0.39130044440454281</v>
      </c>
      <c r="G14" s="47">
        <f>$H$82</f>
        <v>3320</v>
      </c>
      <c r="H14" s="67">
        <f>G14/$C$14</f>
        <v>0.14903263455581992</v>
      </c>
      <c r="I14" s="47">
        <f>$H$83</f>
        <v>10240</v>
      </c>
      <c r="J14" s="67">
        <f>I14/$C$14</f>
        <v>0.4596669210396373</v>
      </c>
      <c r="K14" s="30"/>
      <c r="L14" s="18"/>
      <c r="P14" s="1" t="s">
        <v>59</v>
      </c>
      <c r="R14" s="1" t="s">
        <v>22</v>
      </c>
      <c r="V14" s="92"/>
      <c r="W14" s="92"/>
      <c r="X14" s="92"/>
      <c r="Y14" s="92"/>
      <c r="Z14" s="92"/>
      <c r="AA14" s="92"/>
      <c r="AB14" s="93"/>
    </row>
    <row r="15" spans="2:28" x14ac:dyDescent="0.2">
      <c r="B15" s="1" t="s">
        <v>20</v>
      </c>
      <c r="C15" s="47">
        <f>$H$98</f>
        <v>10037</v>
      </c>
      <c r="D15" s="66">
        <v>1</v>
      </c>
      <c r="E15" s="47">
        <f>$H$95</f>
        <v>3963</v>
      </c>
      <c r="F15" s="67">
        <f>E15/$C$15</f>
        <v>0.39483909534721529</v>
      </c>
      <c r="G15" s="47">
        <f>$H$96</f>
        <v>2387</v>
      </c>
      <c r="H15" s="67">
        <f>G15/$C$15</f>
        <v>0.2378200657567002</v>
      </c>
      <c r="I15" s="47">
        <f>$H$97</f>
        <v>3687</v>
      </c>
      <c r="J15" s="67">
        <f>I15/$C$15</f>
        <v>0.36734083889608449</v>
      </c>
      <c r="K15" s="30"/>
      <c r="L15" s="18"/>
      <c r="V15" s="93"/>
      <c r="W15" s="93"/>
      <c r="X15" s="93"/>
      <c r="Y15" s="93"/>
      <c r="Z15" s="93"/>
      <c r="AA15" s="93"/>
      <c r="AB15" s="93"/>
    </row>
    <row r="16" spans="2:28" x14ac:dyDescent="0.2">
      <c r="B16" s="13" t="s">
        <v>21</v>
      </c>
      <c r="C16" s="28">
        <f>$H$112</f>
        <v>10544</v>
      </c>
      <c r="D16" s="68">
        <v>1</v>
      </c>
      <c r="E16" s="28">
        <f>$H$109</f>
        <v>4790</v>
      </c>
      <c r="F16" s="46">
        <f>E16/$C$16</f>
        <v>0.4542867981790592</v>
      </c>
      <c r="G16" s="28">
        <f>$H$110</f>
        <v>1659</v>
      </c>
      <c r="H16" s="46">
        <f>G16/$C$16</f>
        <v>0.15734066767830046</v>
      </c>
      <c r="I16" s="28">
        <f>$H$111</f>
        <v>4095</v>
      </c>
      <c r="J16" s="46">
        <f>I16/$C$16</f>
        <v>0.38837253414264039</v>
      </c>
      <c r="K16" s="30"/>
      <c r="L16" s="18"/>
      <c r="V16" s="93"/>
      <c r="W16" s="93"/>
      <c r="X16" s="93"/>
      <c r="Y16" s="93"/>
      <c r="Z16" s="93"/>
      <c r="AA16" s="93"/>
      <c r="AB16" s="93"/>
    </row>
    <row r="17" spans="2:28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V17" s="93"/>
      <c r="W17" s="93"/>
      <c r="X17" s="93"/>
      <c r="Y17" s="93"/>
      <c r="Z17" s="93"/>
      <c r="AA17" s="93"/>
      <c r="AB17" s="93"/>
    </row>
    <row r="18" spans="2:28" x14ac:dyDescent="0.2">
      <c r="V18" s="93"/>
      <c r="W18" s="93"/>
      <c r="X18" s="93"/>
      <c r="Y18" s="93"/>
      <c r="Z18" s="93"/>
      <c r="AA18" s="93"/>
      <c r="AB18" s="93"/>
    </row>
    <row r="19" spans="2:28" x14ac:dyDescent="0.2">
      <c r="V19" s="93"/>
      <c r="W19" s="93"/>
      <c r="X19" s="93"/>
      <c r="Y19" s="93"/>
      <c r="Z19" s="93"/>
      <c r="AA19" s="93"/>
      <c r="AB19" s="93"/>
    </row>
    <row r="20" spans="2:28" s="16" customFormat="1" ht="24.95" customHeight="1" x14ac:dyDescent="0.2">
      <c r="B20" s="3" t="s">
        <v>206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  <c r="V20" s="105"/>
      <c r="W20" s="105"/>
      <c r="X20" s="105"/>
      <c r="Y20" s="105"/>
      <c r="Z20" s="105"/>
      <c r="AA20" s="105"/>
      <c r="AB20" s="105"/>
    </row>
    <row r="21" spans="2:28" ht="15" customHeight="1" x14ac:dyDescent="0.2">
      <c r="B21" s="163" t="s">
        <v>54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  <c r="V21" s="93"/>
      <c r="W21" s="93"/>
      <c r="X21" s="93"/>
      <c r="Y21" s="93"/>
      <c r="Z21" s="93"/>
      <c r="AA21" s="93"/>
      <c r="AB21" s="93"/>
    </row>
    <row r="22" spans="2:28" ht="24.75" customHeight="1" x14ac:dyDescent="0.2">
      <c r="B22" s="164"/>
      <c r="C22" s="172"/>
      <c r="D22" s="172"/>
      <c r="E22" s="172"/>
      <c r="F22" s="167" t="s">
        <v>0</v>
      </c>
      <c r="G22" s="167"/>
      <c r="H22" s="167"/>
      <c r="I22" s="173" t="s">
        <v>1</v>
      </c>
      <c r="J22" s="173"/>
      <c r="K22" s="173"/>
      <c r="L22" s="173" t="s">
        <v>2</v>
      </c>
      <c r="M22" s="173"/>
      <c r="N22" s="173"/>
      <c r="O22" s="168"/>
      <c r="P22" s="168"/>
      <c r="Q22" s="168"/>
    </row>
    <row r="23" spans="2:28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34"/>
      <c r="P23" s="25"/>
      <c r="Q23" s="25"/>
      <c r="W23" s="1" t="s">
        <v>57</v>
      </c>
    </row>
    <row r="24" spans="2:28" x14ac:dyDescent="0.2">
      <c r="B24" s="1" t="s">
        <v>17</v>
      </c>
      <c r="C24" s="47">
        <f>$H$42</f>
        <v>302416</v>
      </c>
      <c r="D24" s="19">
        <f>H42-G42</f>
        <v>2826</v>
      </c>
      <c r="E24" s="18">
        <f>(H42-G42)/G42</f>
        <v>9.4328916185453457E-3</v>
      </c>
      <c r="F24" s="47">
        <f>$H$39</f>
        <v>119678</v>
      </c>
      <c r="G24" s="19">
        <f>H39-G39</f>
        <v>670</v>
      </c>
      <c r="H24" s="18">
        <f>(H39-G39)/G39</f>
        <v>5.6298736219413817E-3</v>
      </c>
      <c r="I24" s="47">
        <f>$H$40</f>
        <v>43091</v>
      </c>
      <c r="J24" s="19">
        <f>H40-G40</f>
        <v>287</v>
      </c>
      <c r="K24" s="18">
        <f>(H40-G40)/G40</f>
        <v>6.7049808429118776E-3</v>
      </c>
      <c r="L24" s="47">
        <f>$H$41</f>
        <v>139647</v>
      </c>
      <c r="M24" s="19">
        <f>H41-G41</f>
        <v>1869</v>
      </c>
      <c r="N24" s="18">
        <f>(H41-G41)/G41</f>
        <v>1.3565300701127901E-2</v>
      </c>
      <c r="O24" s="19"/>
      <c r="P24" s="69"/>
      <c r="Q24" s="70"/>
    </row>
    <row r="25" spans="2:28" x14ac:dyDescent="0.2">
      <c r="B25" s="1" t="s">
        <v>18</v>
      </c>
      <c r="C25" s="47">
        <f>$H$56</f>
        <v>54726</v>
      </c>
      <c r="D25" s="19">
        <f>H56-G56</f>
        <v>445</v>
      </c>
      <c r="E25" s="18">
        <f>(H56-G56)/G56</f>
        <v>8.1980803596101767E-3</v>
      </c>
      <c r="F25" s="47">
        <f>$H$53</f>
        <v>22108</v>
      </c>
      <c r="G25" s="19">
        <f>H53-G53</f>
        <v>42</v>
      </c>
      <c r="H25" s="18">
        <f>(H53-G53)/G53</f>
        <v>1.9033807667905374E-3</v>
      </c>
      <c r="I25" s="47">
        <f>$H$54</f>
        <v>8945</v>
      </c>
      <c r="J25" s="19">
        <f>H54-G54</f>
        <v>105</v>
      </c>
      <c r="K25" s="18">
        <f>(H54-G54)/G54</f>
        <v>1.1877828054298642E-2</v>
      </c>
      <c r="L25" s="47">
        <f>$H$55</f>
        <v>23673</v>
      </c>
      <c r="M25" s="19">
        <f>H55-G55</f>
        <v>298</v>
      </c>
      <c r="N25" s="18">
        <f>(H55-G55)/G55</f>
        <v>1.2748663101604277E-2</v>
      </c>
      <c r="O25" s="19"/>
      <c r="P25" s="69"/>
      <c r="Q25" s="70"/>
    </row>
    <row r="26" spans="2:28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9"/>
      <c r="P26" s="19"/>
      <c r="Q26" s="19"/>
    </row>
    <row r="27" spans="2:28" ht="15" customHeight="1" x14ac:dyDescent="0.2">
      <c r="B27" s="1" t="s">
        <v>61</v>
      </c>
      <c r="C27" s="47">
        <f>$H$70</f>
        <v>11868</v>
      </c>
      <c r="D27" s="19">
        <f>H70-G70</f>
        <v>75</v>
      </c>
      <c r="E27" s="18">
        <f>(H70-G70)/G70</f>
        <v>6.3597049096921904E-3</v>
      </c>
      <c r="F27" s="47">
        <f>$H$67</f>
        <v>4638</v>
      </c>
      <c r="G27" s="19">
        <f>H67-G67</f>
        <v>-12</v>
      </c>
      <c r="H27" s="18">
        <f>(H67-G67)/G67</f>
        <v>-2.5806451612903226E-3</v>
      </c>
      <c r="I27" s="47">
        <f>$H$68</f>
        <v>1579</v>
      </c>
      <c r="J27" s="19">
        <f>H68-G68</f>
        <v>21</v>
      </c>
      <c r="K27" s="18">
        <f>(H68-G68)/G68</f>
        <v>1.3478818998716302E-2</v>
      </c>
      <c r="L27" s="47">
        <f>$H$69</f>
        <v>5651</v>
      </c>
      <c r="M27" s="19">
        <f>H69-G69</f>
        <v>66</v>
      </c>
      <c r="N27" s="18">
        <f>(H69-G69)/G69</f>
        <v>1.1817367949865711E-2</v>
      </c>
      <c r="O27" s="19"/>
      <c r="P27" s="69"/>
      <c r="Q27" s="70"/>
    </row>
    <row r="28" spans="2:28" x14ac:dyDescent="0.2">
      <c r="B28" s="1" t="s">
        <v>19</v>
      </c>
      <c r="C28" s="47">
        <f>$H$84</f>
        <v>22277</v>
      </c>
      <c r="D28" s="19">
        <f>H84-G84</f>
        <v>202</v>
      </c>
      <c r="E28" s="18">
        <f>(H84-G84)/G84</f>
        <v>9.150622876557192E-3</v>
      </c>
      <c r="F28" s="47">
        <f>$H$81</f>
        <v>8717</v>
      </c>
      <c r="G28" s="19">
        <f>H81-G81</f>
        <v>29</v>
      </c>
      <c r="H28" s="18">
        <f>(H81-G81)/G81</f>
        <v>3.337937384898711E-3</v>
      </c>
      <c r="I28" s="47">
        <f>$H$82</f>
        <v>3320</v>
      </c>
      <c r="J28" s="19">
        <f>H82-G82</f>
        <v>36</v>
      </c>
      <c r="K28" s="18">
        <f>(H82-G82)/G82</f>
        <v>1.0962241169305725E-2</v>
      </c>
      <c r="L28" s="47">
        <f>$H$83</f>
        <v>10240</v>
      </c>
      <c r="M28" s="19">
        <f>H83-G83</f>
        <v>137</v>
      </c>
      <c r="N28" s="18">
        <f>(H83-G83)/G83</f>
        <v>1.3560328615262794E-2</v>
      </c>
      <c r="O28" s="19"/>
      <c r="P28" s="69"/>
      <c r="Q28" s="70"/>
    </row>
    <row r="29" spans="2:28" x14ac:dyDescent="0.2">
      <c r="B29" s="1" t="s">
        <v>20</v>
      </c>
      <c r="C29" s="47">
        <f>$H$98</f>
        <v>10037</v>
      </c>
      <c r="D29" s="19">
        <f>H98-G98</f>
        <v>135</v>
      </c>
      <c r="E29" s="18">
        <f>(H98-G98)/G98</f>
        <v>1.3633609371844073E-2</v>
      </c>
      <c r="F29" s="47">
        <f>$H$95</f>
        <v>3963</v>
      </c>
      <c r="G29" s="19">
        <f>H95-G95</f>
        <v>34</v>
      </c>
      <c r="H29" s="18">
        <f>(H95-G95)/G95</f>
        <v>8.6536014252990585E-3</v>
      </c>
      <c r="I29" s="47">
        <f>$H$96</f>
        <v>2387</v>
      </c>
      <c r="J29" s="19">
        <f>H96-G96</f>
        <v>47</v>
      </c>
      <c r="K29" s="18">
        <f>(H96-G96)/G96</f>
        <v>2.0085470085470087E-2</v>
      </c>
      <c r="L29" s="47">
        <f>$H$97</f>
        <v>3687</v>
      </c>
      <c r="M29" s="19">
        <f>H97-G97</f>
        <v>54</v>
      </c>
      <c r="N29" s="18">
        <f>(H97-G97)/G97</f>
        <v>1.486374896779521E-2</v>
      </c>
      <c r="O29" s="19"/>
      <c r="P29" s="69"/>
      <c r="Q29" s="70"/>
    </row>
    <row r="30" spans="2:28" x14ac:dyDescent="0.2">
      <c r="B30" s="13" t="s">
        <v>21</v>
      </c>
      <c r="C30" s="28">
        <f>$H$112</f>
        <v>10544</v>
      </c>
      <c r="D30" s="19">
        <f>H112-G112</f>
        <v>33</v>
      </c>
      <c r="E30" s="18">
        <f>(H112-G112)/G112</f>
        <v>3.1395680715440967E-3</v>
      </c>
      <c r="F30" s="28">
        <f>$H$109</f>
        <v>4790</v>
      </c>
      <c r="G30" s="19">
        <f>H109-G109</f>
        <v>-9</v>
      </c>
      <c r="H30" s="18">
        <f>(H109-G109)/G109</f>
        <v>-1.875390706397166E-3</v>
      </c>
      <c r="I30" s="28">
        <f>$H$110</f>
        <v>1659</v>
      </c>
      <c r="J30" s="19">
        <f>H110-G110</f>
        <v>1</v>
      </c>
      <c r="K30" s="18">
        <f>(H110-G110)/G110</f>
        <v>6.0313630880579007E-4</v>
      </c>
      <c r="L30" s="28">
        <f>$H$111</f>
        <v>4095</v>
      </c>
      <c r="M30" s="45">
        <f>H111-G111</f>
        <v>41</v>
      </c>
      <c r="N30" s="46">
        <f>(H111-G111)/G111</f>
        <v>1.0113468179575728E-2</v>
      </c>
      <c r="O30" s="19"/>
      <c r="P30" s="69"/>
      <c r="Q30" s="70"/>
      <c r="S30" s="1" t="s">
        <v>22</v>
      </c>
    </row>
    <row r="31" spans="2:28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7"/>
      <c r="O31" s="17"/>
      <c r="P31" s="17"/>
      <c r="Q31" s="17"/>
    </row>
    <row r="33" spans="2:20" x14ac:dyDescent="0.2">
      <c r="B33" s="154" t="s">
        <v>184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205</v>
      </c>
      <c r="C37" s="93"/>
      <c r="D37" s="93"/>
      <c r="E37" s="93"/>
      <c r="F37" s="93"/>
      <c r="G37" s="93"/>
      <c r="H37" s="93"/>
      <c r="I37" s="93"/>
      <c r="J37" s="93"/>
      <c r="K37" s="92"/>
      <c r="L37" s="92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110"/>
    </row>
    <row r="39" spans="2:20" x14ac:dyDescent="0.2">
      <c r="B39" s="92" t="s">
        <v>0</v>
      </c>
      <c r="C39" s="36">
        <f>'[1]1. Settori'!C4</f>
        <v>123743</v>
      </c>
      <c r="D39" s="36">
        <f>'[1]1. Settori'!D4</f>
        <v>123375</v>
      </c>
      <c r="E39" s="36">
        <f>'[1]1. Settori'!E4</f>
        <v>122227</v>
      </c>
      <c r="F39" s="36">
        <f>'[1]1. Settori'!F4</f>
        <v>120040</v>
      </c>
      <c r="G39" s="36">
        <f>'[1]1. Settori'!G4</f>
        <v>119008</v>
      </c>
      <c r="H39" s="36">
        <f>'[1]1. Settori'!H4</f>
        <v>119678</v>
      </c>
      <c r="I39" s="36">
        <f>H39-C39</f>
        <v>-4065</v>
      </c>
      <c r="J39" s="35">
        <f>(H39-C39)/C39</f>
        <v>-3.285034304970786E-2</v>
      </c>
      <c r="K39" s="93"/>
      <c r="L39" s="93"/>
    </row>
    <row r="40" spans="2:20" x14ac:dyDescent="0.2">
      <c r="B40" s="92" t="s">
        <v>1</v>
      </c>
      <c r="C40" s="36">
        <f>'[1]1. Settori'!C5</f>
        <v>40880</v>
      </c>
      <c r="D40" s="36">
        <f>'[1]1. Settori'!D5</f>
        <v>41610</v>
      </c>
      <c r="E40" s="36">
        <f>'[1]1. Settori'!E5</f>
        <v>42007</v>
      </c>
      <c r="F40" s="36">
        <f>'[1]1. Settori'!F5</f>
        <v>42496</v>
      </c>
      <c r="G40" s="36">
        <f>'[1]1. Settori'!G5</f>
        <v>42804</v>
      </c>
      <c r="H40" s="36">
        <f>'[1]1. Settori'!H5</f>
        <v>43091</v>
      </c>
      <c r="I40" s="36">
        <f t="shared" ref="I40:I42" si="0">H40-C40</f>
        <v>2211</v>
      </c>
      <c r="J40" s="35">
        <f t="shared" ref="J40:J42" si="1">(H40-C40)/C40</f>
        <v>5.408512720156556E-2</v>
      </c>
      <c r="K40" s="93"/>
      <c r="L40" s="93"/>
    </row>
    <row r="41" spans="2:20" x14ac:dyDescent="0.2">
      <c r="B41" s="92" t="s">
        <v>2</v>
      </c>
      <c r="C41" s="36">
        <f>'[1]1. Settori'!C6</f>
        <v>132764</v>
      </c>
      <c r="D41" s="36">
        <f>'[1]1. Settori'!D6</f>
        <v>133883</v>
      </c>
      <c r="E41" s="36">
        <f>'[1]1. Settori'!E6</f>
        <v>134983</v>
      </c>
      <c r="F41" s="36">
        <f>'[1]1. Settori'!F6</f>
        <v>136552</v>
      </c>
      <c r="G41" s="36">
        <f>'[1]1. Settori'!G6</f>
        <v>137778</v>
      </c>
      <c r="H41" s="36">
        <f>'[1]1. Settori'!H6</f>
        <v>139647</v>
      </c>
      <c r="I41" s="36">
        <f t="shared" si="0"/>
        <v>6883</v>
      </c>
      <c r="J41" s="35">
        <f t="shared" si="1"/>
        <v>5.1843873339158207E-2</v>
      </c>
      <c r="K41" s="93"/>
      <c r="L41" s="93"/>
    </row>
    <row r="42" spans="2:20" x14ac:dyDescent="0.2">
      <c r="B42" s="111" t="s">
        <v>31</v>
      </c>
      <c r="C42" s="21">
        <f t="shared" ref="C42:H42" si="2">SUM(C39:C41)</f>
        <v>297387</v>
      </c>
      <c r="D42" s="21">
        <f t="shared" si="2"/>
        <v>298868</v>
      </c>
      <c r="E42" s="21">
        <f t="shared" si="2"/>
        <v>299217</v>
      </c>
      <c r="F42" s="21">
        <f t="shared" si="2"/>
        <v>299088</v>
      </c>
      <c r="G42" s="21">
        <f t="shared" si="2"/>
        <v>299590</v>
      </c>
      <c r="H42" s="21">
        <f t="shared" si="2"/>
        <v>302416</v>
      </c>
      <c r="I42" s="21">
        <f t="shared" si="0"/>
        <v>5029</v>
      </c>
      <c r="J42" s="112">
        <f t="shared" si="1"/>
        <v>1.6910624876003321E-2</v>
      </c>
      <c r="K42" s="93"/>
      <c r="L42" s="93"/>
    </row>
    <row r="43" spans="2:20" ht="24.95" customHeight="1" x14ac:dyDescent="0.2">
      <c r="B43" s="113" t="s">
        <v>55</v>
      </c>
      <c r="C43" s="33"/>
      <c r="D43" s="33"/>
      <c r="E43" s="33"/>
      <c r="F43" s="33"/>
      <c r="G43" s="33"/>
      <c r="H43" s="33"/>
      <c r="I43" s="33"/>
      <c r="J43" s="114"/>
      <c r="K43" s="36"/>
      <c r="L43" s="35"/>
    </row>
    <row r="44" spans="2:20" x14ac:dyDescent="0.2">
      <c r="B44" s="92"/>
      <c r="C44" s="35"/>
      <c r="D44" s="35"/>
      <c r="E44" s="35"/>
      <c r="F44" s="35"/>
      <c r="G44" s="35"/>
      <c r="H44" s="35"/>
      <c r="I44" s="36"/>
      <c r="J44" s="35"/>
      <c r="K44" s="36"/>
      <c r="L44" s="35"/>
    </row>
    <row r="45" spans="2:20" x14ac:dyDescent="0.2">
      <c r="B45" s="52"/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127" t="s">
        <v>179</v>
      </c>
      <c r="I45" s="128"/>
      <c r="J45" s="35"/>
      <c r="K45" s="36"/>
      <c r="L45" s="35"/>
    </row>
    <row r="46" spans="2:20" x14ac:dyDescent="0.2">
      <c r="B46" s="52" t="s">
        <v>0</v>
      </c>
      <c r="C46" s="128">
        <f t="shared" ref="C46:H46" si="3">C39/$C$39*100</f>
        <v>100</v>
      </c>
      <c r="D46" s="128">
        <f t="shared" si="3"/>
        <v>99.702609440534005</v>
      </c>
      <c r="E46" s="128">
        <f t="shared" si="3"/>
        <v>98.774880195243369</v>
      </c>
      <c r="F46" s="128">
        <f t="shared" si="3"/>
        <v>97.007507495373474</v>
      </c>
      <c r="G46" s="128">
        <f t="shared" si="3"/>
        <v>96.17352092643624</v>
      </c>
      <c r="H46" s="128">
        <f t="shared" si="3"/>
        <v>96.714965695029207</v>
      </c>
      <c r="I46" s="128"/>
      <c r="J46" s="35"/>
      <c r="K46" s="36"/>
      <c r="L46" s="35"/>
    </row>
    <row r="47" spans="2:20" x14ac:dyDescent="0.2">
      <c r="B47" s="52" t="s">
        <v>1</v>
      </c>
      <c r="C47" s="128">
        <f t="shared" ref="C47:H47" si="4">C40/$C$40*100</f>
        <v>100</v>
      </c>
      <c r="D47" s="128">
        <f t="shared" si="4"/>
        <v>101.78571428571428</v>
      </c>
      <c r="E47" s="128">
        <f t="shared" si="4"/>
        <v>102.75684931506849</v>
      </c>
      <c r="F47" s="128">
        <f t="shared" si="4"/>
        <v>103.95303326810176</v>
      </c>
      <c r="G47" s="128">
        <f t="shared" si="4"/>
        <v>104.706457925636</v>
      </c>
      <c r="H47" s="128">
        <f t="shared" si="4"/>
        <v>105.40851272015657</v>
      </c>
      <c r="I47" s="128"/>
      <c r="J47" s="35"/>
      <c r="K47" s="36"/>
      <c r="L47" s="35"/>
    </row>
    <row r="48" spans="2:20" x14ac:dyDescent="0.2">
      <c r="B48" s="52" t="s">
        <v>2</v>
      </c>
      <c r="C48" s="128">
        <f t="shared" ref="C48:H48" si="5">C41/$C$41*100</f>
        <v>100</v>
      </c>
      <c r="D48" s="128">
        <f t="shared" si="5"/>
        <v>100.84284896508089</v>
      </c>
      <c r="E48" s="128">
        <f t="shared" si="5"/>
        <v>101.67138682172879</v>
      </c>
      <c r="F48" s="128">
        <f t="shared" si="5"/>
        <v>102.85318309180201</v>
      </c>
      <c r="G48" s="128">
        <f t="shared" si="5"/>
        <v>103.77662619384773</v>
      </c>
      <c r="H48" s="128">
        <f t="shared" si="5"/>
        <v>105.18438733391582</v>
      </c>
      <c r="I48" s="128"/>
      <c r="J48" s="35"/>
      <c r="K48" s="36"/>
      <c r="L48" s="35"/>
    </row>
    <row r="49" spans="2:12" x14ac:dyDescent="0.2">
      <c r="B49" s="129"/>
      <c r="C49" s="130"/>
      <c r="D49" s="130"/>
      <c r="E49" s="130"/>
      <c r="F49" s="130"/>
      <c r="G49" s="130"/>
      <c r="H49" s="130"/>
      <c r="I49" s="128"/>
      <c r="J49" s="35"/>
      <c r="K49" s="36"/>
      <c r="L49" s="35"/>
    </row>
    <row r="50" spans="2:12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2"/>
      <c r="L50" s="92"/>
    </row>
    <row r="51" spans="2:12" ht="24.95" customHeight="1" x14ac:dyDescent="0.2">
      <c r="B51" s="95" t="s">
        <v>204</v>
      </c>
      <c r="C51" s="93"/>
      <c r="D51" s="93"/>
      <c r="E51" s="93"/>
      <c r="F51" s="93"/>
      <c r="G51" s="93"/>
      <c r="H51" s="93"/>
      <c r="I51" s="93"/>
      <c r="J51" s="93"/>
      <c r="K51" s="92"/>
      <c r="L51" s="92"/>
    </row>
    <row r="52" spans="2:12" ht="25.5" x14ac:dyDescent="0.2">
      <c r="B52" s="98" t="s">
        <v>30</v>
      </c>
      <c r="C52" s="107">
        <v>2016</v>
      </c>
      <c r="D52" s="107">
        <v>2017</v>
      </c>
      <c r="E52" s="107">
        <v>2018</v>
      </c>
      <c r="F52" s="107">
        <v>2019</v>
      </c>
      <c r="G52" s="107">
        <v>2020</v>
      </c>
      <c r="H52" s="108" t="s">
        <v>179</v>
      </c>
      <c r="I52" s="100" t="s">
        <v>180</v>
      </c>
      <c r="J52" s="100" t="s">
        <v>181</v>
      </c>
      <c r="K52" s="109"/>
      <c r="L52" s="110"/>
    </row>
    <row r="53" spans="2:12" x14ac:dyDescent="0.2">
      <c r="B53" s="92" t="s">
        <v>0</v>
      </c>
      <c r="C53" s="36">
        <f>'[1]1. Settori'!C13</f>
        <v>23427</v>
      </c>
      <c r="D53" s="36">
        <f>'[1]1. Settori'!D13</f>
        <v>23301</v>
      </c>
      <c r="E53" s="36">
        <f>'[1]1. Settori'!E13</f>
        <v>22950</v>
      </c>
      <c r="F53" s="36">
        <f>'[1]1. Settori'!F13</f>
        <v>22344</v>
      </c>
      <c r="G53" s="36">
        <f>'[1]1. Settori'!G13</f>
        <v>22066</v>
      </c>
      <c r="H53" s="36">
        <f>'[1]1. Settori'!H13</f>
        <v>22108</v>
      </c>
      <c r="I53" s="36">
        <f>H53-C53</f>
        <v>-1319</v>
      </c>
      <c r="J53" s="35">
        <f>(H53-C53)/C53</f>
        <v>-5.6302556878815045E-2</v>
      </c>
      <c r="K53" s="36"/>
      <c r="L53" s="93"/>
    </row>
    <row r="54" spans="2:12" x14ac:dyDescent="0.2">
      <c r="B54" s="92" t="s">
        <v>1</v>
      </c>
      <c r="C54" s="36">
        <f>'[1]1. Settori'!C14</f>
        <v>8500</v>
      </c>
      <c r="D54" s="36">
        <f>'[1]1. Settori'!D14</f>
        <v>8626</v>
      </c>
      <c r="E54" s="36">
        <f>'[1]1. Settori'!E14</f>
        <v>8737</v>
      </c>
      <c r="F54" s="36">
        <f>'[1]1. Settori'!F14</f>
        <v>8809</v>
      </c>
      <c r="G54" s="36">
        <f>'[1]1. Settori'!G14</f>
        <v>8840</v>
      </c>
      <c r="H54" s="36">
        <f>'[1]1. Settori'!H14</f>
        <v>8945</v>
      </c>
      <c r="I54" s="36">
        <f t="shared" ref="I54:I56" si="6">H54-C54</f>
        <v>445</v>
      </c>
      <c r="J54" s="35">
        <f t="shared" ref="J54:J56" si="7">(H54-C54)/C54</f>
        <v>5.2352941176470588E-2</v>
      </c>
      <c r="K54" s="35"/>
      <c r="L54" s="93"/>
    </row>
    <row r="55" spans="2:12" x14ac:dyDescent="0.2">
      <c r="B55" s="92" t="s">
        <v>2</v>
      </c>
      <c r="C55" s="36">
        <f>'[1]1. Settori'!C15</f>
        <v>23014</v>
      </c>
      <c r="D55" s="36">
        <f>'[1]1. Settori'!D15</f>
        <v>23138</v>
      </c>
      <c r="E55" s="36">
        <f>'[1]1. Settori'!E15</f>
        <v>23223</v>
      </c>
      <c r="F55" s="36">
        <f>'[1]1. Settori'!F15</f>
        <v>23314</v>
      </c>
      <c r="G55" s="36">
        <f>'[1]1. Settori'!G15</f>
        <v>23375</v>
      </c>
      <c r="H55" s="36">
        <f>'[1]1. Settori'!H15</f>
        <v>23673</v>
      </c>
      <c r="I55" s="36">
        <f t="shared" si="6"/>
        <v>659</v>
      </c>
      <c r="J55" s="35">
        <f t="shared" si="7"/>
        <v>2.8634744068827669E-2</v>
      </c>
      <c r="K55" s="35"/>
      <c r="L55" s="93"/>
    </row>
    <row r="56" spans="2:12" x14ac:dyDescent="0.2">
      <c r="B56" s="111" t="s">
        <v>31</v>
      </c>
      <c r="C56" s="21">
        <f t="shared" ref="C56:H56" si="8">SUM(C53:C55)</f>
        <v>54941</v>
      </c>
      <c r="D56" s="21">
        <f t="shared" si="8"/>
        <v>55065</v>
      </c>
      <c r="E56" s="21">
        <f t="shared" si="8"/>
        <v>54910</v>
      </c>
      <c r="F56" s="21">
        <f t="shared" si="8"/>
        <v>54467</v>
      </c>
      <c r="G56" s="21">
        <f t="shared" si="8"/>
        <v>54281</v>
      </c>
      <c r="H56" s="21">
        <f t="shared" si="8"/>
        <v>54726</v>
      </c>
      <c r="I56" s="21">
        <f t="shared" si="6"/>
        <v>-215</v>
      </c>
      <c r="J56" s="112">
        <f t="shared" si="7"/>
        <v>-3.9132888007134929E-3</v>
      </c>
      <c r="K56" s="93"/>
      <c r="L56" s="93"/>
    </row>
    <row r="57" spans="2:12" ht="24.95" customHeight="1" x14ac:dyDescent="0.2">
      <c r="B57" s="113" t="s">
        <v>55</v>
      </c>
      <c r="C57" s="33"/>
      <c r="D57" s="33"/>
      <c r="E57" s="33"/>
      <c r="F57" s="33"/>
      <c r="G57" s="33"/>
      <c r="H57" s="33"/>
      <c r="I57" s="33"/>
      <c r="J57" s="114"/>
      <c r="K57" s="36"/>
      <c r="L57" s="35"/>
    </row>
    <row r="58" spans="2:12" x14ac:dyDescent="0.2">
      <c r="B58" s="92"/>
      <c r="C58" s="36"/>
      <c r="D58" s="36"/>
      <c r="E58" s="36"/>
      <c r="F58" s="36"/>
      <c r="G58" s="36"/>
      <c r="H58" s="36"/>
      <c r="I58" s="36"/>
      <c r="J58" s="35"/>
      <c r="K58" s="36"/>
      <c r="L58" s="35"/>
    </row>
    <row r="59" spans="2:12" x14ac:dyDescent="0.2">
      <c r="B59" s="52"/>
      <c r="C59" s="52">
        <v>2016</v>
      </c>
      <c r="D59" s="52">
        <v>2017</v>
      </c>
      <c r="E59" s="52">
        <v>2018</v>
      </c>
      <c r="F59" s="52">
        <v>2019</v>
      </c>
      <c r="G59" s="52">
        <v>2020</v>
      </c>
      <c r="H59" s="127" t="s">
        <v>179</v>
      </c>
      <c r="I59" s="36"/>
      <c r="J59" s="35"/>
      <c r="K59" s="36"/>
      <c r="L59" s="35"/>
    </row>
    <row r="60" spans="2:12" x14ac:dyDescent="0.2">
      <c r="B60" s="52" t="s">
        <v>0</v>
      </c>
      <c r="C60" s="128">
        <f t="shared" ref="C60:H60" si="9">C53/$C$53*100</f>
        <v>100</v>
      </c>
      <c r="D60" s="128">
        <f t="shared" si="9"/>
        <v>99.462159047253181</v>
      </c>
      <c r="E60" s="128">
        <f t="shared" si="9"/>
        <v>97.963887821744152</v>
      </c>
      <c r="F60" s="128">
        <f t="shared" si="9"/>
        <v>95.37712895377129</v>
      </c>
      <c r="G60" s="128">
        <f t="shared" si="9"/>
        <v>94.190463994536216</v>
      </c>
      <c r="H60" s="128">
        <f t="shared" si="9"/>
        <v>94.369744312118499</v>
      </c>
      <c r="I60" s="36"/>
      <c r="J60" s="35"/>
      <c r="K60" s="36"/>
      <c r="L60" s="35"/>
    </row>
    <row r="61" spans="2:12" x14ac:dyDescent="0.2">
      <c r="B61" s="52" t="s">
        <v>1</v>
      </c>
      <c r="C61" s="128">
        <f t="shared" ref="C61:H61" si="10">C54/$C$54*100</f>
        <v>100</v>
      </c>
      <c r="D61" s="128">
        <f t="shared" si="10"/>
        <v>101.48235294117647</v>
      </c>
      <c r="E61" s="128">
        <f t="shared" si="10"/>
        <v>102.78823529411764</v>
      </c>
      <c r="F61" s="128">
        <f t="shared" si="10"/>
        <v>103.63529411764706</v>
      </c>
      <c r="G61" s="128">
        <f t="shared" si="10"/>
        <v>104</v>
      </c>
      <c r="H61" s="128">
        <f t="shared" si="10"/>
        <v>105.23529411764704</v>
      </c>
      <c r="I61" s="36"/>
      <c r="J61" s="35"/>
      <c r="K61" s="36"/>
      <c r="L61" s="35"/>
    </row>
    <row r="62" spans="2:12" x14ac:dyDescent="0.2">
      <c r="B62" s="52" t="s">
        <v>2</v>
      </c>
      <c r="C62" s="128">
        <f t="shared" ref="C62:H62" si="11">C55/$C$55*100</f>
        <v>100</v>
      </c>
      <c r="D62" s="128">
        <f t="shared" si="11"/>
        <v>100.53880246806293</v>
      </c>
      <c r="E62" s="128">
        <f t="shared" si="11"/>
        <v>100.90814286955766</v>
      </c>
      <c r="F62" s="128">
        <f t="shared" si="11"/>
        <v>101.30355435821674</v>
      </c>
      <c r="G62" s="128">
        <f t="shared" si="11"/>
        <v>101.56861041105414</v>
      </c>
      <c r="H62" s="128">
        <f t="shared" si="11"/>
        <v>102.86347440688277</v>
      </c>
      <c r="I62" s="36"/>
      <c r="J62" s="35"/>
      <c r="K62" s="36"/>
      <c r="L62" s="35"/>
    </row>
    <row r="63" spans="2:12" x14ac:dyDescent="0.2">
      <c r="B63" s="92"/>
      <c r="C63" s="36"/>
      <c r="D63" s="36"/>
      <c r="E63" s="36"/>
      <c r="F63" s="36"/>
      <c r="G63" s="36"/>
      <c r="H63" s="36"/>
      <c r="I63" s="36"/>
      <c r="J63" s="35"/>
      <c r="K63" s="36"/>
      <c r="L63" s="35"/>
    </row>
    <row r="64" spans="2:12" x14ac:dyDescent="0.2">
      <c r="B64" s="93"/>
      <c r="C64" s="93"/>
      <c r="D64" s="93"/>
      <c r="E64" s="93"/>
      <c r="F64" s="93"/>
      <c r="G64" s="93"/>
      <c r="H64" s="93"/>
      <c r="I64" s="93"/>
      <c r="J64" s="93"/>
      <c r="K64" s="92"/>
      <c r="L64" s="92"/>
    </row>
    <row r="65" spans="2:12" ht="24.95" customHeight="1" x14ac:dyDescent="0.2">
      <c r="B65" s="95" t="s">
        <v>203</v>
      </c>
      <c r="C65" s="93"/>
      <c r="D65" s="93"/>
      <c r="E65" s="93"/>
      <c r="F65" s="93"/>
      <c r="G65" s="93"/>
      <c r="H65" s="93"/>
      <c r="I65" s="93"/>
      <c r="J65" s="93"/>
      <c r="K65" s="92"/>
      <c r="L65" s="92"/>
    </row>
    <row r="66" spans="2:12" ht="25.5" x14ac:dyDescent="0.2">
      <c r="B66" s="98" t="s">
        <v>60</v>
      </c>
      <c r="C66" s="107">
        <v>2016</v>
      </c>
      <c r="D66" s="107">
        <v>2017</v>
      </c>
      <c r="E66" s="107">
        <v>2018</v>
      </c>
      <c r="F66" s="107">
        <v>2019</v>
      </c>
      <c r="G66" s="107">
        <v>2020</v>
      </c>
      <c r="H66" s="108" t="s">
        <v>179</v>
      </c>
      <c r="I66" s="100" t="s">
        <v>180</v>
      </c>
      <c r="J66" s="100" t="s">
        <v>181</v>
      </c>
      <c r="K66" s="109"/>
      <c r="L66" s="110"/>
    </row>
    <row r="67" spans="2:12" x14ac:dyDescent="0.2">
      <c r="B67" s="92" t="s">
        <v>0</v>
      </c>
      <c r="C67" s="36">
        <f>'[1]1. Settori'!C22</f>
        <v>4996</v>
      </c>
      <c r="D67" s="36">
        <f>'[1]1. Settori'!D22</f>
        <v>4936</v>
      </c>
      <c r="E67" s="36">
        <f>'[1]1. Settori'!E22</f>
        <v>4885</v>
      </c>
      <c r="F67" s="36">
        <f>'[1]1. Settori'!F22</f>
        <v>4743</v>
      </c>
      <c r="G67" s="36">
        <f>'[1]1. Settori'!G22</f>
        <v>4650</v>
      </c>
      <c r="H67" s="36">
        <f>'[1]1. Settori'!H22</f>
        <v>4638</v>
      </c>
      <c r="I67" s="36">
        <f>H67-C67</f>
        <v>-358</v>
      </c>
      <c r="J67" s="35">
        <f>(H67-C67)/C67</f>
        <v>-7.1657325860688556E-2</v>
      </c>
      <c r="K67" s="36"/>
      <c r="L67" s="93"/>
    </row>
    <row r="68" spans="2:12" x14ac:dyDescent="0.2">
      <c r="B68" s="92" t="s">
        <v>1</v>
      </c>
      <c r="C68" s="36">
        <f>'[1]1. Settori'!C23</f>
        <v>1498</v>
      </c>
      <c r="D68" s="36">
        <f>'[1]1. Settori'!D23</f>
        <v>1526</v>
      </c>
      <c r="E68" s="36">
        <f>'[1]1. Settori'!E23</f>
        <v>1533</v>
      </c>
      <c r="F68" s="36">
        <f>'[1]1. Settori'!F23</f>
        <v>1547</v>
      </c>
      <c r="G68" s="36">
        <f>'[1]1. Settori'!G23</f>
        <v>1558</v>
      </c>
      <c r="H68" s="36">
        <f>'[1]1. Settori'!H23</f>
        <v>1579</v>
      </c>
      <c r="I68" s="36">
        <f t="shared" ref="I68:I70" si="12">H68-C68</f>
        <v>81</v>
      </c>
      <c r="J68" s="35">
        <f t="shared" ref="J68:J70" si="13">(H68-C68)/C68</f>
        <v>5.4072096128170898E-2</v>
      </c>
      <c r="K68" s="36"/>
      <c r="L68" s="93"/>
    </row>
    <row r="69" spans="2:12" x14ac:dyDescent="0.2">
      <c r="B69" s="92" t="s">
        <v>2</v>
      </c>
      <c r="C69" s="36">
        <f>'[1]1. Settori'!C24</f>
        <v>5661</v>
      </c>
      <c r="D69" s="36">
        <f>'[1]1. Settori'!D24</f>
        <v>5666</v>
      </c>
      <c r="E69" s="36">
        <f>'[1]1. Settori'!E24</f>
        <v>5637</v>
      </c>
      <c r="F69" s="36">
        <f>'[1]1. Settori'!F24</f>
        <v>5616</v>
      </c>
      <c r="G69" s="36">
        <f>'[1]1. Settori'!G24</f>
        <v>5585</v>
      </c>
      <c r="H69" s="36">
        <f>'[1]1. Settori'!H24</f>
        <v>5651</v>
      </c>
      <c r="I69" s="36">
        <f t="shared" si="12"/>
        <v>-10</v>
      </c>
      <c r="J69" s="35">
        <f t="shared" si="13"/>
        <v>-1.7664723547076487E-3</v>
      </c>
      <c r="K69" s="36"/>
      <c r="L69" s="93"/>
    </row>
    <row r="70" spans="2:12" x14ac:dyDescent="0.2">
      <c r="B70" s="111" t="s">
        <v>31</v>
      </c>
      <c r="C70" s="21">
        <f t="shared" ref="C70:H70" si="14">SUM(C67:C69)</f>
        <v>12155</v>
      </c>
      <c r="D70" s="21">
        <f t="shared" si="14"/>
        <v>12128</v>
      </c>
      <c r="E70" s="21">
        <f t="shared" si="14"/>
        <v>12055</v>
      </c>
      <c r="F70" s="21">
        <f t="shared" si="14"/>
        <v>11906</v>
      </c>
      <c r="G70" s="21">
        <f t="shared" si="14"/>
        <v>11793</v>
      </c>
      <c r="H70" s="21">
        <f t="shared" si="14"/>
        <v>11868</v>
      </c>
      <c r="I70" s="21">
        <f t="shared" si="12"/>
        <v>-287</v>
      </c>
      <c r="J70" s="112">
        <f t="shared" si="13"/>
        <v>-2.3611682435211848E-2</v>
      </c>
      <c r="K70" s="93"/>
      <c r="L70" s="93"/>
    </row>
    <row r="71" spans="2:12" ht="24.95" customHeight="1" x14ac:dyDescent="0.2">
      <c r="B71" s="113" t="s">
        <v>55</v>
      </c>
      <c r="C71" s="33"/>
      <c r="D71" s="33"/>
      <c r="E71" s="33"/>
      <c r="F71" s="33"/>
      <c r="G71" s="33"/>
      <c r="H71" s="33"/>
      <c r="I71" s="33"/>
      <c r="J71" s="114"/>
      <c r="K71" s="36"/>
      <c r="L71" s="35"/>
    </row>
    <row r="72" spans="2:12" x14ac:dyDescent="0.2">
      <c r="B72" s="92"/>
      <c r="C72" s="93"/>
      <c r="D72" s="93"/>
      <c r="E72" s="93"/>
      <c r="F72" s="93"/>
      <c r="G72" s="93"/>
      <c r="H72" s="93"/>
      <c r="I72" s="36"/>
      <c r="J72" s="35"/>
      <c r="K72" s="36"/>
      <c r="L72" s="35"/>
    </row>
    <row r="73" spans="2:12" x14ac:dyDescent="0.2">
      <c r="B73" s="52"/>
      <c r="C73" s="52">
        <v>2016</v>
      </c>
      <c r="D73" s="52">
        <v>2017</v>
      </c>
      <c r="E73" s="52">
        <v>2018</v>
      </c>
      <c r="F73" s="52">
        <v>2019</v>
      </c>
      <c r="G73" s="52">
        <v>2020</v>
      </c>
      <c r="H73" s="127" t="s">
        <v>179</v>
      </c>
      <c r="I73" s="36"/>
      <c r="J73" s="93"/>
      <c r="K73" s="36"/>
      <c r="L73" s="92"/>
    </row>
    <row r="74" spans="2:12" x14ac:dyDescent="0.2">
      <c r="B74" s="52" t="s">
        <v>0</v>
      </c>
      <c r="C74" s="128">
        <f t="shared" ref="C74:H74" si="15">C67/$C$67*100</f>
        <v>100</v>
      </c>
      <c r="D74" s="128">
        <f t="shared" si="15"/>
        <v>98.799039231385109</v>
      </c>
      <c r="E74" s="128">
        <f t="shared" si="15"/>
        <v>97.77822257806244</v>
      </c>
      <c r="F74" s="128">
        <f t="shared" si="15"/>
        <v>94.935948759007204</v>
      </c>
      <c r="G74" s="128">
        <f t="shared" si="15"/>
        <v>93.074459567654117</v>
      </c>
      <c r="H74" s="128">
        <f t="shared" si="15"/>
        <v>92.834267413931144</v>
      </c>
      <c r="I74" s="93"/>
      <c r="J74" s="93"/>
      <c r="K74" s="92"/>
      <c r="L74" s="92"/>
    </row>
    <row r="75" spans="2:12" x14ac:dyDescent="0.2">
      <c r="B75" s="52" t="s">
        <v>1</v>
      </c>
      <c r="C75" s="128">
        <f t="shared" ref="C75:H75" si="16">C68/$C$68*100</f>
        <v>100</v>
      </c>
      <c r="D75" s="128">
        <f t="shared" si="16"/>
        <v>101.86915887850468</v>
      </c>
      <c r="E75" s="128">
        <f t="shared" si="16"/>
        <v>102.33644859813084</v>
      </c>
      <c r="F75" s="128">
        <f t="shared" si="16"/>
        <v>103.27102803738318</v>
      </c>
      <c r="G75" s="128">
        <f t="shared" si="16"/>
        <v>104.00534045393859</v>
      </c>
      <c r="H75" s="128">
        <f t="shared" si="16"/>
        <v>105.40720961281708</v>
      </c>
      <c r="I75" s="93"/>
      <c r="J75" s="93"/>
      <c r="K75" s="92"/>
      <c r="L75" s="92"/>
    </row>
    <row r="76" spans="2:12" x14ac:dyDescent="0.2">
      <c r="B76" s="52" t="s">
        <v>2</v>
      </c>
      <c r="C76" s="128">
        <f t="shared" ref="C76:H76" si="17">C69/$C$69*100</f>
        <v>100</v>
      </c>
      <c r="D76" s="128">
        <f t="shared" si="17"/>
        <v>100.08832361773538</v>
      </c>
      <c r="E76" s="128">
        <f t="shared" si="17"/>
        <v>99.576046634870167</v>
      </c>
      <c r="F76" s="128">
        <f t="shared" si="17"/>
        <v>99.205087440381561</v>
      </c>
      <c r="G76" s="128">
        <f t="shared" si="17"/>
        <v>98.657481010422188</v>
      </c>
      <c r="H76" s="128">
        <f t="shared" si="17"/>
        <v>99.823352764529233</v>
      </c>
      <c r="I76" s="93"/>
      <c r="J76" s="93"/>
      <c r="K76" s="92"/>
      <c r="L76" s="92"/>
    </row>
    <row r="77" spans="2:12" x14ac:dyDescent="0.2">
      <c r="B77" s="91"/>
      <c r="C77" s="91"/>
      <c r="D77" s="91"/>
      <c r="E77" s="91"/>
      <c r="F77" s="91"/>
      <c r="G77" s="91"/>
      <c r="H77" s="91"/>
      <c r="I77" s="93"/>
      <c r="J77" s="93"/>
      <c r="K77" s="92"/>
      <c r="L77" s="92"/>
    </row>
    <row r="78" spans="2:12" x14ac:dyDescent="0.2">
      <c r="B78" s="93"/>
      <c r="C78" s="93"/>
      <c r="D78" s="93"/>
      <c r="E78" s="93"/>
      <c r="F78" s="93"/>
      <c r="G78" s="93"/>
      <c r="H78" s="93"/>
      <c r="I78" s="93"/>
      <c r="J78" s="93"/>
      <c r="K78" s="92"/>
      <c r="L78" s="92"/>
    </row>
    <row r="79" spans="2:12" ht="24.95" customHeight="1" x14ac:dyDescent="0.2">
      <c r="B79" s="95" t="s">
        <v>202</v>
      </c>
      <c r="C79" s="93"/>
      <c r="D79" s="93"/>
      <c r="E79" s="93"/>
      <c r="F79" s="93"/>
      <c r="G79" s="93"/>
      <c r="H79" s="93"/>
      <c r="I79" s="93"/>
      <c r="J79" s="93"/>
      <c r="K79" s="92"/>
      <c r="L79" s="92"/>
    </row>
    <row r="80" spans="2:12" ht="25.5" x14ac:dyDescent="0.2">
      <c r="B80" s="98" t="s">
        <v>25</v>
      </c>
      <c r="C80" s="107">
        <v>2016</v>
      </c>
      <c r="D80" s="107">
        <v>2017</v>
      </c>
      <c r="E80" s="107">
        <v>2018</v>
      </c>
      <c r="F80" s="107">
        <v>2019</v>
      </c>
      <c r="G80" s="107">
        <v>2020</v>
      </c>
      <c r="H80" s="108" t="s">
        <v>179</v>
      </c>
      <c r="I80" s="100" t="s">
        <v>180</v>
      </c>
      <c r="J80" s="100" t="s">
        <v>181</v>
      </c>
      <c r="K80" s="109"/>
      <c r="L80" s="110"/>
    </row>
    <row r="81" spans="2:12" x14ac:dyDescent="0.2">
      <c r="B81" s="92" t="s">
        <v>0</v>
      </c>
      <c r="C81" s="36">
        <f>'[1]1. Settori'!C31</f>
        <v>9247</v>
      </c>
      <c r="D81" s="36">
        <f>'[1]1. Settori'!D31</f>
        <v>9259</v>
      </c>
      <c r="E81" s="36">
        <f>'[1]1. Settori'!E31</f>
        <v>9046</v>
      </c>
      <c r="F81" s="36">
        <f>'[1]1. Settori'!F31</f>
        <v>8761</v>
      </c>
      <c r="G81" s="36">
        <f>'[1]1. Settori'!G31</f>
        <v>8688</v>
      </c>
      <c r="H81" s="36">
        <f>'[1]1. Settori'!H31</f>
        <v>8717</v>
      </c>
      <c r="I81" s="36">
        <f>H81-C81</f>
        <v>-530</v>
      </c>
      <c r="J81" s="35">
        <f>(H81-C81)/C81</f>
        <v>-5.7315886233372984E-2</v>
      </c>
      <c r="K81" s="93"/>
      <c r="L81" s="93"/>
    </row>
    <row r="82" spans="2:12" x14ac:dyDescent="0.2">
      <c r="B82" s="92" t="s">
        <v>1</v>
      </c>
      <c r="C82" s="36">
        <f>'[1]1. Settori'!C32</f>
        <v>3206</v>
      </c>
      <c r="D82" s="36">
        <f>'[1]1. Settori'!D32</f>
        <v>3238</v>
      </c>
      <c r="E82" s="36">
        <f>'[1]1. Settori'!E32</f>
        <v>3302</v>
      </c>
      <c r="F82" s="36">
        <f>'[1]1. Settori'!F32</f>
        <v>3272</v>
      </c>
      <c r="G82" s="36">
        <f>'[1]1. Settori'!G32</f>
        <v>3284</v>
      </c>
      <c r="H82" s="36">
        <f>'[1]1. Settori'!H32</f>
        <v>3320</v>
      </c>
      <c r="I82" s="36">
        <f t="shared" ref="I82:I84" si="18">H82-C82</f>
        <v>114</v>
      </c>
      <c r="J82" s="35">
        <f t="shared" ref="J82:J84" si="19">(H82-C82)/C82</f>
        <v>3.5558328134747345E-2</v>
      </c>
      <c r="K82" s="93"/>
      <c r="L82" s="93"/>
    </row>
    <row r="83" spans="2:12" x14ac:dyDescent="0.2">
      <c r="B83" s="92" t="s">
        <v>2</v>
      </c>
      <c r="C83" s="36">
        <f>'[1]1. Settori'!C33</f>
        <v>9861</v>
      </c>
      <c r="D83" s="36">
        <f>'[1]1. Settori'!D33</f>
        <v>9940</v>
      </c>
      <c r="E83" s="36">
        <f>'[1]1. Settori'!E33</f>
        <v>9971</v>
      </c>
      <c r="F83" s="36">
        <f>'[1]1. Settori'!F33</f>
        <v>10017</v>
      </c>
      <c r="G83" s="36">
        <f>'[1]1. Settori'!G33</f>
        <v>10103</v>
      </c>
      <c r="H83" s="36">
        <f>'[1]1. Settori'!H33</f>
        <v>10240</v>
      </c>
      <c r="I83" s="36">
        <f t="shared" si="18"/>
        <v>379</v>
      </c>
      <c r="J83" s="35">
        <f t="shared" si="19"/>
        <v>3.8434235878714126E-2</v>
      </c>
      <c r="K83" s="93"/>
      <c r="L83" s="93"/>
    </row>
    <row r="84" spans="2:12" x14ac:dyDescent="0.2">
      <c r="B84" s="111" t="s">
        <v>31</v>
      </c>
      <c r="C84" s="21">
        <f t="shared" ref="C84:H84" si="20">SUM(C81:C83)</f>
        <v>22314</v>
      </c>
      <c r="D84" s="21">
        <f t="shared" si="20"/>
        <v>22437</v>
      </c>
      <c r="E84" s="21">
        <f t="shared" si="20"/>
        <v>22319</v>
      </c>
      <c r="F84" s="21">
        <f t="shared" si="20"/>
        <v>22050</v>
      </c>
      <c r="G84" s="21">
        <f t="shared" si="20"/>
        <v>22075</v>
      </c>
      <c r="H84" s="21">
        <f t="shared" si="20"/>
        <v>22277</v>
      </c>
      <c r="I84" s="21">
        <f t="shared" si="18"/>
        <v>-37</v>
      </c>
      <c r="J84" s="112">
        <f t="shared" si="19"/>
        <v>-1.6581518329299991E-3</v>
      </c>
      <c r="K84" s="93"/>
      <c r="L84" s="93"/>
    </row>
    <row r="85" spans="2:12" ht="24.95" customHeight="1" x14ac:dyDescent="0.2">
      <c r="B85" s="113" t="s">
        <v>55</v>
      </c>
      <c r="C85" s="33"/>
      <c r="D85" s="33"/>
      <c r="E85" s="33"/>
      <c r="F85" s="33"/>
      <c r="G85" s="33"/>
      <c r="H85" s="33"/>
      <c r="I85" s="33"/>
      <c r="J85" s="114"/>
      <c r="K85" s="36"/>
      <c r="L85" s="35"/>
    </row>
    <row r="86" spans="2:12" x14ac:dyDescent="0.2">
      <c r="B86" s="93"/>
      <c r="C86" s="93"/>
      <c r="D86" s="93"/>
      <c r="E86" s="93"/>
      <c r="F86" s="93"/>
      <c r="G86" s="93"/>
      <c r="H86" s="93"/>
      <c r="I86" s="93"/>
      <c r="J86" s="93"/>
      <c r="K86" s="92"/>
      <c r="L86" s="92"/>
    </row>
    <row r="87" spans="2:12" x14ac:dyDescent="0.2">
      <c r="B87" s="52"/>
      <c r="C87" s="52">
        <v>2016</v>
      </c>
      <c r="D87" s="52">
        <v>2017</v>
      </c>
      <c r="E87" s="52">
        <v>2018</v>
      </c>
      <c r="F87" s="52">
        <v>2019</v>
      </c>
      <c r="G87" s="52">
        <v>2020</v>
      </c>
      <c r="H87" s="127" t="s">
        <v>179</v>
      </c>
      <c r="I87" s="93"/>
      <c r="J87" s="93"/>
      <c r="K87" s="92"/>
      <c r="L87" s="92"/>
    </row>
    <row r="88" spans="2:12" x14ac:dyDescent="0.2">
      <c r="B88" s="52" t="s">
        <v>0</v>
      </c>
      <c r="C88" s="128">
        <f t="shared" ref="C88:H88" si="21">C81/$C$81*100</f>
        <v>100</v>
      </c>
      <c r="D88" s="128">
        <f t="shared" si="21"/>
        <v>100.12977181788689</v>
      </c>
      <c r="E88" s="128">
        <f t="shared" si="21"/>
        <v>97.826322050394722</v>
      </c>
      <c r="F88" s="128">
        <f t="shared" si="21"/>
        <v>94.744241375581268</v>
      </c>
      <c r="G88" s="128">
        <f t="shared" si="21"/>
        <v>93.954796150102737</v>
      </c>
      <c r="H88" s="128">
        <f t="shared" si="21"/>
        <v>94.268411376662698</v>
      </c>
      <c r="I88" s="93"/>
      <c r="J88" s="93"/>
      <c r="K88" s="92"/>
      <c r="L88" s="92"/>
    </row>
    <row r="89" spans="2:12" x14ac:dyDescent="0.2">
      <c r="B89" s="52" t="s">
        <v>1</v>
      </c>
      <c r="C89" s="128">
        <f t="shared" ref="C89:H89" si="22">C82/$C$82*100</f>
        <v>100</v>
      </c>
      <c r="D89" s="128">
        <f t="shared" si="22"/>
        <v>100.99812850904554</v>
      </c>
      <c r="E89" s="128">
        <f t="shared" si="22"/>
        <v>102.99438552713663</v>
      </c>
      <c r="F89" s="128">
        <f t="shared" si="22"/>
        <v>102.05864004990643</v>
      </c>
      <c r="G89" s="128">
        <f t="shared" si="22"/>
        <v>102.43293824079851</v>
      </c>
      <c r="H89" s="128">
        <f t="shared" si="22"/>
        <v>103.55583281347474</v>
      </c>
      <c r="I89" s="93"/>
      <c r="J89" s="93"/>
      <c r="K89" s="92"/>
      <c r="L89" s="92"/>
    </row>
    <row r="90" spans="2:12" x14ac:dyDescent="0.2">
      <c r="B90" s="52" t="s">
        <v>2</v>
      </c>
      <c r="C90" s="128">
        <f t="shared" ref="C90:H90" si="23">C83/$C$83*100</f>
        <v>100</v>
      </c>
      <c r="D90" s="128">
        <f t="shared" si="23"/>
        <v>100.80113578744549</v>
      </c>
      <c r="E90" s="128">
        <f t="shared" si="23"/>
        <v>101.11550552682284</v>
      </c>
      <c r="F90" s="128">
        <f t="shared" si="23"/>
        <v>101.58198965622147</v>
      </c>
      <c r="G90" s="128">
        <f t="shared" si="23"/>
        <v>102.45411215901024</v>
      </c>
      <c r="H90" s="128">
        <f t="shared" si="23"/>
        <v>103.84342358787141</v>
      </c>
      <c r="I90" s="93"/>
      <c r="J90" s="93"/>
      <c r="K90" s="92"/>
      <c r="L90" s="92"/>
    </row>
    <row r="91" spans="2:12" x14ac:dyDescent="0.2">
      <c r="B91" s="93"/>
      <c r="C91" s="93"/>
      <c r="D91" s="93"/>
      <c r="E91" s="93"/>
      <c r="F91" s="93"/>
      <c r="G91" s="93"/>
      <c r="H91" s="93"/>
      <c r="I91" s="93"/>
      <c r="J91" s="93"/>
      <c r="K91" s="92"/>
      <c r="L91" s="92"/>
    </row>
    <row r="92" spans="2:12" x14ac:dyDescent="0.2">
      <c r="B92" s="93"/>
      <c r="C92" s="93"/>
      <c r="D92" s="93"/>
      <c r="E92" s="93"/>
      <c r="F92" s="93"/>
      <c r="G92" s="93"/>
      <c r="H92" s="93"/>
      <c r="I92" s="93"/>
      <c r="J92" s="93"/>
      <c r="K92" s="92"/>
      <c r="L92" s="92"/>
    </row>
    <row r="93" spans="2:12" ht="24.95" customHeight="1" x14ac:dyDescent="0.2">
      <c r="B93" s="95" t="s">
        <v>201</v>
      </c>
      <c r="C93" s="93"/>
      <c r="D93" s="93"/>
      <c r="E93" s="93"/>
      <c r="F93" s="93"/>
      <c r="G93" s="93"/>
      <c r="H93" s="93"/>
      <c r="I93" s="93"/>
      <c r="J93" s="93"/>
      <c r="K93" s="92"/>
      <c r="L93" s="92"/>
    </row>
    <row r="94" spans="2:12" ht="25.5" x14ac:dyDescent="0.2">
      <c r="B94" s="98" t="s">
        <v>26</v>
      </c>
      <c r="C94" s="107">
        <v>2016</v>
      </c>
      <c r="D94" s="107">
        <v>2017</v>
      </c>
      <c r="E94" s="107">
        <v>2018</v>
      </c>
      <c r="F94" s="107">
        <v>2019</v>
      </c>
      <c r="G94" s="107">
        <v>2020</v>
      </c>
      <c r="H94" s="108" t="s">
        <v>179</v>
      </c>
      <c r="I94" s="100" t="s">
        <v>180</v>
      </c>
      <c r="J94" s="100" t="s">
        <v>181</v>
      </c>
      <c r="K94" s="109"/>
      <c r="L94" s="110"/>
    </row>
    <row r="95" spans="2:12" x14ac:dyDescent="0.2">
      <c r="B95" s="92" t="s">
        <v>0</v>
      </c>
      <c r="C95" s="36">
        <f>'[1]1. Settori'!C40</f>
        <v>4140</v>
      </c>
      <c r="D95" s="36">
        <f>'[1]1. Settori'!D40</f>
        <v>4097</v>
      </c>
      <c r="E95" s="36">
        <f>'[1]1. Settori'!E40</f>
        <v>4079</v>
      </c>
      <c r="F95" s="36">
        <f>'[1]1. Settori'!F40</f>
        <v>3993</v>
      </c>
      <c r="G95" s="36">
        <f>'[1]1. Settori'!G40</f>
        <v>3929</v>
      </c>
      <c r="H95" s="36">
        <f>'[1]1. Settori'!H40</f>
        <v>3963</v>
      </c>
      <c r="I95" s="36">
        <f>H95-C95</f>
        <v>-177</v>
      </c>
      <c r="J95" s="35">
        <f>(H95-C95)/C95</f>
        <v>-4.2753623188405795E-2</v>
      </c>
      <c r="K95" s="93"/>
      <c r="L95" s="93"/>
    </row>
    <row r="96" spans="2:12" x14ac:dyDescent="0.2">
      <c r="B96" s="92" t="s">
        <v>1</v>
      </c>
      <c r="C96" s="36">
        <f>'[1]1. Settori'!C41</f>
        <v>2196</v>
      </c>
      <c r="D96" s="36">
        <f>'[1]1. Settori'!D41</f>
        <v>2234</v>
      </c>
      <c r="E96" s="36">
        <f>'[1]1. Settori'!E41</f>
        <v>2267</v>
      </c>
      <c r="F96" s="36">
        <f>'[1]1. Settori'!F41</f>
        <v>2334</v>
      </c>
      <c r="G96" s="36">
        <f>'[1]1. Settori'!G41</f>
        <v>2340</v>
      </c>
      <c r="H96" s="36">
        <f>'[1]1. Settori'!H41</f>
        <v>2387</v>
      </c>
      <c r="I96" s="36">
        <f t="shared" ref="I96:I98" si="24">H96-C96</f>
        <v>191</v>
      </c>
      <c r="J96" s="35">
        <f t="shared" ref="J96:J98" si="25">(H96-C96)/C96</f>
        <v>8.6976320582877964E-2</v>
      </c>
      <c r="K96" s="93"/>
      <c r="L96" s="93"/>
    </row>
    <row r="97" spans="2:12" x14ac:dyDescent="0.2">
      <c r="B97" s="92" t="s">
        <v>2</v>
      </c>
      <c r="C97" s="36">
        <f>'[1]1. Settori'!C42</f>
        <v>3538</v>
      </c>
      <c r="D97" s="36">
        <f>'[1]1. Settori'!D42</f>
        <v>3552</v>
      </c>
      <c r="E97" s="36">
        <f>'[1]1. Settori'!E42</f>
        <v>3600</v>
      </c>
      <c r="F97" s="36">
        <f>'[1]1. Settori'!F42</f>
        <v>3611</v>
      </c>
      <c r="G97" s="36">
        <f>'[1]1. Settori'!G42</f>
        <v>3633</v>
      </c>
      <c r="H97" s="36">
        <f>'[1]1. Settori'!H42</f>
        <v>3687</v>
      </c>
      <c r="I97" s="36">
        <f t="shared" si="24"/>
        <v>149</v>
      </c>
      <c r="J97" s="35">
        <f t="shared" si="25"/>
        <v>4.2114188807235726E-2</v>
      </c>
      <c r="K97" s="93"/>
      <c r="L97" s="93"/>
    </row>
    <row r="98" spans="2:12" x14ac:dyDescent="0.2">
      <c r="B98" s="111" t="s">
        <v>31</v>
      </c>
      <c r="C98" s="21">
        <f t="shared" ref="C98:H98" si="26">SUM(C95:C97)</f>
        <v>9874</v>
      </c>
      <c r="D98" s="21">
        <f t="shared" si="26"/>
        <v>9883</v>
      </c>
      <c r="E98" s="21">
        <f t="shared" si="26"/>
        <v>9946</v>
      </c>
      <c r="F98" s="21">
        <f t="shared" si="26"/>
        <v>9938</v>
      </c>
      <c r="G98" s="21">
        <f t="shared" si="26"/>
        <v>9902</v>
      </c>
      <c r="H98" s="21">
        <f t="shared" si="26"/>
        <v>10037</v>
      </c>
      <c r="I98" s="21">
        <f t="shared" si="24"/>
        <v>163</v>
      </c>
      <c r="J98" s="112">
        <f t="shared" si="25"/>
        <v>1.6508000810208628E-2</v>
      </c>
      <c r="K98" s="93"/>
      <c r="L98" s="93"/>
    </row>
    <row r="99" spans="2:12" ht="24.95" customHeight="1" x14ac:dyDescent="0.2">
      <c r="B99" s="113" t="s">
        <v>55</v>
      </c>
      <c r="C99" s="33"/>
      <c r="D99" s="33"/>
      <c r="E99" s="33"/>
      <c r="F99" s="33"/>
      <c r="G99" s="33"/>
      <c r="H99" s="33"/>
      <c r="I99" s="33"/>
      <c r="J99" s="114"/>
      <c r="K99" s="36"/>
      <c r="L99" s="35"/>
    </row>
    <row r="100" spans="2:12" x14ac:dyDescent="0.2">
      <c r="B100" s="91"/>
      <c r="C100" s="91"/>
      <c r="D100" s="91"/>
      <c r="E100" s="91"/>
      <c r="F100" s="91"/>
      <c r="G100" s="91"/>
      <c r="H100" s="91"/>
      <c r="I100" s="91"/>
      <c r="J100" s="93"/>
      <c r="K100" s="92"/>
      <c r="L100" s="92"/>
    </row>
    <row r="101" spans="2:12" x14ac:dyDescent="0.2">
      <c r="B101" s="52"/>
      <c r="C101" s="52">
        <v>2016</v>
      </c>
      <c r="D101" s="52">
        <v>2017</v>
      </c>
      <c r="E101" s="52">
        <v>2018</v>
      </c>
      <c r="F101" s="52">
        <v>2019</v>
      </c>
      <c r="G101" s="52">
        <v>2020</v>
      </c>
      <c r="H101" s="127" t="s">
        <v>179</v>
      </c>
      <c r="I101" s="91"/>
      <c r="J101" s="93"/>
      <c r="K101" s="92"/>
      <c r="L101" s="92"/>
    </row>
    <row r="102" spans="2:12" x14ac:dyDescent="0.2">
      <c r="B102" s="52" t="s">
        <v>0</v>
      </c>
      <c r="C102" s="128">
        <f t="shared" ref="C102:H102" si="27">C95/$C$95*100</f>
        <v>100</v>
      </c>
      <c r="D102" s="128">
        <f t="shared" si="27"/>
        <v>98.961352657004824</v>
      </c>
      <c r="E102" s="128">
        <f t="shared" si="27"/>
        <v>98.526570048309182</v>
      </c>
      <c r="F102" s="128">
        <f t="shared" si="27"/>
        <v>96.449275362318843</v>
      </c>
      <c r="G102" s="128">
        <f t="shared" si="27"/>
        <v>94.903381642512073</v>
      </c>
      <c r="H102" s="128">
        <f t="shared" si="27"/>
        <v>95.724637681159422</v>
      </c>
      <c r="I102" s="91"/>
      <c r="J102" s="93"/>
      <c r="K102" s="92"/>
      <c r="L102" s="92"/>
    </row>
    <row r="103" spans="2:12" x14ac:dyDescent="0.2">
      <c r="B103" s="52" t="s">
        <v>1</v>
      </c>
      <c r="C103" s="128">
        <f t="shared" ref="C103:H103" si="28">C96/$C$96*100</f>
        <v>100</v>
      </c>
      <c r="D103" s="128">
        <f t="shared" si="28"/>
        <v>101.73041894353369</v>
      </c>
      <c r="E103" s="128">
        <f t="shared" si="28"/>
        <v>103.23315118397085</v>
      </c>
      <c r="F103" s="128">
        <f t="shared" si="28"/>
        <v>106.28415300546447</v>
      </c>
      <c r="G103" s="128">
        <f t="shared" si="28"/>
        <v>106.55737704918033</v>
      </c>
      <c r="H103" s="128">
        <f t="shared" si="28"/>
        <v>108.69763205828779</v>
      </c>
      <c r="I103" s="91"/>
      <c r="J103" s="93"/>
      <c r="K103" s="92"/>
      <c r="L103" s="92"/>
    </row>
    <row r="104" spans="2:12" x14ac:dyDescent="0.2">
      <c r="B104" s="52" t="s">
        <v>2</v>
      </c>
      <c r="C104" s="128">
        <f t="shared" ref="C104:H104" si="29">C97/$C$97*100</f>
        <v>100</v>
      </c>
      <c r="D104" s="128">
        <f t="shared" si="29"/>
        <v>100.39570378745053</v>
      </c>
      <c r="E104" s="128">
        <f t="shared" si="29"/>
        <v>101.75240248728095</v>
      </c>
      <c r="F104" s="128">
        <f t="shared" si="29"/>
        <v>102.06331260599208</v>
      </c>
      <c r="G104" s="128">
        <f t="shared" si="29"/>
        <v>102.68513284341437</v>
      </c>
      <c r="H104" s="128">
        <f t="shared" si="29"/>
        <v>104.21141888072358</v>
      </c>
      <c r="I104" s="128"/>
      <c r="J104" s="93"/>
      <c r="K104" s="36"/>
      <c r="L104" s="92"/>
    </row>
    <row r="105" spans="2:12" x14ac:dyDescent="0.2">
      <c r="B105" s="93"/>
      <c r="C105" s="93"/>
      <c r="D105" s="93"/>
      <c r="E105" s="93"/>
      <c r="F105" s="93"/>
      <c r="G105" s="93"/>
      <c r="H105" s="93"/>
      <c r="I105" s="93"/>
      <c r="J105" s="93"/>
      <c r="K105" s="92"/>
      <c r="L105" s="92"/>
    </row>
    <row r="106" spans="2:12" x14ac:dyDescent="0.2">
      <c r="B106" s="93"/>
      <c r="C106" s="93"/>
      <c r="D106" s="93"/>
      <c r="E106" s="93"/>
      <c r="F106" s="93"/>
      <c r="G106" s="93"/>
      <c r="H106" s="93"/>
      <c r="I106" s="93"/>
      <c r="J106" s="93"/>
      <c r="K106" s="92"/>
      <c r="L106" s="92"/>
    </row>
    <row r="107" spans="2:12" ht="24.95" customHeight="1" x14ac:dyDescent="0.2">
      <c r="B107" s="95" t="s">
        <v>200</v>
      </c>
      <c r="C107" s="93"/>
      <c r="D107" s="93"/>
      <c r="E107" s="93"/>
      <c r="F107" s="93"/>
      <c r="G107" s="93"/>
      <c r="H107" s="93"/>
      <c r="I107" s="93"/>
      <c r="J107" s="93"/>
      <c r="K107" s="92"/>
      <c r="L107" s="92"/>
    </row>
    <row r="108" spans="2:12" ht="25.5" x14ac:dyDescent="0.2">
      <c r="B108" s="98" t="s">
        <v>27</v>
      </c>
      <c r="C108" s="107">
        <v>2016</v>
      </c>
      <c r="D108" s="107">
        <v>2017</v>
      </c>
      <c r="E108" s="107">
        <v>2018</v>
      </c>
      <c r="F108" s="107">
        <v>2019</v>
      </c>
      <c r="G108" s="107">
        <v>2020</v>
      </c>
      <c r="H108" s="108" t="s">
        <v>179</v>
      </c>
      <c r="I108" s="100" t="s">
        <v>180</v>
      </c>
      <c r="J108" s="100" t="s">
        <v>181</v>
      </c>
      <c r="K108" s="109"/>
      <c r="L108" s="110"/>
    </row>
    <row r="109" spans="2:12" x14ac:dyDescent="0.2">
      <c r="B109" s="92" t="s">
        <v>0</v>
      </c>
      <c r="C109" s="36">
        <f>'[1]1. Settori'!C49</f>
        <v>5044</v>
      </c>
      <c r="D109" s="36">
        <f>'[1]1. Settori'!D49</f>
        <v>5009</v>
      </c>
      <c r="E109" s="36">
        <f>'[1]1. Settori'!E49</f>
        <v>4940</v>
      </c>
      <c r="F109" s="36">
        <f>'[1]1. Settori'!F49</f>
        <v>4847</v>
      </c>
      <c r="G109" s="36">
        <f>'[1]1. Settori'!G49</f>
        <v>4799</v>
      </c>
      <c r="H109" s="36">
        <f>'[1]1. Settori'!H49</f>
        <v>4790</v>
      </c>
      <c r="I109" s="36">
        <f>H109-C109</f>
        <v>-254</v>
      </c>
      <c r="J109" s="35">
        <f>(H109-C109)/C109</f>
        <v>-5.0356859635210152E-2</v>
      </c>
      <c r="K109" s="93"/>
      <c r="L109" s="93"/>
    </row>
    <row r="110" spans="2:12" x14ac:dyDescent="0.2">
      <c r="B110" s="92" t="s">
        <v>1</v>
      </c>
      <c r="C110" s="36">
        <f>'[1]1. Settori'!C50</f>
        <v>1600</v>
      </c>
      <c r="D110" s="36">
        <f>'[1]1. Settori'!D50</f>
        <v>1628</v>
      </c>
      <c r="E110" s="36">
        <f>'[1]1. Settori'!E50</f>
        <v>1635</v>
      </c>
      <c r="F110" s="36">
        <f>'[1]1. Settori'!F50</f>
        <v>1656</v>
      </c>
      <c r="G110" s="36">
        <f>'[1]1. Settori'!G50</f>
        <v>1658</v>
      </c>
      <c r="H110" s="36">
        <f>'[1]1. Settori'!H50</f>
        <v>1659</v>
      </c>
      <c r="I110" s="36">
        <f t="shared" ref="I110:I112" si="30">H110-C110</f>
        <v>59</v>
      </c>
      <c r="J110" s="35">
        <f t="shared" ref="J110:J112" si="31">(H110-C110)/C110</f>
        <v>3.6874999999999998E-2</v>
      </c>
      <c r="K110" s="93"/>
      <c r="L110" s="93"/>
    </row>
    <row r="111" spans="2:12" x14ac:dyDescent="0.2">
      <c r="B111" s="92" t="s">
        <v>2</v>
      </c>
      <c r="C111" s="36">
        <f>'[1]1. Settori'!C51</f>
        <v>3954</v>
      </c>
      <c r="D111" s="36">
        <f>'[1]1. Settori'!D51</f>
        <v>3980</v>
      </c>
      <c r="E111" s="36">
        <f>'[1]1. Settori'!E51</f>
        <v>4015</v>
      </c>
      <c r="F111" s="36">
        <f>'[1]1. Settori'!F51</f>
        <v>4070</v>
      </c>
      <c r="G111" s="36">
        <f>'[1]1. Settori'!G51</f>
        <v>4054</v>
      </c>
      <c r="H111" s="36">
        <f>'[1]1. Settori'!H51</f>
        <v>4095</v>
      </c>
      <c r="I111" s="36">
        <f t="shared" si="30"/>
        <v>141</v>
      </c>
      <c r="J111" s="35">
        <f t="shared" si="31"/>
        <v>3.5660091047040973E-2</v>
      </c>
      <c r="K111" s="93"/>
      <c r="L111" s="93"/>
    </row>
    <row r="112" spans="2:12" x14ac:dyDescent="0.2">
      <c r="B112" s="111" t="s">
        <v>31</v>
      </c>
      <c r="C112" s="21">
        <f t="shared" ref="C112:H112" si="32">SUM(C109:C111)</f>
        <v>10598</v>
      </c>
      <c r="D112" s="21">
        <f t="shared" si="32"/>
        <v>10617</v>
      </c>
      <c r="E112" s="21">
        <f t="shared" si="32"/>
        <v>10590</v>
      </c>
      <c r="F112" s="21">
        <f t="shared" si="32"/>
        <v>10573</v>
      </c>
      <c r="G112" s="21">
        <f t="shared" si="32"/>
        <v>10511</v>
      </c>
      <c r="H112" s="21">
        <f t="shared" si="32"/>
        <v>10544</v>
      </c>
      <c r="I112" s="21">
        <f t="shared" si="30"/>
        <v>-54</v>
      </c>
      <c r="J112" s="112">
        <f t="shared" si="31"/>
        <v>-5.0953010001887145E-3</v>
      </c>
      <c r="K112" s="93"/>
      <c r="L112" s="93"/>
    </row>
    <row r="113" spans="2:12" ht="24.95" customHeight="1" x14ac:dyDescent="0.2">
      <c r="B113" s="113" t="s">
        <v>55</v>
      </c>
      <c r="C113" s="33"/>
      <c r="D113" s="33"/>
      <c r="E113" s="33"/>
      <c r="F113" s="33"/>
      <c r="G113" s="33"/>
      <c r="H113" s="33"/>
      <c r="I113" s="33"/>
      <c r="J113" s="114"/>
      <c r="K113" s="36"/>
      <c r="L113" s="35"/>
    </row>
    <row r="114" spans="2:12" x14ac:dyDescent="0.2">
      <c r="B114" s="91"/>
      <c r="C114" s="91"/>
      <c r="D114" s="91"/>
      <c r="E114" s="91"/>
      <c r="F114" s="91"/>
      <c r="G114" s="91"/>
      <c r="H114" s="91"/>
      <c r="I114" s="91"/>
      <c r="J114" s="93"/>
      <c r="K114" s="92"/>
      <c r="L114" s="92"/>
    </row>
    <row r="115" spans="2:12" x14ac:dyDescent="0.2">
      <c r="B115" s="52"/>
      <c r="C115" s="52">
        <v>2016</v>
      </c>
      <c r="D115" s="52">
        <v>2017</v>
      </c>
      <c r="E115" s="52">
        <v>2018</v>
      </c>
      <c r="F115" s="52">
        <v>2019</v>
      </c>
      <c r="G115" s="52">
        <v>2020</v>
      </c>
      <c r="H115" s="127" t="s">
        <v>179</v>
      </c>
      <c r="I115" s="91"/>
      <c r="J115" s="93"/>
      <c r="K115" s="92"/>
      <c r="L115" s="92"/>
    </row>
    <row r="116" spans="2:12" x14ac:dyDescent="0.2">
      <c r="B116" s="52" t="s">
        <v>0</v>
      </c>
      <c r="C116" s="128">
        <f>C109/$C$109*100</f>
        <v>100</v>
      </c>
      <c r="D116" s="128">
        <f t="shared" ref="D116:H116" si="33">D109/$C$109*100</f>
        <v>99.306106264869157</v>
      </c>
      <c r="E116" s="128">
        <f t="shared" si="33"/>
        <v>97.9381443298969</v>
      </c>
      <c r="F116" s="128">
        <f t="shared" si="33"/>
        <v>96.094369547977792</v>
      </c>
      <c r="G116" s="128">
        <f t="shared" si="33"/>
        <v>95.14274385408406</v>
      </c>
      <c r="H116" s="128">
        <f t="shared" si="33"/>
        <v>94.964314036478982</v>
      </c>
      <c r="I116" s="91"/>
      <c r="K116" s="17"/>
      <c r="L116" s="17"/>
    </row>
    <row r="117" spans="2:12" x14ac:dyDescent="0.2">
      <c r="B117" s="52" t="s">
        <v>1</v>
      </c>
      <c r="C117" s="128">
        <f>C110/$C$110*100</f>
        <v>100</v>
      </c>
      <c r="D117" s="128">
        <f t="shared" ref="D117:H117" si="34">D110/$C$110*100</f>
        <v>101.75</v>
      </c>
      <c r="E117" s="128">
        <f t="shared" si="34"/>
        <v>102.18750000000001</v>
      </c>
      <c r="F117" s="128">
        <f t="shared" si="34"/>
        <v>103.49999999999999</v>
      </c>
      <c r="G117" s="128">
        <f t="shared" si="34"/>
        <v>103.62499999999999</v>
      </c>
      <c r="H117" s="128">
        <f t="shared" si="34"/>
        <v>103.6875</v>
      </c>
      <c r="I117" s="91"/>
      <c r="K117" s="17"/>
      <c r="L117" s="17"/>
    </row>
    <row r="118" spans="2:12" x14ac:dyDescent="0.2">
      <c r="B118" s="52" t="s">
        <v>2</v>
      </c>
      <c r="C118" s="128">
        <f>C111/$C$111*100</f>
        <v>100</v>
      </c>
      <c r="D118" s="128">
        <f t="shared" ref="D118:H118" si="35">D111/$C$111*100</f>
        <v>100.65756196256955</v>
      </c>
      <c r="E118" s="128">
        <f t="shared" si="35"/>
        <v>101.54274152756702</v>
      </c>
      <c r="F118" s="128">
        <f t="shared" si="35"/>
        <v>102.93373798684875</v>
      </c>
      <c r="G118" s="128">
        <f t="shared" si="35"/>
        <v>102.52908447142136</v>
      </c>
      <c r="H118" s="128">
        <f t="shared" si="35"/>
        <v>103.56600910470411</v>
      </c>
      <c r="I118" s="91"/>
      <c r="K118" s="17"/>
      <c r="L118" s="17"/>
    </row>
    <row r="119" spans="2:12" x14ac:dyDescent="0.2">
      <c r="B119" s="52"/>
      <c r="C119" s="92"/>
      <c r="D119" s="92"/>
      <c r="E119" s="92"/>
      <c r="F119" s="92"/>
      <c r="G119" s="92"/>
      <c r="H119" s="92"/>
      <c r="I119" s="93"/>
    </row>
    <row r="120" spans="2:12" x14ac:dyDescent="0.2">
      <c r="C120" s="93"/>
      <c r="D120" s="93"/>
      <c r="E120" s="93"/>
      <c r="F120" s="93"/>
      <c r="G120" s="93"/>
      <c r="H120" s="93"/>
      <c r="I120" s="93"/>
    </row>
    <row r="121" spans="2:12" x14ac:dyDescent="0.2">
      <c r="C121" s="93"/>
      <c r="D121" s="93"/>
      <c r="E121" s="93"/>
      <c r="F121" s="93"/>
      <c r="G121" s="93"/>
      <c r="H121" s="93"/>
      <c r="I121" s="93"/>
    </row>
    <row r="122" spans="2:12" x14ac:dyDescent="0.2">
      <c r="C122" s="93"/>
      <c r="D122" s="93"/>
      <c r="E122" s="93"/>
      <c r="F122" s="93"/>
      <c r="G122" s="93"/>
      <c r="H122" s="93"/>
      <c r="I122" s="93"/>
    </row>
    <row r="123" spans="2:12" x14ac:dyDescent="0.2">
      <c r="C123" s="93"/>
      <c r="D123" s="93"/>
      <c r="E123" s="93"/>
      <c r="F123" s="93"/>
      <c r="G123" s="93"/>
      <c r="H123" s="93"/>
      <c r="I123" s="93"/>
    </row>
  </sheetData>
  <sheetProtection sheet="1" objects="1" scenarios="1"/>
  <mergeCells count="18">
    <mergeCell ref="B33:T35"/>
    <mergeCell ref="C12:J12"/>
    <mergeCell ref="E7:J7"/>
    <mergeCell ref="F21:N21"/>
    <mergeCell ref="C26:N26"/>
    <mergeCell ref="B21:B22"/>
    <mergeCell ref="C21:E22"/>
    <mergeCell ref="F22:H22"/>
    <mergeCell ref="I22:K22"/>
    <mergeCell ref="L22:N22"/>
    <mergeCell ref="O22:Q22"/>
    <mergeCell ref="B2:T4"/>
    <mergeCell ref="B7:B8"/>
    <mergeCell ref="C7:D8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486-45B0-4133-B92A-AADF063783E2}">
  <sheetPr>
    <tabColor theme="0"/>
    <pageSetUpPr fitToPage="1"/>
  </sheetPr>
  <dimension ref="B1:AE126"/>
  <sheetViews>
    <sheetView zoomScaleNormal="100" zoomScalePageLayoutView="125" workbookViewId="0">
      <selection activeCell="V5" sqref="V5"/>
    </sheetView>
  </sheetViews>
  <sheetFormatPr defaultColWidth="8.75" defaultRowHeight="12.75" x14ac:dyDescent="0.2"/>
  <cols>
    <col min="1" max="1" width="4.125" style="1" customWidth="1"/>
    <col min="2" max="2" width="27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91"/>
      <c r="W1" s="91"/>
      <c r="X1" s="91"/>
      <c r="Y1" s="91"/>
      <c r="Z1" s="91"/>
    </row>
    <row r="2" spans="2:31" ht="15" customHeight="1" x14ac:dyDescent="0.2">
      <c r="B2" s="154" t="s">
        <v>186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  <c r="AA2" s="91"/>
      <c r="AB2" s="93"/>
      <c r="AC2" s="93"/>
      <c r="AD2" s="93"/>
      <c r="AE2" s="93"/>
    </row>
    <row r="3" spans="2:3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  <c r="AA3" s="91"/>
      <c r="AB3" s="93"/>
      <c r="AC3" s="93"/>
      <c r="AD3" s="93"/>
      <c r="AE3" s="93"/>
    </row>
    <row r="4" spans="2:3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  <c r="AA4" s="91"/>
      <c r="AB4" s="93"/>
      <c r="AC4" s="93"/>
      <c r="AD4" s="93"/>
      <c r="AE4" s="93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1"/>
      <c r="AB5" s="93"/>
      <c r="AC5" s="93"/>
      <c r="AD5" s="93"/>
      <c r="AE5" s="93"/>
    </row>
    <row r="6" spans="2:31" s="5" customFormat="1" ht="24.95" customHeight="1" x14ac:dyDescent="0.2">
      <c r="B6" s="3" t="s">
        <v>187</v>
      </c>
      <c r="C6" s="4"/>
      <c r="D6" s="4"/>
      <c r="E6" s="4"/>
      <c r="F6" s="4"/>
      <c r="G6" s="4"/>
      <c r="H6" s="4"/>
      <c r="I6" s="4"/>
      <c r="J6" s="4"/>
      <c r="K6" s="37"/>
      <c r="L6" s="37"/>
      <c r="V6" s="126"/>
      <c r="W6" s="126"/>
      <c r="X6" s="126"/>
      <c r="Y6" s="126"/>
      <c r="Z6" s="126"/>
      <c r="AA6" s="131"/>
      <c r="AB6" s="97"/>
      <c r="AC6" s="97"/>
      <c r="AD6" s="97"/>
      <c r="AE6" s="97"/>
    </row>
    <row r="7" spans="2:31" ht="15" customHeight="1" x14ac:dyDescent="0.2">
      <c r="B7" s="163" t="s">
        <v>54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"/>
      <c r="L7" s="17"/>
      <c r="V7" s="52" t="s">
        <v>33</v>
      </c>
      <c r="W7" s="52"/>
      <c r="X7" s="52"/>
      <c r="Y7" s="52"/>
      <c r="Z7" s="52"/>
      <c r="AA7" s="91"/>
      <c r="AB7" s="93"/>
      <c r="AC7" s="93"/>
      <c r="AD7" s="93"/>
      <c r="AE7" s="93"/>
    </row>
    <row r="8" spans="2:31" ht="42" customHeight="1" x14ac:dyDescent="0.2">
      <c r="B8" s="164"/>
      <c r="C8" s="166"/>
      <c r="D8" s="166"/>
      <c r="E8" s="167" t="s">
        <v>69</v>
      </c>
      <c r="F8" s="167"/>
      <c r="G8" s="173" t="s">
        <v>62</v>
      </c>
      <c r="H8" s="173"/>
      <c r="I8" s="173" t="s">
        <v>63</v>
      </c>
      <c r="J8" s="173"/>
      <c r="K8" s="168"/>
      <c r="L8" s="168"/>
      <c r="V8" s="52"/>
      <c r="W8" s="52"/>
      <c r="X8" s="52"/>
      <c r="Y8" s="52"/>
      <c r="Z8" s="52"/>
      <c r="AA8" s="91"/>
      <c r="AB8" s="93"/>
      <c r="AC8" s="93"/>
      <c r="AD8" s="93"/>
      <c r="AE8" s="93"/>
    </row>
    <row r="9" spans="2:31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34"/>
      <c r="L9" s="25"/>
      <c r="V9" s="52"/>
      <c r="W9" s="127" t="s">
        <v>69</v>
      </c>
      <c r="X9" s="52" t="s">
        <v>64</v>
      </c>
      <c r="Y9" s="52" t="s">
        <v>65</v>
      </c>
      <c r="Z9" s="127"/>
      <c r="AA9" s="91"/>
      <c r="AB9" s="93"/>
      <c r="AC9" s="93"/>
      <c r="AD9" s="93"/>
      <c r="AE9" s="93"/>
    </row>
    <row r="10" spans="2:31" x14ac:dyDescent="0.2">
      <c r="B10" s="1" t="s">
        <v>17</v>
      </c>
      <c r="C10" s="47">
        <f>$H$42</f>
        <v>302416</v>
      </c>
      <c r="D10" s="66">
        <v>1</v>
      </c>
      <c r="E10" s="47">
        <f>$H$39</f>
        <v>234661</v>
      </c>
      <c r="F10" s="67">
        <f>E10/$C$10</f>
        <v>0.77595431458652986</v>
      </c>
      <c r="G10" s="47">
        <f>$H$40</f>
        <v>42293</v>
      </c>
      <c r="H10" s="67">
        <f>G10/$C$10</f>
        <v>0.13985040474048993</v>
      </c>
      <c r="I10" s="47">
        <f>$H$41</f>
        <v>25462</v>
      </c>
      <c r="J10" s="67">
        <f>I10/$C$10</f>
        <v>8.4195280672980266E-2</v>
      </c>
      <c r="K10" s="30"/>
      <c r="L10" s="18"/>
      <c r="N10" s="1" t="s">
        <v>57</v>
      </c>
      <c r="V10" s="52" t="s">
        <v>18</v>
      </c>
      <c r="W10" s="128">
        <f>$E$11</f>
        <v>41522</v>
      </c>
      <c r="X10" s="128">
        <f>$G$11</f>
        <v>6341</v>
      </c>
      <c r="Y10" s="128">
        <f>$I$11</f>
        <v>6863</v>
      </c>
      <c r="Z10" s="128"/>
      <c r="AA10" s="91"/>
      <c r="AB10" s="93"/>
      <c r="AC10" s="93"/>
      <c r="AD10" s="93"/>
      <c r="AE10" s="93"/>
    </row>
    <row r="11" spans="2:31" x14ac:dyDescent="0.2">
      <c r="B11" s="1" t="s">
        <v>18</v>
      </c>
      <c r="C11" s="47">
        <f>$H$56</f>
        <v>54726</v>
      </c>
      <c r="D11" s="68">
        <v>1</v>
      </c>
      <c r="E11" s="47">
        <f>$H$53</f>
        <v>41522</v>
      </c>
      <c r="F11" s="46">
        <f>E11/$C$11</f>
        <v>0.75872528597010558</v>
      </c>
      <c r="G11" s="47">
        <f>$H$54</f>
        <v>6341</v>
      </c>
      <c r="H11" s="46">
        <f>G11/$C$11</f>
        <v>0.11586814311296276</v>
      </c>
      <c r="I11" s="47">
        <f>$H$55</f>
        <v>6863</v>
      </c>
      <c r="J11" s="46">
        <f>I11/$C$11</f>
        <v>0.12540657091693164</v>
      </c>
      <c r="K11" s="30"/>
      <c r="L11" s="18"/>
      <c r="V11" s="52"/>
      <c r="W11" s="52"/>
      <c r="X11" s="52"/>
      <c r="Y11" s="52"/>
      <c r="Z11" s="52"/>
      <c r="AA11" s="91"/>
      <c r="AB11" s="93"/>
      <c r="AC11" s="93"/>
      <c r="AD11" s="93"/>
      <c r="AE11" s="93"/>
    </row>
    <row r="12" spans="2:31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9"/>
      <c r="L12" s="19"/>
      <c r="V12" s="52"/>
      <c r="W12" s="52"/>
      <c r="X12" s="52"/>
      <c r="Y12" s="52"/>
      <c r="Z12" s="52"/>
      <c r="AA12" s="91"/>
      <c r="AB12" s="93"/>
      <c r="AC12" s="93"/>
      <c r="AD12" s="93"/>
      <c r="AE12" s="93"/>
    </row>
    <row r="13" spans="2:31" ht="15" customHeight="1" x14ac:dyDescent="0.2">
      <c r="B13" s="1" t="s">
        <v>61</v>
      </c>
      <c r="C13" s="47">
        <f>$H$70</f>
        <v>11868</v>
      </c>
      <c r="D13" s="66">
        <v>1</v>
      </c>
      <c r="E13" s="47">
        <f>$H$67</f>
        <v>9337</v>
      </c>
      <c r="F13" s="67">
        <f>E13/$C$13</f>
        <v>0.78673744523087297</v>
      </c>
      <c r="G13" s="47">
        <f>$H$68</f>
        <v>1381</v>
      </c>
      <c r="H13" s="67">
        <f>G13/$C$13</f>
        <v>0.11636332996292552</v>
      </c>
      <c r="I13" s="47">
        <f>$H$69</f>
        <v>1150</v>
      </c>
      <c r="J13" s="67">
        <f>I13/$C$13</f>
        <v>9.6899224806201556E-2</v>
      </c>
      <c r="K13" s="30"/>
      <c r="L13" s="18"/>
      <c r="V13" s="91"/>
      <c r="W13" s="91"/>
      <c r="X13" s="91"/>
      <c r="Y13" s="91"/>
      <c r="Z13" s="91"/>
      <c r="AA13" s="91"/>
      <c r="AB13" s="93"/>
      <c r="AC13" s="93"/>
      <c r="AD13" s="93"/>
      <c r="AE13" s="93"/>
    </row>
    <row r="14" spans="2:31" x14ac:dyDescent="0.2">
      <c r="B14" s="1" t="s">
        <v>19</v>
      </c>
      <c r="C14" s="47">
        <f>$H$84</f>
        <v>22277</v>
      </c>
      <c r="D14" s="66">
        <v>1</v>
      </c>
      <c r="E14" s="47">
        <f>$H$81</f>
        <v>16699</v>
      </c>
      <c r="F14" s="67">
        <f>E14/$C$14</f>
        <v>0.7496072182071194</v>
      </c>
      <c r="G14" s="47">
        <f>$H$82</f>
        <v>2458</v>
      </c>
      <c r="H14" s="67">
        <f>G14/$C$14</f>
        <v>0.11033801678861606</v>
      </c>
      <c r="I14" s="47">
        <f>$H$83</f>
        <v>3120</v>
      </c>
      <c r="J14" s="67">
        <f>I14/$C$14</f>
        <v>0.14005476500426448</v>
      </c>
      <c r="K14" s="30"/>
      <c r="L14" s="18"/>
      <c r="P14" s="1" t="s">
        <v>59</v>
      </c>
      <c r="R14" s="1" t="s">
        <v>22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2:31" x14ac:dyDescent="0.2">
      <c r="B15" s="1" t="s">
        <v>20</v>
      </c>
      <c r="C15" s="47">
        <f>$H$98</f>
        <v>10037</v>
      </c>
      <c r="D15" s="66">
        <v>1</v>
      </c>
      <c r="E15" s="47">
        <f>$H$95</f>
        <v>7449</v>
      </c>
      <c r="F15" s="67">
        <f>E15/$C$15</f>
        <v>0.74215403008867187</v>
      </c>
      <c r="G15" s="47">
        <f>$H$96</f>
        <v>1423</v>
      </c>
      <c r="H15" s="67">
        <f>G15/$C$15</f>
        <v>0.14177543090564909</v>
      </c>
      <c r="I15" s="47">
        <f>$H$97</f>
        <v>1165</v>
      </c>
      <c r="J15" s="67">
        <f>I15/$C$15</f>
        <v>0.11607053900567899</v>
      </c>
      <c r="K15" s="30"/>
      <c r="L15" s="18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2:31" x14ac:dyDescent="0.2">
      <c r="B16" s="13" t="s">
        <v>21</v>
      </c>
      <c r="C16" s="28">
        <f>$H$112</f>
        <v>10544</v>
      </c>
      <c r="D16" s="68">
        <v>1</v>
      </c>
      <c r="E16" s="28">
        <f>$H$109</f>
        <v>8037</v>
      </c>
      <c r="F16" s="46">
        <f>E16/$C$16</f>
        <v>0.76223444613050073</v>
      </c>
      <c r="G16" s="28">
        <f>$H$110</f>
        <v>1079</v>
      </c>
      <c r="H16" s="46">
        <f>G16/$C$16</f>
        <v>0.10233308042488619</v>
      </c>
      <c r="I16" s="28">
        <f>$H$111</f>
        <v>1428</v>
      </c>
      <c r="J16" s="46">
        <f>I16/$C$16</f>
        <v>0.13543247344461304</v>
      </c>
      <c r="K16" s="30"/>
      <c r="L16" s="18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2:31" x14ac:dyDescent="0.2"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2:31" x14ac:dyDescent="0.2"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2:31" s="16" customFormat="1" ht="24.95" customHeight="1" x14ac:dyDescent="0.2">
      <c r="B20" s="3" t="s">
        <v>207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2:31" ht="15" customHeight="1" x14ac:dyDescent="0.2">
      <c r="B21" s="163" t="s">
        <v>54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2:31" ht="30.75" customHeight="1" x14ac:dyDescent="0.2">
      <c r="B22" s="164"/>
      <c r="C22" s="172"/>
      <c r="D22" s="172"/>
      <c r="E22" s="172"/>
      <c r="F22" s="167" t="s">
        <v>69</v>
      </c>
      <c r="G22" s="167"/>
      <c r="H22" s="167"/>
      <c r="I22" s="173" t="s">
        <v>62</v>
      </c>
      <c r="J22" s="173"/>
      <c r="K22" s="173"/>
      <c r="L22" s="173" t="s">
        <v>66</v>
      </c>
      <c r="M22" s="173"/>
      <c r="N22" s="173"/>
      <c r="O22" s="168"/>
      <c r="P22" s="168"/>
      <c r="Q22" s="168"/>
    </row>
    <row r="23" spans="2:31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34"/>
      <c r="P23" s="25"/>
      <c r="Q23" s="25"/>
      <c r="W23" s="1" t="s">
        <v>57</v>
      </c>
    </row>
    <row r="24" spans="2:31" x14ac:dyDescent="0.2">
      <c r="B24" s="1" t="s">
        <v>17</v>
      </c>
      <c r="C24" s="47">
        <f>$H$42</f>
        <v>302416</v>
      </c>
      <c r="D24" s="19">
        <f>H42-G42</f>
        <v>2826</v>
      </c>
      <c r="E24" s="18">
        <f>(H42-G42)/G42</f>
        <v>9.4328916185453457E-3</v>
      </c>
      <c r="F24" s="47">
        <f>$H$39</f>
        <v>234661</v>
      </c>
      <c r="G24" s="19">
        <f>H39-G39</f>
        <v>2185</v>
      </c>
      <c r="H24" s="18">
        <f>(H39-G39)/G39</f>
        <v>9.3988196631050094E-3</v>
      </c>
      <c r="I24" s="47">
        <f>$H$40</f>
        <v>42293</v>
      </c>
      <c r="J24" s="19">
        <f>H40-G40</f>
        <v>387</v>
      </c>
      <c r="K24" s="18">
        <f>(H40-G40)/G40</f>
        <v>9.2349544218011739E-3</v>
      </c>
      <c r="L24" s="47">
        <f>$H$41</f>
        <v>25462</v>
      </c>
      <c r="M24" s="19">
        <f>H41-G41</f>
        <v>254</v>
      </c>
      <c r="N24" s="18">
        <f>(H41-G41)/G41</f>
        <v>1.0076166296413837E-2</v>
      </c>
      <c r="O24" s="19"/>
      <c r="P24" s="69"/>
      <c r="Q24" s="70"/>
    </row>
    <row r="25" spans="2:31" x14ac:dyDescent="0.2">
      <c r="B25" s="1" t="s">
        <v>18</v>
      </c>
      <c r="C25" s="47">
        <f>$H$56</f>
        <v>54726</v>
      </c>
      <c r="D25" s="19">
        <f>H56-G56</f>
        <v>445</v>
      </c>
      <c r="E25" s="18">
        <f>(H56-G56)/G56</f>
        <v>8.1980803596101767E-3</v>
      </c>
      <c r="F25" s="47">
        <f>$H$53</f>
        <v>41522</v>
      </c>
      <c r="G25" s="19">
        <f>H53-G53</f>
        <v>344</v>
      </c>
      <c r="H25" s="18">
        <f>(H53-G53)/G53</f>
        <v>8.3539754237699736E-3</v>
      </c>
      <c r="I25" s="47">
        <f>$H$54</f>
        <v>6341</v>
      </c>
      <c r="J25" s="19">
        <f>H54-G54</f>
        <v>70</v>
      </c>
      <c r="K25" s="18">
        <f>(H54-G54)/G54</f>
        <v>1.1162494020092489E-2</v>
      </c>
      <c r="L25" s="47">
        <f>$H$55</f>
        <v>6863</v>
      </c>
      <c r="M25" s="19">
        <f>H55-G55</f>
        <v>31</v>
      </c>
      <c r="N25" s="18">
        <f>(H55-G55)/G55</f>
        <v>4.537470725995316E-3</v>
      </c>
      <c r="O25" s="19"/>
      <c r="P25" s="69"/>
      <c r="Q25" s="70"/>
    </row>
    <row r="26" spans="2:31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9"/>
      <c r="P26" s="19"/>
      <c r="Q26" s="19"/>
    </row>
    <row r="27" spans="2:31" ht="15" customHeight="1" x14ac:dyDescent="0.2">
      <c r="B27" s="1" t="s">
        <v>61</v>
      </c>
      <c r="C27" s="47">
        <f>$H$70</f>
        <v>11868</v>
      </c>
      <c r="D27" s="19">
        <f>H70-G70</f>
        <v>75</v>
      </c>
      <c r="E27" s="18">
        <f>(H70-G70)/G70</f>
        <v>6.3597049096921904E-3</v>
      </c>
      <c r="F27" s="47">
        <f>$H$67</f>
        <v>9337</v>
      </c>
      <c r="G27" s="19">
        <f>H67-G67</f>
        <v>52</v>
      </c>
      <c r="H27" s="18">
        <f>(H67-G67)/G67</f>
        <v>5.6004308023694131E-3</v>
      </c>
      <c r="I27" s="47">
        <f>$H$68</f>
        <v>1381</v>
      </c>
      <c r="J27" s="19">
        <f>H68-G68</f>
        <v>4</v>
      </c>
      <c r="K27" s="18">
        <f>(H68-G68)/G68</f>
        <v>2.9048656499636892E-3</v>
      </c>
      <c r="L27" s="47">
        <f>$H$69</f>
        <v>1150</v>
      </c>
      <c r="M27" s="19">
        <f>H69-G69</f>
        <v>19</v>
      </c>
      <c r="N27" s="18">
        <f>(H69-G69)/G69</f>
        <v>1.6799292661361626E-2</v>
      </c>
      <c r="O27" s="19"/>
      <c r="P27" s="69"/>
      <c r="Q27" s="70"/>
    </row>
    <row r="28" spans="2:31" x14ac:dyDescent="0.2">
      <c r="B28" s="1" t="s">
        <v>19</v>
      </c>
      <c r="C28" s="47">
        <f>$H$84</f>
        <v>22277</v>
      </c>
      <c r="D28" s="19">
        <f>H84-G84</f>
        <v>202</v>
      </c>
      <c r="E28" s="18">
        <f>(H84-G84)/G84</f>
        <v>9.150622876557192E-3</v>
      </c>
      <c r="F28" s="47">
        <f>$H$81</f>
        <v>16699</v>
      </c>
      <c r="G28" s="19">
        <f>H81-G81</f>
        <v>182</v>
      </c>
      <c r="H28" s="18">
        <f>(H81-G81)/G81</f>
        <v>1.1018950172549495E-2</v>
      </c>
      <c r="I28" s="47">
        <f>$H$82</f>
        <v>2458</v>
      </c>
      <c r="J28" s="19">
        <f>H82-G82</f>
        <v>30</v>
      </c>
      <c r="K28" s="18">
        <f>(H82-G82)/G82</f>
        <v>1.2355848434925865E-2</v>
      </c>
      <c r="L28" s="47">
        <f>$H$83</f>
        <v>3120</v>
      </c>
      <c r="M28" s="19">
        <f>H83-G83</f>
        <v>-10</v>
      </c>
      <c r="N28" s="18">
        <f>(H83-G83)/G83</f>
        <v>-3.1948881789137379E-3</v>
      </c>
      <c r="O28" s="19"/>
      <c r="P28" s="69"/>
      <c r="Q28" s="70"/>
    </row>
    <row r="29" spans="2:31" x14ac:dyDescent="0.2">
      <c r="B29" s="1" t="s">
        <v>20</v>
      </c>
      <c r="C29" s="47">
        <f>$H$98</f>
        <v>10037</v>
      </c>
      <c r="D29" s="19">
        <f>H98-G98</f>
        <v>135</v>
      </c>
      <c r="E29" s="18">
        <f>(H98-G98)/G98</f>
        <v>1.3633609371844073E-2</v>
      </c>
      <c r="F29" s="47">
        <f>$H$95</f>
        <v>7449</v>
      </c>
      <c r="G29" s="19">
        <f>H95-G95</f>
        <v>78</v>
      </c>
      <c r="H29" s="18">
        <f>(H95-G95)/G95</f>
        <v>1.0582010582010581E-2</v>
      </c>
      <c r="I29" s="47">
        <f>$H$96</f>
        <v>1423</v>
      </c>
      <c r="J29" s="19">
        <f>H96-G96</f>
        <v>25</v>
      </c>
      <c r="K29" s="18">
        <f>(H96-G96)/G96</f>
        <v>1.7882689556509301E-2</v>
      </c>
      <c r="L29" s="47">
        <f>$H$97</f>
        <v>1165</v>
      </c>
      <c r="M29" s="19">
        <f>H97-G97</f>
        <v>32</v>
      </c>
      <c r="N29" s="18">
        <f>(H97-G97)/G97</f>
        <v>2.8243601059135041E-2</v>
      </c>
      <c r="O29" s="19"/>
      <c r="P29" s="69"/>
      <c r="Q29" s="70"/>
    </row>
    <row r="30" spans="2:31" x14ac:dyDescent="0.2">
      <c r="B30" s="13" t="s">
        <v>21</v>
      </c>
      <c r="C30" s="28">
        <f>$H$112</f>
        <v>10544</v>
      </c>
      <c r="D30" s="19">
        <f>H112-G112</f>
        <v>33</v>
      </c>
      <c r="E30" s="18">
        <f>(H112-G112)/G112</f>
        <v>3.1395680715440967E-3</v>
      </c>
      <c r="F30" s="28">
        <f>$H$109</f>
        <v>8037</v>
      </c>
      <c r="G30" s="19">
        <f>H109-G109</f>
        <v>32</v>
      </c>
      <c r="H30" s="18">
        <f>(H109-G109)/G109</f>
        <v>3.9975015615240474E-3</v>
      </c>
      <c r="I30" s="28">
        <f>$H$110</f>
        <v>1079</v>
      </c>
      <c r="J30" s="19">
        <f>H110-G110</f>
        <v>11</v>
      </c>
      <c r="K30" s="18">
        <f>(H110-G110)/G110</f>
        <v>1.0299625468164793E-2</v>
      </c>
      <c r="L30" s="28">
        <f>$H$111</f>
        <v>1428</v>
      </c>
      <c r="M30" s="45">
        <f>H111-G111</f>
        <v>-10</v>
      </c>
      <c r="N30" s="46">
        <f>(H111-G111)/G111</f>
        <v>-6.954102920723227E-3</v>
      </c>
      <c r="O30" s="19"/>
      <c r="P30" s="69"/>
      <c r="Q30" s="70"/>
      <c r="S30" s="1" t="s">
        <v>22</v>
      </c>
    </row>
    <row r="31" spans="2:31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O31" s="17"/>
      <c r="P31" s="17"/>
      <c r="Q31" s="17"/>
    </row>
    <row r="33" spans="2:20" x14ac:dyDescent="0.2">
      <c r="B33" s="154" t="s">
        <v>188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208</v>
      </c>
      <c r="C37" s="93"/>
      <c r="D37" s="93"/>
      <c r="E37" s="93"/>
      <c r="F37" s="93"/>
      <c r="G37" s="93"/>
      <c r="H37" s="93"/>
      <c r="I37" s="93"/>
      <c r="J37" s="93"/>
      <c r="K37" s="92"/>
      <c r="L37" s="17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26"/>
    </row>
    <row r="39" spans="2:20" x14ac:dyDescent="0.2">
      <c r="B39" s="92" t="s">
        <v>69</v>
      </c>
      <c r="C39" s="36">
        <f>'[1]1. Tipologie'!C4</f>
        <v>234157</v>
      </c>
      <c r="D39" s="36">
        <f>'[1]1. Tipologie'!D4</f>
        <v>234184</v>
      </c>
      <c r="E39" s="36">
        <f>'[1]1. Tipologie'!E4</f>
        <v>233533</v>
      </c>
      <c r="F39" s="36">
        <f>'[1]1. Tipologie'!F4</f>
        <v>232551</v>
      </c>
      <c r="G39" s="36">
        <f>'[1]1. Tipologie'!G4</f>
        <v>232476</v>
      </c>
      <c r="H39" s="36">
        <f>'[1]1. Tipologie'!H4</f>
        <v>234661</v>
      </c>
      <c r="I39" s="36">
        <f>H39-C39</f>
        <v>504</v>
      </c>
      <c r="J39" s="35">
        <f>(H39-C39)/C39</f>
        <v>2.1524020208663419E-3</v>
      </c>
      <c r="K39" s="93"/>
    </row>
    <row r="40" spans="2:20" x14ac:dyDescent="0.2">
      <c r="B40" s="92" t="s">
        <v>67</v>
      </c>
      <c r="C40" s="36">
        <f>'[1]1. Tipologie'!C5</f>
        <v>39956</v>
      </c>
      <c r="D40" s="36">
        <f>'[1]1. Tipologie'!D5</f>
        <v>40701</v>
      </c>
      <c r="E40" s="36">
        <f>'[1]1. Tipologie'!E5</f>
        <v>41287</v>
      </c>
      <c r="F40" s="36">
        <f>'[1]1. Tipologie'!F5</f>
        <v>41558</v>
      </c>
      <c r="G40" s="36">
        <f>'[1]1. Tipologie'!G5</f>
        <v>41906</v>
      </c>
      <c r="H40" s="36">
        <f>'[1]1. Tipologie'!H5</f>
        <v>42293</v>
      </c>
      <c r="I40" s="36">
        <f t="shared" ref="I40:I42" si="0">H40-C40</f>
        <v>2337</v>
      </c>
      <c r="J40" s="35">
        <f t="shared" ref="J40:J42" si="1">(H40-C40)/C40</f>
        <v>5.848933827209931E-2</v>
      </c>
      <c r="K40" s="93"/>
    </row>
    <row r="41" spans="2:20" x14ac:dyDescent="0.2">
      <c r="B41" s="92" t="s">
        <v>68</v>
      </c>
      <c r="C41" s="36">
        <f>'[1]1. Tipologie'!C6</f>
        <v>23274</v>
      </c>
      <c r="D41" s="36">
        <f>'[1]1. Tipologie'!D6</f>
        <v>23983</v>
      </c>
      <c r="E41" s="36">
        <f>'[1]1. Tipologie'!E6</f>
        <v>24397</v>
      </c>
      <c r="F41" s="36">
        <f>'[1]1. Tipologie'!F6</f>
        <v>24979</v>
      </c>
      <c r="G41" s="36">
        <f>'[1]1. Tipologie'!G6</f>
        <v>25208</v>
      </c>
      <c r="H41" s="36">
        <f>'[1]1. Tipologie'!H6</f>
        <v>25462</v>
      </c>
      <c r="I41" s="36">
        <f t="shared" si="0"/>
        <v>2188</v>
      </c>
      <c r="J41" s="35">
        <f t="shared" si="1"/>
        <v>9.40104838016671E-2</v>
      </c>
      <c r="K41" s="93"/>
    </row>
    <row r="42" spans="2:20" x14ac:dyDescent="0.2">
      <c r="B42" s="111" t="s">
        <v>31</v>
      </c>
      <c r="C42" s="21">
        <f t="shared" ref="C42:H42" si="2">SUM(C39:C41)</f>
        <v>297387</v>
      </c>
      <c r="D42" s="21">
        <f t="shared" si="2"/>
        <v>298868</v>
      </c>
      <c r="E42" s="21">
        <f t="shared" si="2"/>
        <v>299217</v>
      </c>
      <c r="F42" s="21">
        <f t="shared" si="2"/>
        <v>299088</v>
      </c>
      <c r="G42" s="21">
        <f t="shared" si="2"/>
        <v>299590</v>
      </c>
      <c r="H42" s="21">
        <f t="shared" si="2"/>
        <v>302416</v>
      </c>
      <c r="I42" s="21">
        <f t="shared" si="0"/>
        <v>5029</v>
      </c>
      <c r="J42" s="112">
        <f t="shared" si="1"/>
        <v>1.6910624876003321E-2</v>
      </c>
      <c r="K42" s="93"/>
    </row>
    <row r="43" spans="2:20" ht="24.95" customHeight="1" x14ac:dyDescent="0.2">
      <c r="B43" s="113" t="s">
        <v>55</v>
      </c>
      <c r="C43" s="33"/>
      <c r="D43" s="33"/>
      <c r="E43" s="33"/>
      <c r="F43" s="33"/>
      <c r="G43" s="33"/>
      <c r="H43" s="33"/>
      <c r="I43" s="33"/>
      <c r="J43" s="114"/>
      <c r="K43" s="36"/>
      <c r="L43" s="18"/>
    </row>
    <row r="44" spans="2:20" x14ac:dyDescent="0.2">
      <c r="B44" s="52"/>
      <c r="C44" s="130"/>
      <c r="D44" s="130"/>
      <c r="E44" s="130"/>
      <c r="F44" s="130"/>
      <c r="G44" s="130"/>
      <c r="H44" s="130"/>
      <c r="I44" s="128"/>
      <c r="J44" s="35"/>
      <c r="K44" s="36"/>
      <c r="L44" s="18"/>
    </row>
    <row r="45" spans="2:20" x14ac:dyDescent="0.2">
      <c r="B45" s="52"/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127" t="s">
        <v>179</v>
      </c>
      <c r="I45" s="128"/>
      <c r="J45" s="35"/>
      <c r="K45" s="36"/>
      <c r="L45" s="18"/>
    </row>
    <row r="46" spans="2:20" x14ac:dyDescent="0.2">
      <c r="B46" s="52" t="s">
        <v>69</v>
      </c>
      <c r="C46" s="128">
        <f t="shared" ref="C46:H46" si="3">C39/$C$39*100</f>
        <v>100</v>
      </c>
      <c r="D46" s="128">
        <f t="shared" si="3"/>
        <v>100.01153072511177</v>
      </c>
      <c r="E46" s="128">
        <f t="shared" si="3"/>
        <v>99.733512130749887</v>
      </c>
      <c r="F46" s="128">
        <f t="shared" si="3"/>
        <v>99.314135387795361</v>
      </c>
      <c r="G46" s="128">
        <f t="shared" si="3"/>
        <v>99.282105595818194</v>
      </c>
      <c r="H46" s="128">
        <f t="shared" si="3"/>
        <v>100.21524020208663</v>
      </c>
      <c r="I46" s="128"/>
      <c r="J46" s="35"/>
      <c r="K46" s="36"/>
      <c r="L46" s="18"/>
    </row>
    <row r="47" spans="2:20" x14ac:dyDescent="0.2">
      <c r="B47" s="52" t="s">
        <v>64</v>
      </c>
      <c r="C47" s="128">
        <f t="shared" ref="C47:H47" si="4">C40/$C$40*100</f>
        <v>100</v>
      </c>
      <c r="D47" s="128">
        <f t="shared" si="4"/>
        <v>101.86455100610672</v>
      </c>
      <c r="E47" s="128">
        <f t="shared" si="4"/>
        <v>103.33116428070879</v>
      </c>
      <c r="F47" s="128">
        <f t="shared" si="4"/>
        <v>104.00941035138653</v>
      </c>
      <c r="G47" s="128">
        <f t="shared" si="4"/>
        <v>104.88036840524578</v>
      </c>
      <c r="H47" s="128">
        <f t="shared" si="4"/>
        <v>105.84893382720992</v>
      </c>
      <c r="I47" s="128"/>
      <c r="J47" s="35"/>
      <c r="K47" s="36"/>
      <c r="L47" s="18"/>
    </row>
    <row r="48" spans="2:20" x14ac:dyDescent="0.2">
      <c r="B48" s="52" t="s">
        <v>65</v>
      </c>
      <c r="C48" s="128">
        <f t="shared" ref="C48:H48" si="5">C41/$C$41*100</f>
        <v>100</v>
      </c>
      <c r="D48" s="128">
        <f t="shared" si="5"/>
        <v>103.04631777949645</v>
      </c>
      <c r="E48" s="128">
        <f t="shared" si="5"/>
        <v>104.8251267508808</v>
      </c>
      <c r="F48" s="128">
        <f t="shared" si="5"/>
        <v>107.32577124688494</v>
      </c>
      <c r="G48" s="128">
        <f t="shared" si="5"/>
        <v>108.30970181318209</v>
      </c>
      <c r="H48" s="128">
        <f t="shared" si="5"/>
        <v>109.40104838016671</v>
      </c>
      <c r="I48" s="128"/>
      <c r="J48" s="35"/>
      <c r="K48" s="36"/>
      <c r="L48" s="18"/>
    </row>
    <row r="49" spans="2:12" x14ac:dyDescent="0.2">
      <c r="B49" s="106"/>
      <c r="C49" s="35"/>
      <c r="D49" s="35"/>
      <c r="E49" s="35"/>
      <c r="F49" s="35"/>
      <c r="G49" s="35"/>
      <c r="H49" s="35"/>
      <c r="I49" s="36"/>
      <c r="J49" s="35"/>
      <c r="K49" s="36"/>
      <c r="L49" s="18"/>
    </row>
    <row r="50" spans="2:12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2"/>
      <c r="L50" s="17"/>
    </row>
    <row r="51" spans="2:12" ht="24.95" customHeight="1" x14ac:dyDescent="0.2">
      <c r="B51" s="95" t="s">
        <v>209</v>
      </c>
      <c r="C51" s="93"/>
      <c r="D51" s="93"/>
      <c r="E51" s="93"/>
      <c r="F51" s="93"/>
      <c r="G51" s="93"/>
      <c r="H51" s="93"/>
      <c r="I51" s="93"/>
      <c r="J51" s="93"/>
      <c r="K51" s="92"/>
      <c r="L51" s="17"/>
    </row>
    <row r="52" spans="2:12" ht="25.5" x14ac:dyDescent="0.2">
      <c r="B52" s="98" t="s">
        <v>30</v>
      </c>
      <c r="C52" s="107">
        <v>2016</v>
      </c>
      <c r="D52" s="107">
        <v>2017</v>
      </c>
      <c r="E52" s="107">
        <v>2018</v>
      </c>
      <c r="F52" s="107">
        <v>2019</v>
      </c>
      <c r="G52" s="107">
        <v>2020</v>
      </c>
      <c r="H52" s="108" t="s">
        <v>179</v>
      </c>
      <c r="I52" s="100" t="s">
        <v>180</v>
      </c>
      <c r="J52" s="100" t="s">
        <v>181</v>
      </c>
      <c r="K52" s="109"/>
      <c r="L52" s="26"/>
    </row>
    <row r="53" spans="2:12" x14ac:dyDescent="0.2">
      <c r="B53" s="92" t="s">
        <v>69</v>
      </c>
      <c r="C53" s="36">
        <f>'[1]1. Tipologie'!C13</f>
        <v>42401</v>
      </c>
      <c r="D53" s="36">
        <f>'[1]1. Tipologie'!D13</f>
        <v>42273</v>
      </c>
      <c r="E53" s="36">
        <f>'[1]1. Tipologie'!E13</f>
        <v>41931</v>
      </c>
      <c r="F53" s="36">
        <f>'[1]1. Tipologie'!F13</f>
        <v>41451</v>
      </c>
      <c r="G53" s="36">
        <f>'[1]1. Tipologie'!G13</f>
        <v>41178</v>
      </c>
      <c r="H53" s="36">
        <f>'[1]1. Tipologie'!H13</f>
        <v>41522</v>
      </c>
      <c r="I53" s="36">
        <f>H53-C53</f>
        <v>-879</v>
      </c>
      <c r="J53" s="35">
        <f>(H53-C53)/C53</f>
        <v>-2.0730643145208838E-2</v>
      </c>
      <c r="K53" s="36"/>
    </row>
    <row r="54" spans="2:12" x14ac:dyDescent="0.2">
      <c r="B54" s="92" t="s">
        <v>67</v>
      </c>
      <c r="C54" s="36">
        <f>'[1]1. Tipologie'!C14</f>
        <v>6065</v>
      </c>
      <c r="D54" s="36">
        <f>'[1]1. Tipologie'!D14</f>
        <v>6156</v>
      </c>
      <c r="E54" s="36">
        <f>'[1]1. Tipologie'!E14</f>
        <v>6285</v>
      </c>
      <c r="F54" s="36">
        <f>'[1]1. Tipologie'!F14</f>
        <v>6224</v>
      </c>
      <c r="G54" s="36">
        <f>'[1]1. Tipologie'!G14</f>
        <v>6271</v>
      </c>
      <c r="H54" s="36">
        <f>'[1]1. Tipologie'!H14</f>
        <v>6341</v>
      </c>
      <c r="I54" s="36">
        <f t="shared" ref="I54:I56" si="6">H54-C54</f>
        <v>276</v>
      </c>
      <c r="J54" s="35">
        <f t="shared" ref="J54:J56" si="7">(H54-C54)/C54</f>
        <v>4.5507007419620778E-2</v>
      </c>
      <c r="K54" s="93"/>
    </row>
    <row r="55" spans="2:12" x14ac:dyDescent="0.2">
      <c r="B55" s="92" t="s">
        <v>68</v>
      </c>
      <c r="C55" s="36">
        <f>'[1]1. Tipologie'!C15</f>
        <v>6475</v>
      </c>
      <c r="D55" s="36">
        <f>'[1]1. Tipologie'!D15</f>
        <v>6636</v>
      </c>
      <c r="E55" s="36">
        <f>'[1]1. Tipologie'!E15</f>
        <v>6694</v>
      </c>
      <c r="F55" s="36">
        <f>'[1]1. Tipologie'!F15</f>
        <v>6792</v>
      </c>
      <c r="G55" s="36">
        <f>'[1]1. Tipologie'!G15</f>
        <v>6832</v>
      </c>
      <c r="H55" s="36">
        <f>'[1]1. Tipologie'!H15</f>
        <v>6863</v>
      </c>
      <c r="I55" s="36">
        <f t="shared" si="6"/>
        <v>388</v>
      </c>
      <c r="J55" s="35">
        <f t="shared" si="7"/>
        <v>5.9922779922779924E-2</v>
      </c>
      <c r="K55" s="93"/>
    </row>
    <row r="56" spans="2:12" x14ac:dyDescent="0.2">
      <c r="B56" s="111" t="s">
        <v>31</v>
      </c>
      <c r="C56" s="21">
        <f t="shared" ref="C56:H56" si="8">SUM(C53:C55)</f>
        <v>54941</v>
      </c>
      <c r="D56" s="21">
        <f t="shared" si="8"/>
        <v>55065</v>
      </c>
      <c r="E56" s="21">
        <f t="shared" si="8"/>
        <v>54910</v>
      </c>
      <c r="F56" s="21">
        <f t="shared" si="8"/>
        <v>54467</v>
      </c>
      <c r="G56" s="21">
        <f t="shared" si="8"/>
        <v>54281</v>
      </c>
      <c r="H56" s="21">
        <f t="shared" si="8"/>
        <v>54726</v>
      </c>
      <c r="I56" s="21">
        <f t="shared" si="6"/>
        <v>-215</v>
      </c>
      <c r="J56" s="112">
        <f t="shared" si="7"/>
        <v>-3.9132888007134929E-3</v>
      </c>
      <c r="K56" s="93"/>
    </row>
    <row r="57" spans="2:12" ht="24.95" customHeight="1" x14ac:dyDescent="0.2">
      <c r="B57" s="113" t="s">
        <v>55</v>
      </c>
      <c r="C57" s="33"/>
      <c r="D57" s="33"/>
      <c r="E57" s="33"/>
      <c r="F57" s="33"/>
      <c r="G57" s="33"/>
      <c r="H57" s="33"/>
      <c r="I57" s="33"/>
      <c r="J57" s="114"/>
      <c r="K57" s="36"/>
      <c r="L57" s="18"/>
    </row>
    <row r="58" spans="2:12" x14ac:dyDescent="0.2">
      <c r="B58" s="52"/>
      <c r="C58" s="128"/>
      <c r="D58" s="128"/>
      <c r="E58" s="128"/>
      <c r="F58" s="128"/>
      <c r="G58" s="128"/>
      <c r="H58" s="128"/>
      <c r="I58" s="128"/>
      <c r="J58" s="35"/>
      <c r="K58" s="36"/>
      <c r="L58" s="18"/>
    </row>
    <row r="59" spans="2:12" x14ac:dyDescent="0.2">
      <c r="B59" s="52"/>
      <c r="C59" s="52">
        <v>2016</v>
      </c>
      <c r="D59" s="52">
        <v>2017</v>
      </c>
      <c r="E59" s="52">
        <v>2018</v>
      </c>
      <c r="F59" s="52">
        <v>2019</v>
      </c>
      <c r="G59" s="52">
        <v>2020</v>
      </c>
      <c r="H59" s="127" t="s">
        <v>179</v>
      </c>
      <c r="I59" s="128"/>
      <c r="J59" s="35"/>
      <c r="K59" s="36"/>
      <c r="L59" s="18"/>
    </row>
    <row r="60" spans="2:12" x14ac:dyDescent="0.2">
      <c r="B60" s="52" t="s">
        <v>69</v>
      </c>
      <c r="C60" s="128">
        <f t="shared" ref="C60:H60" si="9">C53/$C$53*100</f>
        <v>100</v>
      </c>
      <c r="D60" s="128">
        <f t="shared" si="9"/>
        <v>99.698120327350765</v>
      </c>
      <c r="E60" s="128">
        <f t="shared" si="9"/>
        <v>98.891535576991103</v>
      </c>
      <c r="F60" s="128">
        <f t="shared" si="9"/>
        <v>97.759486804556488</v>
      </c>
      <c r="G60" s="128">
        <f t="shared" si="9"/>
        <v>97.115634065234318</v>
      </c>
      <c r="H60" s="128">
        <f t="shared" si="9"/>
        <v>97.926935685479108</v>
      </c>
      <c r="I60" s="128"/>
      <c r="J60" s="35"/>
      <c r="K60" s="36"/>
      <c r="L60" s="18"/>
    </row>
    <row r="61" spans="2:12" x14ac:dyDescent="0.2">
      <c r="B61" s="52" t="s">
        <v>64</v>
      </c>
      <c r="C61" s="128">
        <f t="shared" ref="C61:H61" si="10">C54/$C$54*100</f>
        <v>100</v>
      </c>
      <c r="D61" s="128">
        <f t="shared" si="10"/>
        <v>101.50041220115415</v>
      </c>
      <c r="E61" s="128">
        <f t="shared" si="10"/>
        <v>103.62737015663643</v>
      </c>
      <c r="F61" s="128">
        <f t="shared" si="10"/>
        <v>102.62159934047814</v>
      </c>
      <c r="G61" s="128">
        <f t="shared" si="10"/>
        <v>103.39653751030502</v>
      </c>
      <c r="H61" s="128">
        <f t="shared" si="10"/>
        <v>104.55070074196209</v>
      </c>
      <c r="I61" s="128"/>
      <c r="J61" s="35"/>
      <c r="K61" s="36"/>
      <c r="L61" s="18"/>
    </row>
    <row r="62" spans="2:12" x14ac:dyDescent="0.2">
      <c r="B62" s="52" t="s">
        <v>65</v>
      </c>
      <c r="C62" s="128">
        <f t="shared" ref="C62:H62" si="11">C55/$C$55*100</f>
        <v>100</v>
      </c>
      <c r="D62" s="128">
        <f t="shared" si="11"/>
        <v>102.48648648648648</v>
      </c>
      <c r="E62" s="128">
        <f t="shared" si="11"/>
        <v>103.38223938223938</v>
      </c>
      <c r="F62" s="128">
        <f t="shared" si="11"/>
        <v>104.89575289575291</v>
      </c>
      <c r="G62" s="128">
        <f t="shared" si="11"/>
        <v>105.51351351351353</v>
      </c>
      <c r="H62" s="128">
        <f t="shared" si="11"/>
        <v>105.99227799227799</v>
      </c>
      <c r="I62" s="128"/>
      <c r="J62" s="35"/>
      <c r="K62" s="36"/>
      <c r="L62" s="18"/>
    </row>
    <row r="63" spans="2:12" x14ac:dyDescent="0.2">
      <c r="B63" s="92"/>
      <c r="C63" s="36"/>
      <c r="D63" s="36"/>
      <c r="E63" s="36"/>
      <c r="F63" s="36"/>
      <c r="G63" s="36"/>
      <c r="H63" s="36"/>
      <c r="I63" s="36"/>
      <c r="J63" s="35"/>
      <c r="K63" s="36"/>
      <c r="L63" s="18"/>
    </row>
    <row r="64" spans="2:12" x14ac:dyDescent="0.2">
      <c r="B64" s="93"/>
      <c r="C64" s="93"/>
      <c r="D64" s="93"/>
      <c r="E64" s="93"/>
      <c r="F64" s="93"/>
      <c r="G64" s="93"/>
      <c r="H64" s="93"/>
      <c r="I64" s="93"/>
      <c r="J64" s="93"/>
      <c r="K64" s="92"/>
      <c r="L64" s="17"/>
    </row>
    <row r="65" spans="2:12" ht="24.95" customHeight="1" x14ac:dyDescent="0.2">
      <c r="B65" s="95" t="s">
        <v>210</v>
      </c>
      <c r="C65" s="93"/>
      <c r="D65" s="93"/>
      <c r="E65" s="93"/>
      <c r="F65" s="93"/>
      <c r="G65" s="93"/>
      <c r="H65" s="93"/>
      <c r="I65" s="93"/>
      <c r="J65" s="93"/>
      <c r="K65" s="92"/>
      <c r="L65" s="17"/>
    </row>
    <row r="66" spans="2:12" ht="25.5" x14ac:dyDescent="0.2">
      <c r="B66" s="98" t="s">
        <v>60</v>
      </c>
      <c r="C66" s="107">
        <v>2016</v>
      </c>
      <c r="D66" s="107">
        <v>2017</v>
      </c>
      <c r="E66" s="107">
        <v>2018</v>
      </c>
      <c r="F66" s="107">
        <v>2019</v>
      </c>
      <c r="G66" s="107">
        <v>2020</v>
      </c>
      <c r="H66" s="108" t="s">
        <v>179</v>
      </c>
      <c r="I66" s="100" t="s">
        <v>180</v>
      </c>
      <c r="J66" s="100" t="s">
        <v>181</v>
      </c>
      <c r="K66" s="109"/>
      <c r="L66" s="26"/>
    </row>
    <row r="67" spans="2:12" x14ac:dyDescent="0.2">
      <c r="B67" s="92" t="s">
        <v>69</v>
      </c>
      <c r="C67" s="36">
        <f>'[1]1. Tipologie'!C22</f>
        <v>9698</v>
      </c>
      <c r="D67" s="36">
        <f>'[1]1. Tipologie'!D22</f>
        <v>9632</v>
      </c>
      <c r="E67" s="36">
        <f>'[1]1. Tipologie'!E22</f>
        <v>9541</v>
      </c>
      <c r="F67" s="36">
        <f>'[1]1. Tipologie'!F22</f>
        <v>9374</v>
      </c>
      <c r="G67" s="36">
        <f>'[1]1. Tipologie'!G22</f>
        <v>9285</v>
      </c>
      <c r="H67" s="36">
        <f>'[1]1. Tipologie'!H22</f>
        <v>9337</v>
      </c>
      <c r="I67" s="36">
        <f>H67-C67</f>
        <v>-361</v>
      </c>
      <c r="J67" s="35">
        <f>(H67-C67)/C67</f>
        <v>-3.7224169931944731E-2</v>
      </c>
      <c r="K67" s="36"/>
    </row>
    <row r="68" spans="2:12" x14ac:dyDescent="0.2">
      <c r="B68" s="92" t="s">
        <v>67</v>
      </c>
      <c r="C68" s="36">
        <f>'[1]1. Tipologie'!C23</f>
        <v>1375</v>
      </c>
      <c r="D68" s="36">
        <f>'[1]1. Tipologie'!D23</f>
        <v>1403</v>
      </c>
      <c r="E68" s="36">
        <f>'[1]1. Tipologie'!E23</f>
        <v>1403</v>
      </c>
      <c r="F68" s="36">
        <f>'[1]1. Tipologie'!F23</f>
        <v>1400</v>
      </c>
      <c r="G68" s="36">
        <f>'[1]1. Tipologie'!G23</f>
        <v>1377</v>
      </c>
      <c r="H68" s="36">
        <f>'[1]1. Tipologie'!H23</f>
        <v>1381</v>
      </c>
      <c r="I68" s="36">
        <f t="shared" ref="I68:I70" si="12">H68-C68</f>
        <v>6</v>
      </c>
      <c r="J68" s="35">
        <f t="shared" ref="J68:J70" si="13">(H68-C68)/C68</f>
        <v>4.3636363636363638E-3</v>
      </c>
      <c r="K68" s="93"/>
    </row>
    <row r="69" spans="2:12" x14ac:dyDescent="0.2">
      <c r="B69" s="92" t="s">
        <v>68</v>
      </c>
      <c r="C69" s="36">
        <f>'[1]1. Tipologie'!C24</f>
        <v>1082</v>
      </c>
      <c r="D69" s="36">
        <f>'[1]1. Tipologie'!D24</f>
        <v>1093</v>
      </c>
      <c r="E69" s="36">
        <f>'[1]1. Tipologie'!E24</f>
        <v>1111</v>
      </c>
      <c r="F69" s="36">
        <f>'[1]1. Tipologie'!F24</f>
        <v>1132</v>
      </c>
      <c r="G69" s="36">
        <f>'[1]1. Tipologie'!G24</f>
        <v>1131</v>
      </c>
      <c r="H69" s="36">
        <f>'[1]1. Tipologie'!H24</f>
        <v>1150</v>
      </c>
      <c r="I69" s="36">
        <f t="shared" si="12"/>
        <v>68</v>
      </c>
      <c r="J69" s="35">
        <f t="shared" si="13"/>
        <v>6.2846580406654348E-2</v>
      </c>
      <c r="K69" s="93"/>
    </row>
    <row r="70" spans="2:12" x14ac:dyDescent="0.2">
      <c r="B70" s="111" t="s">
        <v>31</v>
      </c>
      <c r="C70" s="21">
        <f t="shared" ref="C70:H70" si="14">SUM(C67:C69)</f>
        <v>12155</v>
      </c>
      <c r="D70" s="21">
        <f t="shared" si="14"/>
        <v>12128</v>
      </c>
      <c r="E70" s="21">
        <f t="shared" si="14"/>
        <v>12055</v>
      </c>
      <c r="F70" s="21">
        <f t="shared" si="14"/>
        <v>11906</v>
      </c>
      <c r="G70" s="21">
        <f t="shared" si="14"/>
        <v>11793</v>
      </c>
      <c r="H70" s="21">
        <f t="shared" si="14"/>
        <v>11868</v>
      </c>
      <c r="I70" s="21">
        <f t="shared" si="12"/>
        <v>-287</v>
      </c>
      <c r="J70" s="112">
        <f t="shared" si="13"/>
        <v>-2.3611682435211848E-2</v>
      </c>
      <c r="K70" s="93"/>
    </row>
    <row r="71" spans="2:12" ht="24.95" customHeight="1" x14ac:dyDescent="0.2">
      <c r="B71" s="113" t="s">
        <v>55</v>
      </c>
      <c r="C71" s="33"/>
      <c r="D71" s="33"/>
      <c r="E71" s="33"/>
      <c r="F71" s="33"/>
      <c r="G71" s="33"/>
      <c r="H71" s="33"/>
      <c r="I71" s="33"/>
      <c r="J71" s="114"/>
      <c r="K71" s="36"/>
      <c r="L71" s="18"/>
    </row>
    <row r="72" spans="2:12" x14ac:dyDescent="0.2">
      <c r="B72" s="92"/>
      <c r="C72" s="93"/>
      <c r="D72" s="93"/>
      <c r="E72" s="93"/>
      <c r="F72" s="93"/>
      <c r="G72" s="93"/>
      <c r="H72" s="93"/>
      <c r="I72" s="36"/>
      <c r="J72" s="35"/>
      <c r="K72" s="36"/>
      <c r="L72" s="18"/>
    </row>
    <row r="73" spans="2:12" x14ac:dyDescent="0.2">
      <c r="B73" s="52"/>
      <c r="C73" s="52">
        <v>2016</v>
      </c>
      <c r="D73" s="52">
        <v>2017</v>
      </c>
      <c r="E73" s="52">
        <v>2018</v>
      </c>
      <c r="F73" s="52">
        <v>2019</v>
      </c>
      <c r="G73" s="52">
        <v>2020</v>
      </c>
      <c r="H73" s="127" t="s">
        <v>179</v>
      </c>
      <c r="I73" s="128"/>
      <c r="J73" s="93"/>
      <c r="K73" s="36"/>
      <c r="L73" s="17"/>
    </row>
    <row r="74" spans="2:12" x14ac:dyDescent="0.2">
      <c r="B74" s="52" t="s">
        <v>69</v>
      </c>
      <c r="C74" s="128">
        <f t="shared" ref="C74:H74" si="15">C67/$C$67*100</f>
        <v>100</v>
      </c>
      <c r="D74" s="128">
        <f t="shared" si="15"/>
        <v>99.319447308723454</v>
      </c>
      <c r="E74" s="128">
        <f t="shared" si="15"/>
        <v>98.381109507114871</v>
      </c>
      <c r="F74" s="128">
        <f t="shared" si="15"/>
        <v>96.659104970096934</v>
      </c>
      <c r="G74" s="128">
        <f t="shared" si="15"/>
        <v>95.74138997731491</v>
      </c>
      <c r="H74" s="128">
        <f t="shared" si="15"/>
        <v>96.277583006805528</v>
      </c>
      <c r="I74" s="91"/>
      <c r="J74" s="93"/>
      <c r="K74" s="92"/>
      <c r="L74" s="17"/>
    </row>
    <row r="75" spans="2:12" x14ac:dyDescent="0.2">
      <c r="B75" s="52" t="s">
        <v>64</v>
      </c>
      <c r="C75" s="128">
        <f t="shared" ref="C75:H75" si="16">C68/$C$68*100</f>
        <v>100</v>
      </c>
      <c r="D75" s="128">
        <f t="shared" si="16"/>
        <v>102.03636363636363</v>
      </c>
      <c r="E75" s="128">
        <f t="shared" si="16"/>
        <v>102.03636363636363</v>
      </c>
      <c r="F75" s="128">
        <f t="shared" si="16"/>
        <v>101.81818181818181</v>
      </c>
      <c r="G75" s="128">
        <f t="shared" si="16"/>
        <v>100.14545454545454</v>
      </c>
      <c r="H75" s="128">
        <f t="shared" si="16"/>
        <v>100.43636363636364</v>
      </c>
      <c r="I75" s="91"/>
      <c r="J75" s="93"/>
      <c r="K75" s="92"/>
      <c r="L75" s="17"/>
    </row>
    <row r="76" spans="2:12" x14ac:dyDescent="0.2">
      <c r="B76" s="52" t="s">
        <v>65</v>
      </c>
      <c r="C76" s="128">
        <f t="shared" ref="C76:H76" si="17">C69/$C$69*100</f>
        <v>100</v>
      </c>
      <c r="D76" s="128">
        <f t="shared" si="17"/>
        <v>101.01663585951941</v>
      </c>
      <c r="E76" s="128">
        <f t="shared" si="17"/>
        <v>102.68022181146026</v>
      </c>
      <c r="F76" s="128">
        <f t="shared" si="17"/>
        <v>104.62107208872457</v>
      </c>
      <c r="G76" s="128">
        <f t="shared" si="17"/>
        <v>104.5286506469501</v>
      </c>
      <c r="H76" s="128">
        <f t="shared" si="17"/>
        <v>106.28465804066542</v>
      </c>
      <c r="I76" s="91"/>
      <c r="J76" s="93"/>
      <c r="K76" s="92"/>
      <c r="L76" s="17"/>
    </row>
    <row r="77" spans="2:12" x14ac:dyDescent="0.2">
      <c r="B77" s="93"/>
      <c r="C77" s="93"/>
      <c r="D77" s="93"/>
      <c r="E77" s="93"/>
      <c r="F77" s="93"/>
      <c r="G77" s="93"/>
      <c r="H77" s="93"/>
      <c r="I77" s="93"/>
      <c r="J77" s="93"/>
      <c r="K77" s="92"/>
      <c r="L77" s="17"/>
    </row>
    <row r="78" spans="2:12" x14ac:dyDescent="0.2">
      <c r="B78" s="93"/>
      <c r="C78" s="93"/>
      <c r="D78" s="93"/>
      <c r="E78" s="93"/>
      <c r="F78" s="93"/>
      <c r="G78" s="93"/>
      <c r="H78" s="93"/>
      <c r="I78" s="93"/>
      <c r="J78" s="93"/>
      <c r="K78" s="92"/>
      <c r="L78" s="17"/>
    </row>
    <row r="79" spans="2:12" ht="24.95" customHeight="1" x14ac:dyDescent="0.2">
      <c r="B79" s="95" t="s">
        <v>211</v>
      </c>
      <c r="C79" s="93"/>
      <c r="D79" s="93"/>
      <c r="E79" s="93"/>
      <c r="F79" s="93"/>
      <c r="G79" s="93"/>
      <c r="H79" s="93"/>
      <c r="I79" s="93"/>
      <c r="J79" s="93"/>
      <c r="K79" s="92"/>
      <c r="L79" s="17"/>
    </row>
    <row r="80" spans="2:12" ht="25.5" x14ac:dyDescent="0.2">
      <c r="B80" s="98" t="s">
        <v>25</v>
      </c>
      <c r="C80" s="107">
        <v>2016</v>
      </c>
      <c r="D80" s="107">
        <v>2017</v>
      </c>
      <c r="E80" s="107">
        <v>2018</v>
      </c>
      <c r="F80" s="107">
        <v>2019</v>
      </c>
      <c r="G80" s="107">
        <v>2020</v>
      </c>
      <c r="H80" s="108" t="s">
        <v>179</v>
      </c>
      <c r="I80" s="100" t="s">
        <v>180</v>
      </c>
      <c r="J80" s="100" t="s">
        <v>181</v>
      </c>
      <c r="K80" s="109"/>
      <c r="L80" s="26"/>
    </row>
    <row r="81" spans="2:12" x14ac:dyDescent="0.2">
      <c r="B81" s="92" t="s">
        <v>69</v>
      </c>
      <c r="C81" s="36">
        <f>'[1]1. Tipologie'!C31</f>
        <v>17001</v>
      </c>
      <c r="D81" s="36">
        <f>'[1]1. Tipologie'!D31</f>
        <v>16991</v>
      </c>
      <c r="E81" s="36">
        <f>'[1]1. Tipologie'!E31</f>
        <v>16810</v>
      </c>
      <c r="F81" s="36">
        <f>'[1]1. Tipologie'!F31</f>
        <v>16557</v>
      </c>
      <c r="G81" s="36">
        <f>'[1]1. Tipologie'!G31</f>
        <v>16517</v>
      </c>
      <c r="H81" s="36">
        <f>'[1]1. Tipologie'!H31</f>
        <v>16699</v>
      </c>
      <c r="I81" s="36">
        <f>H81-C81</f>
        <v>-302</v>
      </c>
      <c r="J81" s="35">
        <f>(H81-C81)/C81</f>
        <v>-1.7763660961119934E-2</v>
      </c>
      <c r="K81" s="36"/>
    </row>
    <row r="82" spans="2:12" x14ac:dyDescent="0.2">
      <c r="B82" s="92" t="s">
        <v>67</v>
      </c>
      <c r="C82" s="36">
        <f>'[1]1. Tipologie'!C32</f>
        <v>2342</v>
      </c>
      <c r="D82" s="36">
        <f>'[1]1. Tipologie'!D32</f>
        <v>2389</v>
      </c>
      <c r="E82" s="36">
        <f>'[1]1. Tipologie'!E32</f>
        <v>2444</v>
      </c>
      <c r="F82" s="36">
        <f>'[1]1. Tipologie'!F32</f>
        <v>2377</v>
      </c>
      <c r="G82" s="36">
        <f>'[1]1. Tipologie'!G32</f>
        <v>2428</v>
      </c>
      <c r="H82" s="36">
        <f>'[1]1. Tipologie'!H32</f>
        <v>2458</v>
      </c>
      <c r="I82" s="36">
        <f t="shared" ref="I82:I84" si="18">H82-C82</f>
        <v>116</v>
      </c>
      <c r="J82" s="35">
        <f t="shared" ref="J82:J84" si="19">(H82-C82)/C82</f>
        <v>4.9530315969257048E-2</v>
      </c>
      <c r="K82" s="93"/>
    </row>
    <row r="83" spans="2:12" x14ac:dyDescent="0.2">
      <c r="B83" s="92" t="s">
        <v>68</v>
      </c>
      <c r="C83" s="36">
        <f>'[1]1. Tipologie'!C33</f>
        <v>2971</v>
      </c>
      <c r="D83" s="36">
        <f>'[1]1. Tipologie'!D33</f>
        <v>3057</v>
      </c>
      <c r="E83" s="36">
        <f>'[1]1. Tipologie'!E33</f>
        <v>3065</v>
      </c>
      <c r="F83" s="36">
        <f>'[1]1. Tipologie'!F33</f>
        <v>3116</v>
      </c>
      <c r="G83" s="36">
        <f>'[1]1. Tipologie'!G33</f>
        <v>3130</v>
      </c>
      <c r="H83" s="36">
        <f>'[1]1. Tipologie'!H33</f>
        <v>3120</v>
      </c>
      <c r="I83" s="36">
        <f t="shared" si="18"/>
        <v>149</v>
      </c>
      <c r="J83" s="35">
        <f t="shared" si="19"/>
        <v>5.0151464153483677E-2</v>
      </c>
      <c r="K83" s="93"/>
    </row>
    <row r="84" spans="2:12" x14ac:dyDescent="0.2">
      <c r="B84" s="111" t="s">
        <v>31</v>
      </c>
      <c r="C84" s="21">
        <f t="shared" ref="C84:H84" si="20">SUM(C81:C83)</f>
        <v>22314</v>
      </c>
      <c r="D84" s="21">
        <f t="shared" si="20"/>
        <v>22437</v>
      </c>
      <c r="E84" s="21">
        <f t="shared" si="20"/>
        <v>22319</v>
      </c>
      <c r="F84" s="21">
        <f t="shared" si="20"/>
        <v>22050</v>
      </c>
      <c r="G84" s="21">
        <f t="shared" si="20"/>
        <v>22075</v>
      </c>
      <c r="H84" s="21">
        <f t="shared" si="20"/>
        <v>22277</v>
      </c>
      <c r="I84" s="21">
        <f t="shared" si="18"/>
        <v>-37</v>
      </c>
      <c r="J84" s="112">
        <f t="shared" si="19"/>
        <v>-1.6581518329299991E-3</v>
      </c>
      <c r="K84" s="93"/>
    </row>
    <row r="85" spans="2:12" ht="24.95" customHeight="1" x14ac:dyDescent="0.2">
      <c r="B85" s="113" t="s">
        <v>55</v>
      </c>
      <c r="C85" s="33"/>
      <c r="D85" s="33"/>
      <c r="E85" s="33"/>
      <c r="F85" s="33"/>
      <c r="G85" s="33"/>
      <c r="H85" s="33"/>
      <c r="I85" s="33"/>
      <c r="J85" s="114"/>
      <c r="K85" s="36"/>
      <c r="L85" s="18"/>
    </row>
    <row r="86" spans="2:12" x14ac:dyDescent="0.2">
      <c r="B86" s="52"/>
      <c r="C86" s="91"/>
      <c r="D86" s="91"/>
      <c r="E86" s="91"/>
      <c r="F86" s="91"/>
      <c r="G86" s="91"/>
      <c r="H86" s="91"/>
      <c r="I86" s="91"/>
      <c r="J86" s="93"/>
      <c r="K86" s="92"/>
      <c r="L86" s="17"/>
    </row>
    <row r="87" spans="2:12" x14ac:dyDescent="0.2">
      <c r="B87" s="52"/>
      <c r="C87" s="52">
        <v>2016</v>
      </c>
      <c r="D87" s="52">
        <v>2017</v>
      </c>
      <c r="E87" s="52">
        <v>2018</v>
      </c>
      <c r="F87" s="52">
        <v>2019</v>
      </c>
      <c r="G87" s="52">
        <v>2020</v>
      </c>
      <c r="H87" s="127" t="s">
        <v>179</v>
      </c>
      <c r="I87" s="91"/>
      <c r="J87" s="93"/>
      <c r="K87" s="92"/>
      <c r="L87" s="17"/>
    </row>
    <row r="88" spans="2:12" x14ac:dyDescent="0.2">
      <c r="B88" s="52" t="s">
        <v>69</v>
      </c>
      <c r="C88" s="128">
        <f t="shared" ref="C88:H88" si="21">C81/$C$81*100</f>
        <v>100</v>
      </c>
      <c r="D88" s="128">
        <f t="shared" si="21"/>
        <v>99.941179930592313</v>
      </c>
      <c r="E88" s="128">
        <f t="shared" si="21"/>
        <v>98.876536674313272</v>
      </c>
      <c r="F88" s="128">
        <f t="shared" si="21"/>
        <v>97.388388918298915</v>
      </c>
      <c r="G88" s="128">
        <f t="shared" si="21"/>
        <v>97.153108640668194</v>
      </c>
      <c r="H88" s="128">
        <f t="shared" si="21"/>
        <v>98.223633903888015</v>
      </c>
      <c r="I88" s="91"/>
      <c r="J88" s="93"/>
      <c r="K88" s="92"/>
      <c r="L88" s="17"/>
    </row>
    <row r="89" spans="2:12" x14ac:dyDescent="0.2">
      <c r="B89" s="52" t="s">
        <v>64</v>
      </c>
      <c r="C89" s="128">
        <f t="shared" ref="C89:H89" si="22">C82/$C$82*100</f>
        <v>100</v>
      </c>
      <c r="D89" s="128">
        <f t="shared" si="22"/>
        <v>102.0068317677199</v>
      </c>
      <c r="E89" s="128">
        <f t="shared" si="22"/>
        <v>104.35525192143467</v>
      </c>
      <c r="F89" s="128">
        <f t="shared" si="22"/>
        <v>101.49444918872759</v>
      </c>
      <c r="G89" s="128">
        <f t="shared" si="22"/>
        <v>103.67207514944492</v>
      </c>
      <c r="H89" s="128">
        <f t="shared" si="22"/>
        <v>104.95303159692571</v>
      </c>
      <c r="I89" s="91"/>
      <c r="J89" s="93"/>
      <c r="K89" s="92"/>
      <c r="L89" s="17"/>
    </row>
    <row r="90" spans="2:12" x14ac:dyDescent="0.2">
      <c r="B90" s="52" t="s">
        <v>65</v>
      </c>
      <c r="C90" s="128">
        <f t="shared" ref="C90:H90" si="23">C83/$C$83*100</f>
        <v>100</v>
      </c>
      <c r="D90" s="128">
        <f t="shared" si="23"/>
        <v>102.89464826657691</v>
      </c>
      <c r="E90" s="128">
        <f t="shared" si="23"/>
        <v>103.1639178727701</v>
      </c>
      <c r="F90" s="128">
        <f t="shared" si="23"/>
        <v>104.88051161225175</v>
      </c>
      <c r="G90" s="128">
        <f t="shared" si="23"/>
        <v>105.35173342308988</v>
      </c>
      <c r="H90" s="128">
        <f t="shared" si="23"/>
        <v>105.01514641534837</v>
      </c>
      <c r="I90" s="91"/>
      <c r="J90" s="93"/>
      <c r="K90" s="92"/>
      <c r="L90" s="17"/>
    </row>
    <row r="91" spans="2:12" x14ac:dyDescent="0.2">
      <c r="B91" s="93"/>
      <c r="C91" s="93"/>
      <c r="D91" s="93"/>
      <c r="E91" s="93"/>
      <c r="F91" s="93"/>
      <c r="G91" s="93"/>
      <c r="H91" s="93"/>
      <c r="I91" s="93"/>
      <c r="J91" s="93"/>
      <c r="K91" s="92"/>
      <c r="L91" s="17"/>
    </row>
    <row r="92" spans="2:12" x14ac:dyDescent="0.2">
      <c r="B92" s="93"/>
      <c r="C92" s="93"/>
      <c r="D92" s="93"/>
      <c r="E92" s="93"/>
      <c r="F92" s="93"/>
      <c r="G92" s="93"/>
      <c r="H92" s="93"/>
      <c r="I92" s="93"/>
      <c r="J92" s="93"/>
      <c r="K92" s="92"/>
      <c r="L92" s="17"/>
    </row>
    <row r="93" spans="2:12" ht="24.95" customHeight="1" x14ac:dyDescent="0.2">
      <c r="B93" s="95" t="s">
        <v>212</v>
      </c>
      <c r="C93" s="93"/>
      <c r="D93" s="93"/>
      <c r="E93" s="93"/>
      <c r="F93" s="93"/>
      <c r="G93" s="93"/>
      <c r="H93" s="93"/>
      <c r="I93" s="93"/>
      <c r="J93" s="93"/>
      <c r="K93" s="92"/>
      <c r="L93" s="17"/>
    </row>
    <row r="94" spans="2:12" ht="25.5" x14ac:dyDescent="0.2">
      <c r="B94" s="98" t="s">
        <v>26</v>
      </c>
      <c r="C94" s="107">
        <v>2016</v>
      </c>
      <c r="D94" s="107">
        <v>2017</v>
      </c>
      <c r="E94" s="107">
        <v>2018</v>
      </c>
      <c r="F94" s="107">
        <v>2019</v>
      </c>
      <c r="G94" s="107">
        <v>2020</v>
      </c>
      <c r="H94" s="108" t="s">
        <v>179</v>
      </c>
      <c r="I94" s="100" t="s">
        <v>180</v>
      </c>
      <c r="J94" s="100" t="s">
        <v>181</v>
      </c>
      <c r="K94" s="109"/>
      <c r="L94" s="26"/>
    </row>
    <row r="95" spans="2:12" x14ac:dyDescent="0.2">
      <c r="B95" s="92" t="s">
        <v>69</v>
      </c>
      <c r="C95" s="36">
        <f>'[1]1. Tipologie'!C40</f>
        <v>7494</v>
      </c>
      <c r="D95" s="36">
        <f>'[1]1. Tipologie'!D40</f>
        <v>7467</v>
      </c>
      <c r="E95" s="36">
        <f>'[1]1. Tipologie'!E40</f>
        <v>7465</v>
      </c>
      <c r="F95" s="36">
        <f>'[1]1. Tipologie'!F40</f>
        <v>7423</v>
      </c>
      <c r="G95" s="36">
        <f>'[1]1. Tipologie'!G40</f>
        <v>7371</v>
      </c>
      <c r="H95" s="36">
        <f>'[1]1. Tipologie'!H40</f>
        <v>7449</v>
      </c>
      <c r="I95" s="36">
        <f>H95-C95</f>
        <v>-45</v>
      </c>
      <c r="J95" s="35">
        <f>(H95-C95)/C95</f>
        <v>-6.0048038430744596E-3</v>
      </c>
      <c r="K95" s="36"/>
    </row>
    <row r="96" spans="2:12" x14ac:dyDescent="0.2">
      <c r="B96" s="92" t="s">
        <v>67</v>
      </c>
      <c r="C96" s="36">
        <f>'[1]1. Tipologie'!C41</f>
        <v>1295</v>
      </c>
      <c r="D96" s="36">
        <f>'[1]1. Tipologie'!D41</f>
        <v>1300</v>
      </c>
      <c r="E96" s="36">
        <f>'[1]1. Tipologie'!E41</f>
        <v>1364</v>
      </c>
      <c r="F96" s="36">
        <f>'[1]1. Tipologie'!F41</f>
        <v>1393</v>
      </c>
      <c r="G96" s="36">
        <f>'[1]1. Tipologie'!G41</f>
        <v>1398</v>
      </c>
      <c r="H96" s="36">
        <f>'[1]1. Tipologie'!H41</f>
        <v>1423</v>
      </c>
      <c r="I96" s="36">
        <f t="shared" ref="I96:I98" si="24">H96-C96</f>
        <v>128</v>
      </c>
      <c r="J96" s="35">
        <f t="shared" ref="J96:J98" si="25">(H96-C96)/C96</f>
        <v>9.8841698841698841E-2</v>
      </c>
      <c r="K96" s="93"/>
    </row>
    <row r="97" spans="2:12" x14ac:dyDescent="0.2">
      <c r="B97" s="92" t="s">
        <v>68</v>
      </c>
      <c r="C97" s="36">
        <f>'[1]1. Tipologie'!C42</f>
        <v>1085</v>
      </c>
      <c r="D97" s="36">
        <f>'[1]1. Tipologie'!D42</f>
        <v>1116</v>
      </c>
      <c r="E97" s="36">
        <f>'[1]1. Tipologie'!E42</f>
        <v>1117</v>
      </c>
      <c r="F97" s="36">
        <f>'[1]1. Tipologie'!F42</f>
        <v>1122</v>
      </c>
      <c r="G97" s="36">
        <f>'[1]1. Tipologie'!G42</f>
        <v>1133</v>
      </c>
      <c r="H97" s="36">
        <f>'[1]1. Tipologie'!H42</f>
        <v>1165</v>
      </c>
      <c r="I97" s="36">
        <f t="shared" si="24"/>
        <v>80</v>
      </c>
      <c r="J97" s="35">
        <f t="shared" si="25"/>
        <v>7.3732718894009217E-2</v>
      </c>
      <c r="K97" s="93"/>
    </row>
    <row r="98" spans="2:12" x14ac:dyDescent="0.2">
      <c r="B98" s="111" t="s">
        <v>31</v>
      </c>
      <c r="C98" s="21">
        <f t="shared" ref="C98:H98" si="26">SUM(C95:C97)</f>
        <v>9874</v>
      </c>
      <c r="D98" s="21">
        <f t="shared" si="26"/>
        <v>9883</v>
      </c>
      <c r="E98" s="21">
        <f t="shared" si="26"/>
        <v>9946</v>
      </c>
      <c r="F98" s="21">
        <f t="shared" si="26"/>
        <v>9938</v>
      </c>
      <c r="G98" s="21">
        <f t="shared" si="26"/>
        <v>9902</v>
      </c>
      <c r="H98" s="21">
        <f t="shared" si="26"/>
        <v>10037</v>
      </c>
      <c r="I98" s="21">
        <f t="shared" si="24"/>
        <v>163</v>
      </c>
      <c r="J98" s="112">
        <f t="shared" si="25"/>
        <v>1.6508000810208628E-2</v>
      </c>
      <c r="K98" s="93"/>
    </row>
    <row r="99" spans="2:12" ht="24.95" customHeight="1" x14ac:dyDescent="0.2">
      <c r="B99" s="113" t="s">
        <v>55</v>
      </c>
      <c r="C99" s="33"/>
      <c r="D99" s="33"/>
      <c r="E99" s="33"/>
      <c r="F99" s="33"/>
      <c r="G99" s="33"/>
      <c r="H99" s="33"/>
      <c r="I99" s="33"/>
      <c r="J99" s="114"/>
      <c r="K99" s="36"/>
      <c r="L99" s="18"/>
    </row>
    <row r="100" spans="2:12" x14ac:dyDescent="0.2">
      <c r="B100" s="92"/>
      <c r="C100" s="93"/>
      <c r="D100" s="93"/>
      <c r="E100" s="93"/>
      <c r="F100" s="93"/>
      <c r="G100" s="93"/>
      <c r="H100" s="93"/>
      <c r="I100" s="93"/>
      <c r="J100" s="93"/>
      <c r="K100" s="92"/>
      <c r="L100" s="17"/>
    </row>
    <row r="101" spans="2:12" x14ac:dyDescent="0.2">
      <c r="B101" s="52"/>
      <c r="C101" s="52">
        <v>2016</v>
      </c>
      <c r="D101" s="52">
        <v>2017</v>
      </c>
      <c r="E101" s="52">
        <v>2018</v>
      </c>
      <c r="F101" s="52">
        <v>2019</v>
      </c>
      <c r="G101" s="52">
        <v>2020</v>
      </c>
      <c r="H101" s="127" t="s">
        <v>179</v>
      </c>
      <c r="I101" s="91"/>
      <c r="J101" s="93"/>
      <c r="K101" s="92"/>
      <c r="L101" s="17"/>
    </row>
    <row r="102" spans="2:12" x14ac:dyDescent="0.2">
      <c r="B102" s="52" t="s">
        <v>69</v>
      </c>
      <c r="C102" s="128">
        <f t="shared" ref="C102:H102" si="27">C95/$C$95*100</f>
        <v>100</v>
      </c>
      <c r="D102" s="128">
        <f t="shared" si="27"/>
        <v>99.639711769415527</v>
      </c>
      <c r="E102" s="128">
        <f t="shared" si="27"/>
        <v>99.613023752335209</v>
      </c>
      <c r="F102" s="128">
        <f t="shared" si="27"/>
        <v>99.052575393648254</v>
      </c>
      <c r="G102" s="128">
        <f t="shared" si="27"/>
        <v>98.358686949559655</v>
      </c>
      <c r="H102" s="128">
        <f t="shared" si="27"/>
        <v>99.399519615692554</v>
      </c>
      <c r="I102" s="91"/>
      <c r="J102" s="93"/>
      <c r="K102" s="92"/>
      <c r="L102" s="17"/>
    </row>
    <row r="103" spans="2:12" x14ac:dyDescent="0.2">
      <c r="B103" s="52" t="s">
        <v>64</v>
      </c>
      <c r="C103" s="128">
        <f t="shared" ref="C103:H103" si="28">C96/$C$96*100</f>
        <v>100</v>
      </c>
      <c r="D103" s="128">
        <f t="shared" si="28"/>
        <v>100.38610038610038</v>
      </c>
      <c r="E103" s="128">
        <f t="shared" si="28"/>
        <v>105.32818532818533</v>
      </c>
      <c r="F103" s="128">
        <f t="shared" si="28"/>
        <v>107.56756756756755</v>
      </c>
      <c r="G103" s="128">
        <f t="shared" si="28"/>
        <v>107.95366795366796</v>
      </c>
      <c r="H103" s="128">
        <f t="shared" si="28"/>
        <v>109.88416988416989</v>
      </c>
      <c r="I103" s="91"/>
      <c r="J103" s="93"/>
      <c r="K103" s="92"/>
      <c r="L103" s="17"/>
    </row>
    <row r="104" spans="2:12" x14ac:dyDescent="0.2">
      <c r="B104" s="52" t="s">
        <v>65</v>
      </c>
      <c r="C104" s="128">
        <f t="shared" ref="C104:H104" si="29">C97/$C$97*100</f>
        <v>100</v>
      </c>
      <c r="D104" s="128">
        <f t="shared" si="29"/>
        <v>102.85714285714285</v>
      </c>
      <c r="E104" s="128">
        <f t="shared" si="29"/>
        <v>102.94930875576036</v>
      </c>
      <c r="F104" s="128">
        <f t="shared" si="29"/>
        <v>103.41013824884793</v>
      </c>
      <c r="G104" s="128">
        <f t="shared" si="29"/>
        <v>104.42396313364056</v>
      </c>
      <c r="H104" s="128">
        <f t="shared" si="29"/>
        <v>107.37327188940091</v>
      </c>
      <c r="I104" s="128"/>
      <c r="J104" s="93"/>
      <c r="K104" s="36"/>
      <c r="L104" s="17"/>
    </row>
    <row r="105" spans="2:12" x14ac:dyDescent="0.2">
      <c r="B105" s="93"/>
      <c r="C105" s="93"/>
      <c r="D105" s="93"/>
      <c r="E105" s="93"/>
      <c r="F105" s="93"/>
      <c r="G105" s="93"/>
      <c r="H105" s="93"/>
      <c r="I105" s="93"/>
      <c r="J105" s="93"/>
      <c r="K105" s="92"/>
      <c r="L105" s="17"/>
    </row>
    <row r="106" spans="2:12" x14ac:dyDescent="0.2">
      <c r="B106" s="93"/>
      <c r="C106" s="93"/>
      <c r="D106" s="93"/>
      <c r="E106" s="93"/>
      <c r="F106" s="93"/>
      <c r="G106" s="93"/>
      <c r="H106" s="93"/>
      <c r="I106" s="93"/>
      <c r="J106" s="93"/>
      <c r="K106" s="92"/>
      <c r="L106" s="17"/>
    </row>
    <row r="107" spans="2:12" ht="24.95" customHeight="1" x14ac:dyDescent="0.2">
      <c r="B107" s="95" t="s">
        <v>213</v>
      </c>
      <c r="C107" s="93"/>
      <c r="D107" s="93"/>
      <c r="E107" s="93"/>
      <c r="F107" s="93"/>
      <c r="G107" s="93"/>
      <c r="H107" s="93"/>
      <c r="I107" s="93"/>
      <c r="J107" s="93"/>
      <c r="K107" s="92"/>
      <c r="L107" s="17"/>
    </row>
    <row r="108" spans="2:12" ht="25.5" x14ac:dyDescent="0.2">
      <c r="B108" s="98" t="s">
        <v>27</v>
      </c>
      <c r="C108" s="107">
        <v>2016</v>
      </c>
      <c r="D108" s="107">
        <v>2017</v>
      </c>
      <c r="E108" s="107">
        <v>2018</v>
      </c>
      <c r="F108" s="107">
        <v>2019</v>
      </c>
      <c r="G108" s="107">
        <v>2020</v>
      </c>
      <c r="H108" s="108" t="s">
        <v>179</v>
      </c>
      <c r="I108" s="100" t="s">
        <v>180</v>
      </c>
      <c r="J108" s="100" t="s">
        <v>181</v>
      </c>
      <c r="K108" s="109"/>
      <c r="L108" s="26"/>
    </row>
    <row r="109" spans="2:12" x14ac:dyDescent="0.2">
      <c r="B109" s="92" t="s">
        <v>69</v>
      </c>
      <c r="C109" s="36">
        <f>'[1]1. Tipologie'!C49</f>
        <v>8208</v>
      </c>
      <c r="D109" s="36">
        <f>'[1]1. Tipologie'!D49</f>
        <v>8183</v>
      </c>
      <c r="E109" s="36">
        <f>'[1]1. Tipologie'!E49</f>
        <v>8115</v>
      </c>
      <c r="F109" s="36">
        <f>'[1]1. Tipologie'!F49</f>
        <v>8097</v>
      </c>
      <c r="G109" s="36">
        <f>'[1]1. Tipologie'!G49</f>
        <v>8005</v>
      </c>
      <c r="H109" s="36">
        <f>'[1]1. Tipologie'!H49</f>
        <v>8037</v>
      </c>
      <c r="I109" s="36">
        <f>H109-C109</f>
        <v>-171</v>
      </c>
      <c r="J109" s="35">
        <f>(H109-C109)/C109</f>
        <v>-2.0833333333333332E-2</v>
      </c>
      <c r="K109" s="36"/>
    </row>
    <row r="110" spans="2:12" x14ac:dyDescent="0.2">
      <c r="B110" s="92" t="s">
        <v>67</v>
      </c>
      <c r="C110" s="36">
        <f>'[1]1. Tipologie'!C50</f>
        <v>1053</v>
      </c>
      <c r="D110" s="36">
        <f>'[1]1. Tipologie'!D50</f>
        <v>1064</v>
      </c>
      <c r="E110" s="36">
        <f>'[1]1. Tipologie'!E50</f>
        <v>1074</v>
      </c>
      <c r="F110" s="36">
        <f>'[1]1. Tipologie'!F50</f>
        <v>1054</v>
      </c>
      <c r="G110" s="36">
        <f>'[1]1. Tipologie'!G50</f>
        <v>1068</v>
      </c>
      <c r="H110" s="36">
        <f>'[1]1. Tipologie'!H50</f>
        <v>1079</v>
      </c>
      <c r="I110" s="36">
        <f t="shared" ref="I110:I112" si="30">H110-C110</f>
        <v>26</v>
      </c>
      <c r="J110" s="35">
        <f t="shared" ref="J110:J112" si="31">(H110-C110)/C110</f>
        <v>2.4691358024691357E-2</v>
      </c>
      <c r="K110" s="93"/>
    </row>
    <row r="111" spans="2:12" x14ac:dyDescent="0.2">
      <c r="B111" s="92" t="s">
        <v>68</v>
      </c>
      <c r="C111" s="36">
        <f>'[1]1. Tipologie'!C51</f>
        <v>1337</v>
      </c>
      <c r="D111" s="36">
        <f>'[1]1. Tipologie'!D51</f>
        <v>1370</v>
      </c>
      <c r="E111" s="36">
        <f>'[1]1. Tipologie'!E51</f>
        <v>1401</v>
      </c>
      <c r="F111" s="36">
        <f>'[1]1. Tipologie'!F51</f>
        <v>1422</v>
      </c>
      <c r="G111" s="36">
        <f>'[1]1. Tipologie'!G51</f>
        <v>1438</v>
      </c>
      <c r="H111" s="36">
        <f>'[1]1. Tipologie'!H51</f>
        <v>1428</v>
      </c>
      <c r="I111" s="36">
        <f t="shared" si="30"/>
        <v>91</v>
      </c>
      <c r="J111" s="35">
        <f t="shared" si="31"/>
        <v>6.8062827225130892E-2</v>
      </c>
      <c r="K111" s="93"/>
    </row>
    <row r="112" spans="2:12" x14ac:dyDescent="0.2">
      <c r="B112" s="111" t="s">
        <v>31</v>
      </c>
      <c r="C112" s="21">
        <f t="shared" ref="C112:H112" si="32">SUM(C109:C111)</f>
        <v>10598</v>
      </c>
      <c r="D112" s="21">
        <f t="shared" si="32"/>
        <v>10617</v>
      </c>
      <c r="E112" s="21">
        <f t="shared" si="32"/>
        <v>10590</v>
      </c>
      <c r="F112" s="21">
        <f t="shared" si="32"/>
        <v>10573</v>
      </c>
      <c r="G112" s="21">
        <f t="shared" si="32"/>
        <v>10511</v>
      </c>
      <c r="H112" s="21">
        <f t="shared" si="32"/>
        <v>10544</v>
      </c>
      <c r="I112" s="21">
        <f t="shared" si="30"/>
        <v>-54</v>
      </c>
      <c r="J112" s="112">
        <f t="shared" si="31"/>
        <v>-5.0953010001887145E-3</v>
      </c>
      <c r="K112" s="93"/>
    </row>
    <row r="113" spans="2:12" ht="24.95" customHeight="1" x14ac:dyDescent="0.2">
      <c r="B113" s="113" t="s">
        <v>55</v>
      </c>
      <c r="C113" s="33"/>
      <c r="D113" s="33"/>
      <c r="E113" s="33"/>
      <c r="F113" s="33"/>
      <c r="G113" s="33"/>
      <c r="H113" s="33"/>
      <c r="I113" s="33"/>
      <c r="J113" s="114"/>
      <c r="K113" s="36"/>
      <c r="L113" s="18"/>
    </row>
    <row r="114" spans="2:12" x14ac:dyDescent="0.2">
      <c r="B114" s="92"/>
      <c r="C114" s="93"/>
      <c r="D114" s="93"/>
      <c r="E114" s="93"/>
      <c r="F114" s="93"/>
      <c r="G114" s="93"/>
      <c r="H114" s="93"/>
      <c r="I114" s="93"/>
      <c r="J114" s="93"/>
      <c r="K114" s="92"/>
      <c r="L114" s="17"/>
    </row>
    <row r="115" spans="2:12" x14ac:dyDescent="0.2">
      <c r="B115" s="52"/>
      <c r="C115" s="52">
        <v>2016</v>
      </c>
      <c r="D115" s="52">
        <v>2017</v>
      </c>
      <c r="E115" s="52">
        <v>2018</v>
      </c>
      <c r="F115" s="52">
        <v>2019</v>
      </c>
      <c r="G115" s="52">
        <v>2020</v>
      </c>
      <c r="H115" s="127" t="s">
        <v>179</v>
      </c>
      <c r="I115" s="91"/>
      <c r="J115" s="93"/>
      <c r="K115" s="92"/>
      <c r="L115" s="17"/>
    </row>
    <row r="116" spans="2:12" x14ac:dyDescent="0.2">
      <c r="B116" s="52" t="s">
        <v>69</v>
      </c>
      <c r="C116" s="128">
        <f>C109/$C$109*100</f>
        <v>100</v>
      </c>
      <c r="D116" s="128">
        <f t="shared" ref="D116:H116" si="33">D109/$C$109*100</f>
        <v>99.695419103313839</v>
      </c>
      <c r="E116" s="128">
        <f t="shared" si="33"/>
        <v>98.866959064327489</v>
      </c>
      <c r="F116" s="128">
        <f t="shared" si="33"/>
        <v>98.647660818713447</v>
      </c>
      <c r="G116" s="128">
        <f t="shared" si="33"/>
        <v>97.526803118908376</v>
      </c>
      <c r="H116" s="128">
        <f t="shared" si="33"/>
        <v>97.916666666666657</v>
      </c>
      <c r="I116" s="91"/>
      <c r="J116" s="93"/>
      <c r="K116" s="92"/>
      <c r="L116" s="17"/>
    </row>
    <row r="117" spans="2:12" x14ac:dyDescent="0.2">
      <c r="B117" s="52" t="s">
        <v>64</v>
      </c>
      <c r="C117" s="128">
        <f>C110/$C$110*100</f>
        <v>100</v>
      </c>
      <c r="D117" s="128">
        <f t="shared" ref="D117:H117" si="34">D110/$C$110*100</f>
        <v>101.04463437796771</v>
      </c>
      <c r="E117" s="128">
        <f t="shared" si="34"/>
        <v>101.99430199430199</v>
      </c>
      <c r="F117" s="128">
        <f t="shared" si="34"/>
        <v>100.09496676163343</v>
      </c>
      <c r="G117" s="128">
        <f t="shared" si="34"/>
        <v>101.42450142450143</v>
      </c>
      <c r="H117" s="128">
        <f t="shared" si="34"/>
        <v>102.46913580246914</v>
      </c>
      <c r="I117" s="91"/>
      <c r="J117" s="93"/>
      <c r="K117" s="92"/>
      <c r="L117" s="17"/>
    </row>
    <row r="118" spans="2:12" x14ac:dyDescent="0.2">
      <c r="B118" s="52" t="s">
        <v>65</v>
      </c>
      <c r="C118" s="128">
        <f>C111/$C$111*100</f>
        <v>100</v>
      </c>
      <c r="D118" s="128">
        <f t="shared" ref="D118:H118" si="35">D111/$C$111*100</f>
        <v>102.4682124158564</v>
      </c>
      <c r="E118" s="128">
        <f t="shared" si="35"/>
        <v>104.78683620044878</v>
      </c>
      <c r="F118" s="128">
        <f t="shared" si="35"/>
        <v>106.357516828721</v>
      </c>
      <c r="G118" s="128">
        <f t="shared" si="35"/>
        <v>107.55422587883321</v>
      </c>
      <c r="H118" s="128">
        <f t="shared" si="35"/>
        <v>106.80628272251309</v>
      </c>
      <c r="I118" s="91"/>
      <c r="J118" s="93"/>
      <c r="K118" s="92"/>
      <c r="L118" s="17"/>
    </row>
    <row r="119" spans="2:12" x14ac:dyDescent="0.2">
      <c r="B119" s="93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2:12" x14ac:dyDescent="0.2">
      <c r="B120" s="93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2:12" x14ac:dyDescent="0.2"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2:12" x14ac:dyDescent="0.2"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2:12" x14ac:dyDescent="0.2">
      <c r="B123" s="93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2:12" x14ac:dyDescent="0.2">
      <c r="B124" s="93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2:12" x14ac:dyDescent="0.2">
      <c r="B125" s="93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2:12" x14ac:dyDescent="0.2"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</sheetData>
  <sheetProtection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483-4400-4DAC-9C36-B73A2D42C117}">
  <sheetPr>
    <tabColor theme="0"/>
    <pageSetUpPr fitToPage="1"/>
  </sheetPr>
  <dimension ref="B1:AB138"/>
  <sheetViews>
    <sheetView zoomScaleNormal="100" zoomScalePageLayoutView="125" workbookViewId="0">
      <selection activeCell="V3" sqref="V3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28" x14ac:dyDescent="0.2">
      <c r="V1" s="93"/>
      <c r="W1" s="93"/>
      <c r="X1" s="93"/>
      <c r="Y1" s="93"/>
      <c r="Z1" s="93"/>
      <c r="AA1" s="93"/>
      <c r="AB1" s="93"/>
    </row>
    <row r="2" spans="2:28" ht="15" customHeight="1" x14ac:dyDescent="0.2">
      <c r="B2" s="154" t="s">
        <v>189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52" t="s">
        <v>56</v>
      </c>
      <c r="W2" s="52"/>
      <c r="X2" s="52"/>
      <c r="Y2" s="52"/>
      <c r="Z2" s="52"/>
      <c r="AA2" s="91"/>
      <c r="AB2" s="91"/>
    </row>
    <row r="3" spans="2:28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V3" s="52"/>
      <c r="W3" s="52"/>
      <c r="X3" s="52"/>
      <c r="Y3" s="52"/>
      <c r="Z3" s="52"/>
      <c r="AA3" s="91"/>
      <c r="AB3" s="91"/>
    </row>
    <row r="4" spans="2:28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52"/>
      <c r="W4" s="52"/>
      <c r="X4" s="52"/>
      <c r="Y4" s="52"/>
      <c r="Z4" s="52"/>
      <c r="AA4" s="91"/>
      <c r="AB4" s="91"/>
    </row>
    <row r="5" spans="2:28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1"/>
      <c r="AB5" s="91"/>
    </row>
    <row r="6" spans="2:28" s="5" customFormat="1" ht="24.95" customHeight="1" x14ac:dyDescent="0.2">
      <c r="B6" s="3" t="s">
        <v>190</v>
      </c>
      <c r="C6" s="4"/>
      <c r="D6" s="4"/>
      <c r="E6" s="4"/>
      <c r="F6" s="4"/>
      <c r="G6" s="4"/>
      <c r="H6" s="4"/>
      <c r="I6" s="4"/>
      <c r="J6" s="4"/>
      <c r="K6" s="4"/>
      <c r="L6" s="4"/>
      <c r="V6" s="126"/>
      <c r="W6" s="126"/>
      <c r="X6" s="126"/>
      <c r="Y6" s="126"/>
      <c r="Z6" s="126"/>
      <c r="AA6" s="131"/>
      <c r="AB6" s="131"/>
    </row>
    <row r="7" spans="2:28" ht="15" customHeight="1" x14ac:dyDescent="0.2">
      <c r="B7" s="163" t="s">
        <v>54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0"/>
      <c r="L7" s="170"/>
      <c r="V7" s="52" t="s">
        <v>33</v>
      </c>
      <c r="W7" s="52"/>
      <c r="X7" s="52"/>
      <c r="Y7" s="52"/>
      <c r="Z7" s="52"/>
      <c r="AA7" s="91"/>
      <c r="AB7" s="91"/>
    </row>
    <row r="8" spans="2:28" ht="27" customHeight="1" x14ac:dyDescent="0.2">
      <c r="B8" s="164"/>
      <c r="C8" s="166"/>
      <c r="D8" s="166"/>
      <c r="E8" s="167" t="s">
        <v>35</v>
      </c>
      <c r="F8" s="167"/>
      <c r="G8" s="167" t="s">
        <v>70</v>
      </c>
      <c r="H8" s="167"/>
      <c r="I8" s="167" t="s">
        <v>36</v>
      </c>
      <c r="J8" s="167"/>
      <c r="K8" s="167" t="s">
        <v>37</v>
      </c>
      <c r="L8" s="167"/>
      <c r="V8" s="52"/>
      <c r="W8" s="52"/>
      <c r="X8" s="52"/>
      <c r="Y8" s="52"/>
      <c r="Z8" s="52"/>
      <c r="AA8" s="91"/>
      <c r="AB8" s="91"/>
    </row>
    <row r="9" spans="2:28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99" t="s">
        <v>176</v>
      </c>
      <c r="L9" s="7" t="s">
        <v>9</v>
      </c>
      <c r="V9" s="52"/>
      <c r="W9" s="52" t="s">
        <v>35</v>
      </c>
      <c r="X9" s="52" t="s">
        <v>70</v>
      </c>
      <c r="Y9" s="52" t="s">
        <v>36</v>
      </c>
      <c r="Z9" s="52" t="s">
        <v>37</v>
      </c>
      <c r="AA9" s="91"/>
      <c r="AB9" s="91"/>
    </row>
    <row r="10" spans="2:28" x14ac:dyDescent="0.2">
      <c r="B10" s="1" t="s">
        <v>17</v>
      </c>
      <c r="C10" s="47">
        <f>$H$43</f>
        <v>302416</v>
      </c>
      <c r="D10" s="66">
        <v>1</v>
      </c>
      <c r="E10" s="47">
        <f>$H$39</f>
        <v>141937</v>
      </c>
      <c r="F10" s="67">
        <f>E10/$C$10</f>
        <v>0.46934355325115074</v>
      </c>
      <c r="G10" s="47">
        <f>$H$40</f>
        <v>81001</v>
      </c>
      <c r="H10" s="67">
        <f>G10/$C$10</f>
        <v>0.26784627797471033</v>
      </c>
      <c r="I10" s="47">
        <f>$H$41</f>
        <v>68368</v>
      </c>
      <c r="J10" s="67">
        <f>I10/$C$10</f>
        <v>0.22607269456642506</v>
      </c>
      <c r="K10" s="47">
        <f>$H$42</f>
        <v>11110</v>
      </c>
      <c r="L10" s="67">
        <f>K10/$C$10</f>
        <v>3.673747420771388E-2</v>
      </c>
      <c r="N10" s="1" t="s">
        <v>57</v>
      </c>
      <c r="V10" s="52" t="s">
        <v>18</v>
      </c>
      <c r="W10" s="128">
        <f>$E$11</f>
        <v>26004</v>
      </c>
      <c r="X10" s="128">
        <f>$G$11</f>
        <v>15277</v>
      </c>
      <c r="Y10" s="128">
        <f>$I$11</f>
        <v>11360</v>
      </c>
      <c r="Z10" s="128">
        <f>$K$11</f>
        <v>2085</v>
      </c>
      <c r="AA10" s="91"/>
      <c r="AB10" s="91"/>
    </row>
    <row r="11" spans="2:28" x14ac:dyDescent="0.2">
      <c r="B11" s="1" t="s">
        <v>18</v>
      </c>
      <c r="C11" s="47">
        <f>$H$58</f>
        <v>54726</v>
      </c>
      <c r="D11" s="68">
        <v>1</v>
      </c>
      <c r="E11" s="47">
        <f>$H$54</f>
        <v>26004</v>
      </c>
      <c r="F11" s="46">
        <f>E11/$C$11</f>
        <v>0.47516719657932244</v>
      </c>
      <c r="G11" s="47">
        <f>$H$55</f>
        <v>15277</v>
      </c>
      <c r="H11" s="46">
        <f>G11/$C$11</f>
        <v>0.27915433249278221</v>
      </c>
      <c r="I11" s="47">
        <f>$H$56</f>
        <v>11360</v>
      </c>
      <c r="J11" s="46">
        <f>I11/$C$11</f>
        <v>0.20757957826261741</v>
      </c>
      <c r="K11" s="47">
        <f>$H$57</f>
        <v>2085</v>
      </c>
      <c r="L11" s="46">
        <f>K11/$C$11</f>
        <v>3.8098892665277932E-2</v>
      </c>
      <c r="V11" s="52"/>
      <c r="W11" s="52"/>
      <c r="X11" s="52"/>
      <c r="Y11" s="52"/>
      <c r="Z11" s="52"/>
      <c r="AA11" s="91"/>
      <c r="AB11" s="91"/>
    </row>
    <row r="12" spans="2:28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69"/>
      <c r="L12" s="169"/>
      <c r="V12" s="92"/>
      <c r="W12" s="92"/>
      <c r="X12" s="92"/>
      <c r="Y12" s="92"/>
      <c r="Z12" s="92"/>
      <c r="AA12" s="93"/>
      <c r="AB12" s="93"/>
    </row>
    <row r="13" spans="2:28" ht="15" customHeight="1" x14ac:dyDescent="0.2">
      <c r="B13" s="1" t="s">
        <v>61</v>
      </c>
      <c r="C13" s="47">
        <f>$H$73</f>
        <v>11868</v>
      </c>
      <c r="D13" s="66">
        <v>1</v>
      </c>
      <c r="E13" s="47">
        <f>$H$69</f>
        <v>5108</v>
      </c>
      <c r="F13" s="67">
        <f>E13/$C$14</f>
        <v>0.22929478834672531</v>
      </c>
      <c r="G13" s="47">
        <f>$H$70</f>
        <v>2950</v>
      </c>
      <c r="H13" s="67">
        <f>G13/$C$14</f>
        <v>0.13242357588544237</v>
      </c>
      <c r="I13" s="47">
        <f>$H$71</f>
        <v>3391</v>
      </c>
      <c r="J13" s="67">
        <f>I13/$C$14</f>
        <v>0.15221977824662208</v>
      </c>
      <c r="K13" s="47">
        <f>$H$72</f>
        <v>419</v>
      </c>
      <c r="L13" s="67">
        <f>K13/$C$14</f>
        <v>1.8808636710508597E-2</v>
      </c>
      <c r="V13" s="93"/>
      <c r="W13" s="93"/>
      <c r="X13" s="93"/>
      <c r="Y13" s="93"/>
      <c r="Z13" s="93"/>
      <c r="AA13" s="93"/>
      <c r="AB13" s="93"/>
    </row>
    <row r="14" spans="2:28" x14ac:dyDescent="0.2">
      <c r="B14" s="1" t="s">
        <v>19</v>
      </c>
      <c r="C14" s="47">
        <f>$H$88</f>
        <v>22277</v>
      </c>
      <c r="D14" s="66">
        <v>1</v>
      </c>
      <c r="E14" s="47">
        <f>$H$84</f>
        <v>10324</v>
      </c>
      <c r="F14" s="67">
        <f>E14/$C$14</f>
        <v>0.46343762625129059</v>
      </c>
      <c r="G14" s="47">
        <f>$H$85</f>
        <v>7267</v>
      </c>
      <c r="H14" s="67">
        <f>G14/$C$14</f>
        <v>0.32621089015576604</v>
      </c>
      <c r="I14" s="47">
        <f>$H$86</f>
        <v>3841</v>
      </c>
      <c r="J14" s="67">
        <f>I14/$C$14</f>
        <v>0.17241998473762177</v>
      </c>
      <c r="K14" s="47">
        <f>$H$87</f>
        <v>845</v>
      </c>
      <c r="L14" s="67">
        <f>K14/$C$14</f>
        <v>3.7931498855321634E-2</v>
      </c>
      <c r="P14" s="1" t="s">
        <v>59</v>
      </c>
      <c r="R14" s="1" t="s">
        <v>22</v>
      </c>
      <c r="V14" s="93"/>
      <c r="W14" s="93"/>
      <c r="X14" s="93"/>
      <c r="Y14" s="93"/>
      <c r="Z14" s="93"/>
      <c r="AA14" s="93"/>
      <c r="AB14" s="93"/>
    </row>
    <row r="15" spans="2:28" x14ac:dyDescent="0.2">
      <c r="B15" s="1" t="s">
        <v>20</v>
      </c>
      <c r="C15" s="47">
        <f>$H$103</f>
        <v>10037</v>
      </c>
      <c r="D15" s="66">
        <v>1</v>
      </c>
      <c r="E15" s="47">
        <f>$H$99</f>
        <v>5019</v>
      </c>
      <c r="F15" s="67">
        <f>E15/$C$15</f>
        <v>0.50004981568197671</v>
      </c>
      <c r="G15" s="47">
        <f>$H$100</f>
        <v>2501</v>
      </c>
      <c r="H15" s="67">
        <f>G15/$C$15</f>
        <v>0.24917804124738469</v>
      </c>
      <c r="I15" s="47">
        <f>$H$101</f>
        <v>2090</v>
      </c>
      <c r="J15" s="67">
        <f>I15/$C$15</f>
        <v>0.20822955066254856</v>
      </c>
      <c r="K15" s="47">
        <f>$H$102</f>
        <v>427</v>
      </c>
      <c r="L15" s="67">
        <f>K15/$C$15</f>
        <v>4.2542592408090066E-2</v>
      </c>
      <c r="V15" s="93"/>
      <c r="W15" s="93"/>
      <c r="X15" s="93"/>
      <c r="Y15" s="93"/>
      <c r="Z15" s="93"/>
      <c r="AA15" s="93"/>
      <c r="AB15" s="93"/>
    </row>
    <row r="16" spans="2:28" x14ac:dyDescent="0.2">
      <c r="B16" s="13" t="s">
        <v>21</v>
      </c>
      <c r="C16" s="28">
        <f>$H$118</f>
        <v>10544</v>
      </c>
      <c r="D16" s="68">
        <v>1</v>
      </c>
      <c r="E16" s="28">
        <f>$H$114</f>
        <v>5553</v>
      </c>
      <c r="F16" s="46">
        <f>E16/$C$16</f>
        <v>0.52665022761760238</v>
      </c>
      <c r="G16" s="28">
        <f>$H$115</f>
        <v>2559</v>
      </c>
      <c r="H16" s="46">
        <f>G16/$C$16</f>
        <v>0.24269726858877086</v>
      </c>
      <c r="I16" s="28">
        <f>$H$116</f>
        <v>2038</v>
      </c>
      <c r="J16" s="46">
        <f>I16/$C$16</f>
        <v>0.19328528072837634</v>
      </c>
      <c r="K16" s="28">
        <f>$H$117</f>
        <v>394</v>
      </c>
      <c r="L16" s="46">
        <f>K16/$C$16</f>
        <v>3.736722306525038E-2</v>
      </c>
      <c r="V16" s="93"/>
      <c r="W16" s="93"/>
      <c r="X16" s="93"/>
      <c r="Y16" s="93"/>
      <c r="Z16" s="93"/>
      <c r="AA16" s="93"/>
      <c r="AB16" s="93"/>
    </row>
    <row r="17" spans="2:28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V17" s="93"/>
      <c r="W17" s="93"/>
      <c r="X17" s="93"/>
      <c r="Y17" s="93"/>
      <c r="Z17" s="93"/>
      <c r="AA17" s="93"/>
      <c r="AB17" s="93"/>
    </row>
    <row r="18" spans="2:28" x14ac:dyDescent="0.2">
      <c r="V18" s="93"/>
      <c r="W18" s="93"/>
      <c r="X18" s="93"/>
      <c r="Y18" s="93"/>
      <c r="Z18" s="93"/>
      <c r="AA18" s="93"/>
      <c r="AB18" s="93"/>
    </row>
    <row r="19" spans="2:28" x14ac:dyDescent="0.2">
      <c r="V19" s="93"/>
      <c r="W19" s="93"/>
      <c r="X19" s="93"/>
      <c r="Y19" s="93"/>
      <c r="Z19" s="93"/>
      <c r="AA19" s="93"/>
      <c r="AB19" s="93"/>
    </row>
    <row r="20" spans="2:28" s="16" customFormat="1" ht="24.95" customHeight="1" x14ac:dyDescent="0.2">
      <c r="B20" s="3" t="s">
        <v>214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V20" s="105"/>
      <c r="W20" s="105"/>
      <c r="X20" s="105"/>
      <c r="Y20" s="105"/>
      <c r="Z20" s="105"/>
      <c r="AA20" s="105"/>
      <c r="AB20" s="105"/>
    </row>
    <row r="21" spans="2:28" ht="15" customHeight="1" x14ac:dyDescent="0.2">
      <c r="B21" s="163" t="s">
        <v>54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S21" s="1" t="s">
        <v>59</v>
      </c>
    </row>
    <row r="22" spans="2:28" ht="24.75" customHeight="1" x14ac:dyDescent="0.2">
      <c r="B22" s="164"/>
      <c r="C22" s="172"/>
      <c r="D22" s="172"/>
      <c r="E22" s="172"/>
      <c r="F22" s="167" t="s">
        <v>35</v>
      </c>
      <c r="G22" s="167"/>
      <c r="H22" s="167"/>
      <c r="I22" s="167" t="s">
        <v>70</v>
      </c>
      <c r="J22" s="167"/>
      <c r="K22" s="167"/>
      <c r="L22" s="167" t="s">
        <v>36</v>
      </c>
      <c r="M22" s="167"/>
      <c r="N22" s="167"/>
      <c r="O22" s="167" t="s">
        <v>37</v>
      </c>
      <c r="P22" s="167"/>
      <c r="Q22" s="167"/>
    </row>
    <row r="23" spans="2:28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99" t="s">
        <v>176</v>
      </c>
      <c r="P23" s="100" t="s">
        <v>177</v>
      </c>
      <c r="Q23" s="100" t="s">
        <v>178</v>
      </c>
      <c r="W23" s="1" t="s">
        <v>57</v>
      </c>
    </row>
    <row r="24" spans="2:28" x14ac:dyDescent="0.2">
      <c r="B24" s="1" t="s">
        <v>17</v>
      </c>
      <c r="C24" s="47">
        <f>$H$43</f>
        <v>302416</v>
      </c>
      <c r="D24" s="19">
        <f>H43-G43</f>
        <v>2826</v>
      </c>
      <c r="E24" s="18">
        <f>(H43-G43)/G43</f>
        <v>9.4328916185453457E-3</v>
      </c>
      <c r="F24" s="47">
        <f>$H$39</f>
        <v>141937</v>
      </c>
      <c r="G24" s="19">
        <f>H39-G39</f>
        <v>1277</v>
      </c>
      <c r="H24" s="18">
        <f>(H39-G39)/G39</f>
        <v>9.0786293189250682E-3</v>
      </c>
      <c r="I24" s="47">
        <f>$H$40</f>
        <v>81001</v>
      </c>
      <c r="J24" s="19">
        <f>H40-G40</f>
        <v>2017</v>
      </c>
      <c r="K24" s="18">
        <f>(H40-G40)/G40</f>
        <v>2.5536817583308013E-2</v>
      </c>
      <c r="L24" s="47">
        <f>$H$41</f>
        <v>68368</v>
      </c>
      <c r="M24" s="19">
        <f>H41-G41</f>
        <v>-500</v>
      </c>
      <c r="N24" s="18">
        <f>(H41-G41)/G41</f>
        <v>-7.2602660161468317E-3</v>
      </c>
      <c r="O24" s="47">
        <f>$H$42</f>
        <v>11110</v>
      </c>
      <c r="P24" s="19">
        <f>H42-G42</f>
        <v>32</v>
      </c>
      <c r="Q24" s="18">
        <f>(H42-G42)/G42</f>
        <v>2.8886080519949448E-3</v>
      </c>
    </row>
    <row r="25" spans="2:28" x14ac:dyDescent="0.2">
      <c r="B25" s="1" t="s">
        <v>18</v>
      </c>
      <c r="C25" s="47">
        <f>$H$58</f>
        <v>54726</v>
      </c>
      <c r="D25" s="19">
        <f>H58-G58</f>
        <v>445</v>
      </c>
      <c r="E25" s="18">
        <f>(H58-G58)/G58</f>
        <v>8.1980803596101767E-3</v>
      </c>
      <c r="F25" s="47">
        <f>$H$54</f>
        <v>26004</v>
      </c>
      <c r="G25" s="19">
        <f>H54-G54</f>
        <v>189</v>
      </c>
      <c r="H25" s="18">
        <f>(H54-G54)/G54</f>
        <v>7.3213248111563042E-3</v>
      </c>
      <c r="I25" s="47">
        <f>$H$55</f>
        <v>15277</v>
      </c>
      <c r="J25" s="19">
        <f>H55-G55</f>
        <v>258</v>
      </c>
      <c r="K25" s="18">
        <f>(H55-G55)/G55</f>
        <v>1.7178240894866501E-2</v>
      </c>
      <c r="L25" s="47">
        <f>$H$56</f>
        <v>11360</v>
      </c>
      <c r="M25" s="19">
        <f>H56-G56</f>
        <v>-9</v>
      </c>
      <c r="N25" s="18">
        <f>(H56-G56)/G56</f>
        <v>-7.9162635236168532E-4</v>
      </c>
      <c r="O25" s="47">
        <f>$H$57</f>
        <v>2085</v>
      </c>
      <c r="P25" s="19">
        <f>H57-G57</f>
        <v>7</v>
      </c>
      <c r="Q25" s="18">
        <f>(H57-G57)/G57</f>
        <v>3.3686236766121268E-3</v>
      </c>
    </row>
    <row r="26" spans="2:28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2:28" ht="15" customHeight="1" x14ac:dyDescent="0.2">
      <c r="B27" s="1" t="s">
        <v>61</v>
      </c>
      <c r="C27" s="47">
        <f>$H$73</f>
        <v>11868</v>
      </c>
      <c r="D27" s="19">
        <f>H73-G73</f>
        <v>75</v>
      </c>
      <c r="E27" s="18">
        <f>(H73-G73)/G73</f>
        <v>6.3597049096921904E-3</v>
      </c>
      <c r="F27" s="47">
        <f>$H$69</f>
        <v>5108</v>
      </c>
      <c r="G27" s="19">
        <f>H69-G69</f>
        <v>30</v>
      </c>
      <c r="H27" s="18">
        <f>(H69-G69)/G69</f>
        <v>5.9078377313903111E-3</v>
      </c>
      <c r="I27" s="47">
        <f>$H$70</f>
        <v>2950</v>
      </c>
      <c r="J27" s="19">
        <f>H70-G70</f>
        <v>46</v>
      </c>
      <c r="K27" s="18">
        <f>(H70-G70)/G70</f>
        <v>1.5840220385674932E-2</v>
      </c>
      <c r="L27" s="47">
        <f>$H$71</f>
        <v>3391</v>
      </c>
      <c r="M27" s="19">
        <f>H71-G71</f>
        <v>-4</v>
      </c>
      <c r="N27" s="18">
        <f>(H71-G71)/G71</f>
        <v>-1.1782032400589101E-3</v>
      </c>
      <c r="O27" s="47">
        <f>$H$72</f>
        <v>419</v>
      </c>
      <c r="P27" s="19">
        <f>H72-G72</f>
        <v>3</v>
      </c>
      <c r="Q27" s="18">
        <f>(H72-G72)/G72</f>
        <v>7.2115384615384619E-3</v>
      </c>
    </row>
    <row r="28" spans="2:28" x14ac:dyDescent="0.2">
      <c r="B28" s="1" t="s">
        <v>19</v>
      </c>
      <c r="C28" s="47">
        <f>$H$88</f>
        <v>22277</v>
      </c>
      <c r="D28" s="19">
        <f>H88-G88</f>
        <v>202</v>
      </c>
      <c r="E28" s="18">
        <f>(H88-G88)/G88</f>
        <v>9.150622876557192E-3</v>
      </c>
      <c r="F28" s="47">
        <f>$H$84</f>
        <v>10324</v>
      </c>
      <c r="G28" s="19">
        <f>H84-G84</f>
        <v>93</v>
      </c>
      <c r="H28" s="18">
        <f>(H84-G84)/G84</f>
        <v>9.0900205258527995E-3</v>
      </c>
      <c r="I28" s="47">
        <f>$H$85</f>
        <v>7267</v>
      </c>
      <c r="J28" s="19">
        <f>H85-G85</f>
        <v>111</v>
      </c>
      <c r="K28" s="18">
        <f>(H85-G85)/G85</f>
        <v>1.5511458915595305E-2</v>
      </c>
      <c r="L28" s="47">
        <f>$H$86</f>
        <v>3841</v>
      </c>
      <c r="M28" s="19">
        <f>H86-G86</f>
        <v>6</v>
      </c>
      <c r="N28" s="18">
        <f>(H86-G86)/G86</f>
        <v>1.5645371577574967E-3</v>
      </c>
      <c r="O28" s="47">
        <f>$H$87</f>
        <v>845</v>
      </c>
      <c r="P28" s="19">
        <f>H87-G87</f>
        <v>-8</v>
      </c>
      <c r="Q28" s="18">
        <f>(H87-G87)/G87</f>
        <v>-9.3786635404454859E-3</v>
      </c>
    </row>
    <row r="29" spans="2:28" x14ac:dyDescent="0.2">
      <c r="B29" s="1" t="s">
        <v>20</v>
      </c>
      <c r="C29" s="47">
        <f>$H$103</f>
        <v>10037</v>
      </c>
      <c r="D29" s="19">
        <f>H103-G103</f>
        <v>135</v>
      </c>
      <c r="E29" s="18">
        <f>(H103-G103)/G103</f>
        <v>1.3633609371844073E-2</v>
      </c>
      <c r="F29" s="47">
        <f>$H$99</f>
        <v>5019</v>
      </c>
      <c r="G29" s="19">
        <f>H99-G99</f>
        <v>70</v>
      </c>
      <c r="H29" s="18">
        <f>(H99-G99)/G99</f>
        <v>1.4144271570014143E-2</v>
      </c>
      <c r="I29" s="47">
        <f>$H$100</f>
        <v>2501</v>
      </c>
      <c r="J29" s="19">
        <f>H100-G100</f>
        <v>56</v>
      </c>
      <c r="K29" s="18">
        <f>(H100-G100)/G100</f>
        <v>2.2903885480572598E-2</v>
      </c>
      <c r="L29" s="47">
        <f>$H$101</f>
        <v>2090</v>
      </c>
      <c r="M29" s="19">
        <f>H101-G101</f>
        <v>3</v>
      </c>
      <c r="N29" s="18">
        <f>(H101-G101)/G101</f>
        <v>1.4374700527072352E-3</v>
      </c>
      <c r="O29" s="47">
        <f>$H$102</f>
        <v>427</v>
      </c>
      <c r="P29" s="19">
        <f>H102-G102</f>
        <v>6</v>
      </c>
      <c r="Q29" s="18">
        <f>(H102-G102)/G102</f>
        <v>1.4251781472684086E-2</v>
      </c>
    </row>
    <row r="30" spans="2:28" x14ac:dyDescent="0.2">
      <c r="B30" s="13" t="s">
        <v>21</v>
      </c>
      <c r="C30" s="28">
        <f>$H$118</f>
        <v>10544</v>
      </c>
      <c r="D30" s="19">
        <f>H118-G118</f>
        <v>33</v>
      </c>
      <c r="E30" s="18">
        <f>(H118-G118)/G118</f>
        <v>3.1395680715440967E-3</v>
      </c>
      <c r="F30" s="28">
        <f>$H$114</f>
        <v>5553</v>
      </c>
      <c r="G30" s="19">
        <f>H114-G114</f>
        <v>-4</v>
      </c>
      <c r="H30" s="18">
        <f>(H114-G114)/G114</f>
        <v>-7.1981284865934854E-4</v>
      </c>
      <c r="I30" s="28">
        <f>$H$115</f>
        <v>2559</v>
      </c>
      <c r="J30" s="19">
        <f>H115-G115</f>
        <v>45</v>
      </c>
      <c r="K30" s="18">
        <f>(H115-G115)/G115</f>
        <v>1.7899761336515514E-2</v>
      </c>
      <c r="L30" s="28">
        <f>$H$116</f>
        <v>2038</v>
      </c>
      <c r="M30" s="45">
        <f>H116-G116</f>
        <v>-14</v>
      </c>
      <c r="N30" s="46">
        <f>(H116-G116)/G116</f>
        <v>-6.8226120857699801E-3</v>
      </c>
      <c r="O30" s="28">
        <f>$H$117</f>
        <v>394</v>
      </c>
      <c r="P30" s="45">
        <f>H117-G117</f>
        <v>6</v>
      </c>
      <c r="Q30" s="46">
        <f>(H117-G117)/G117</f>
        <v>1.5463917525773196E-2</v>
      </c>
      <c r="S30" s="1" t="s">
        <v>22</v>
      </c>
    </row>
    <row r="31" spans="2:28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3" spans="2:20" x14ac:dyDescent="0.2">
      <c r="B33" s="154" t="s">
        <v>191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215</v>
      </c>
      <c r="C37" s="93"/>
      <c r="D37" s="93"/>
      <c r="E37" s="93"/>
      <c r="F37" s="93"/>
      <c r="G37" s="93"/>
      <c r="H37" s="93"/>
      <c r="I37" s="93"/>
      <c r="J37" s="93"/>
      <c r="K37" s="92"/>
      <c r="L37" s="17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26"/>
    </row>
    <row r="39" spans="2:20" x14ac:dyDescent="0.2">
      <c r="B39" s="92" t="s">
        <v>35</v>
      </c>
      <c r="C39" s="36">
        <f>'[1]1. Natura giuridica'!C4</f>
        <v>142026</v>
      </c>
      <c r="D39" s="36">
        <f>'[1]1. Natura giuridica'!D4</f>
        <v>141988</v>
      </c>
      <c r="E39" s="36">
        <f>'[1]1. Natura giuridica'!E4</f>
        <v>141267</v>
      </c>
      <c r="F39" s="36">
        <f>'[1]1. Natura giuridica'!F4</f>
        <v>140875</v>
      </c>
      <c r="G39" s="36">
        <f>'[1]1. Natura giuridica'!G4</f>
        <v>140660</v>
      </c>
      <c r="H39" s="36">
        <f>'[1]1. Natura giuridica'!H4</f>
        <v>141937</v>
      </c>
      <c r="I39" s="36">
        <f>H39-C39</f>
        <v>-89</v>
      </c>
      <c r="J39" s="35">
        <f>(H39-C39)/C39</f>
        <v>-6.2664582541224843E-4</v>
      </c>
      <c r="K39" s="93"/>
    </row>
    <row r="40" spans="2:20" x14ac:dyDescent="0.2">
      <c r="B40" s="92" t="s">
        <v>70</v>
      </c>
      <c r="C40" s="36">
        <f>'[1]1. Natura giuridica'!C5</f>
        <v>68241</v>
      </c>
      <c r="D40" s="36">
        <f>'[1]1. Natura giuridica'!D5</f>
        <v>71443</v>
      </c>
      <c r="E40" s="36">
        <f>'[1]1. Natura giuridica'!E5</f>
        <v>74236</v>
      </c>
      <c r="F40" s="36">
        <f>'[1]1. Natura giuridica'!F5</f>
        <v>76630</v>
      </c>
      <c r="G40" s="36">
        <f>'[1]1. Natura giuridica'!G5</f>
        <v>78984</v>
      </c>
      <c r="H40" s="36">
        <f>'[1]1. Natura giuridica'!H5</f>
        <v>81001</v>
      </c>
      <c r="I40" s="36">
        <f t="shared" ref="I40:I43" si="0">H40-C40</f>
        <v>12760</v>
      </c>
      <c r="J40" s="35">
        <f t="shared" ref="J40:J43" si="1">(H40-C40)/C40</f>
        <v>0.18698436423850764</v>
      </c>
      <c r="K40" s="93"/>
    </row>
    <row r="41" spans="2:20" x14ac:dyDescent="0.2">
      <c r="B41" s="92" t="s">
        <v>36</v>
      </c>
      <c r="C41" s="36">
        <f>'[1]1. Natura giuridica'!C6</f>
        <v>75951</v>
      </c>
      <c r="D41" s="36">
        <f>'[1]1. Natura giuridica'!D6</f>
        <v>74428</v>
      </c>
      <c r="E41" s="36">
        <f>'[1]1. Natura giuridica'!E6</f>
        <v>72634</v>
      </c>
      <c r="F41" s="36">
        <f>'[1]1. Natura giuridica'!F6</f>
        <v>70462</v>
      </c>
      <c r="G41" s="36">
        <f>'[1]1. Natura giuridica'!G6</f>
        <v>68868</v>
      </c>
      <c r="H41" s="36">
        <f>'[1]1. Natura giuridica'!H6</f>
        <v>68368</v>
      </c>
      <c r="I41" s="36">
        <f t="shared" si="0"/>
        <v>-7583</v>
      </c>
      <c r="J41" s="35">
        <f t="shared" si="1"/>
        <v>-9.9840686758568026E-2</v>
      </c>
      <c r="K41" s="93"/>
      <c r="L41" s="18"/>
    </row>
    <row r="42" spans="2:20" x14ac:dyDescent="0.2">
      <c r="B42" s="92" t="s">
        <v>37</v>
      </c>
      <c r="C42" s="36">
        <f>'[1]1. Natura giuridica'!C7</f>
        <v>11169</v>
      </c>
      <c r="D42" s="36">
        <f>'[1]1. Natura giuridica'!D7</f>
        <v>11009</v>
      </c>
      <c r="E42" s="36">
        <f>'[1]1. Natura giuridica'!E7</f>
        <v>11080</v>
      </c>
      <c r="F42" s="36">
        <f>'[1]1. Natura giuridica'!F7</f>
        <v>11121</v>
      </c>
      <c r="G42" s="36">
        <f>'[1]1. Natura giuridica'!G7</f>
        <v>11078</v>
      </c>
      <c r="H42" s="36">
        <f>'[1]1. Natura giuridica'!H7</f>
        <v>11110</v>
      </c>
      <c r="I42" s="36">
        <f t="shared" si="0"/>
        <v>-59</v>
      </c>
      <c r="J42" s="35">
        <f t="shared" si="1"/>
        <v>-5.2824782881189004E-3</v>
      </c>
      <c r="K42" s="93"/>
    </row>
    <row r="43" spans="2:20" x14ac:dyDescent="0.2">
      <c r="B43" s="111" t="s">
        <v>31</v>
      </c>
      <c r="C43" s="21">
        <f>SUM(C39:C42)</f>
        <v>297387</v>
      </c>
      <c r="D43" s="21">
        <f t="shared" ref="D43:H43" si="2">SUM(D39:D42)</f>
        <v>298868</v>
      </c>
      <c r="E43" s="21">
        <f t="shared" si="2"/>
        <v>299217</v>
      </c>
      <c r="F43" s="21">
        <f t="shared" si="2"/>
        <v>299088</v>
      </c>
      <c r="G43" s="21">
        <f t="shared" si="2"/>
        <v>299590</v>
      </c>
      <c r="H43" s="21">
        <f t="shared" si="2"/>
        <v>302416</v>
      </c>
      <c r="I43" s="21">
        <f t="shared" si="0"/>
        <v>5029</v>
      </c>
      <c r="J43" s="112">
        <f t="shared" si="1"/>
        <v>1.6910624876003321E-2</v>
      </c>
      <c r="K43" s="93"/>
    </row>
    <row r="44" spans="2:20" ht="24.95" customHeight="1" x14ac:dyDescent="0.2">
      <c r="B44" s="113" t="s">
        <v>55</v>
      </c>
      <c r="C44" s="33"/>
      <c r="D44" s="33"/>
      <c r="E44" s="33"/>
      <c r="F44" s="33"/>
      <c r="G44" s="33"/>
      <c r="H44" s="33"/>
      <c r="I44" s="33"/>
      <c r="J44" s="114"/>
      <c r="K44" s="36"/>
      <c r="L44" s="18"/>
    </row>
    <row r="45" spans="2:20" x14ac:dyDescent="0.2">
      <c r="B45" s="52"/>
      <c r="C45" s="130"/>
      <c r="D45" s="130"/>
      <c r="E45" s="130"/>
      <c r="F45" s="130"/>
      <c r="G45" s="130"/>
      <c r="H45" s="130"/>
      <c r="I45" s="128"/>
      <c r="J45" s="35"/>
      <c r="K45" s="36"/>
      <c r="L45" s="18"/>
    </row>
    <row r="46" spans="2:20" x14ac:dyDescent="0.2">
      <c r="B46" s="52"/>
      <c r="C46" s="52">
        <v>2016</v>
      </c>
      <c r="D46" s="52">
        <v>2017</v>
      </c>
      <c r="E46" s="52">
        <v>2018</v>
      </c>
      <c r="F46" s="52">
        <v>2019</v>
      </c>
      <c r="G46" s="52">
        <v>2020</v>
      </c>
      <c r="H46" s="127" t="s">
        <v>179</v>
      </c>
      <c r="I46" s="128"/>
      <c r="J46" s="35"/>
      <c r="K46" s="36"/>
      <c r="L46" s="18"/>
    </row>
    <row r="47" spans="2:20" x14ac:dyDescent="0.2">
      <c r="B47" s="52" t="s">
        <v>35</v>
      </c>
      <c r="C47" s="128">
        <f>C39/$C$39*100</f>
        <v>100</v>
      </c>
      <c r="D47" s="128">
        <f t="shared" ref="D47:H47" si="3">D39/$C$39*100</f>
        <v>99.973244335544194</v>
      </c>
      <c r="E47" s="128">
        <f t="shared" si="3"/>
        <v>99.465590807316971</v>
      </c>
      <c r="F47" s="128">
        <f t="shared" si="3"/>
        <v>99.189585005562364</v>
      </c>
      <c r="G47" s="128">
        <f t="shared" si="3"/>
        <v>99.038204272457151</v>
      </c>
      <c r="H47" s="128">
        <f t="shared" si="3"/>
        <v>99.937335417458769</v>
      </c>
      <c r="I47" s="128"/>
      <c r="J47" s="35"/>
      <c r="K47" s="36"/>
      <c r="L47" s="18"/>
    </row>
    <row r="48" spans="2:20" x14ac:dyDescent="0.2">
      <c r="B48" s="52" t="s">
        <v>70</v>
      </c>
      <c r="C48" s="128">
        <f>C40/$C$40*100</f>
        <v>100</v>
      </c>
      <c r="D48" s="128">
        <f t="shared" ref="D48:H48" si="4">D40/$C$40*100</f>
        <v>104.69219384241146</v>
      </c>
      <c r="E48" s="128">
        <f t="shared" si="4"/>
        <v>108.78504125086093</v>
      </c>
      <c r="F48" s="128">
        <f t="shared" si="4"/>
        <v>112.29319617238905</v>
      </c>
      <c r="G48" s="128">
        <f t="shared" si="4"/>
        <v>115.74273530575461</v>
      </c>
      <c r="H48" s="128">
        <f t="shared" si="4"/>
        <v>118.69843642385077</v>
      </c>
      <c r="I48" s="128"/>
      <c r="J48" s="35"/>
      <c r="K48" s="36"/>
      <c r="L48" s="18"/>
    </row>
    <row r="49" spans="2:12" x14ac:dyDescent="0.2">
      <c r="B49" s="52" t="s">
        <v>36</v>
      </c>
      <c r="C49" s="128">
        <f>C41/$C$41*100</f>
        <v>100</v>
      </c>
      <c r="D49" s="128">
        <f t="shared" ref="D49:H49" si="5">D41/$C$41*100</f>
        <v>97.994759779331403</v>
      </c>
      <c r="E49" s="128">
        <f t="shared" si="5"/>
        <v>95.632710563389551</v>
      </c>
      <c r="F49" s="128">
        <f t="shared" si="5"/>
        <v>92.772972047767638</v>
      </c>
      <c r="G49" s="128">
        <f t="shared" si="5"/>
        <v>90.674250503614175</v>
      </c>
      <c r="H49" s="128">
        <f t="shared" si="5"/>
        <v>90.015931324143196</v>
      </c>
      <c r="I49" s="128"/>
      <c r="J49" s="35"/>
      <c r="K49" s="36"/>
      <c r="L49" s="18"/>
    </row>
    <row r="50" spans="2:12" x14ac:dyDescent="0.2">
      <c r="B50" s="106"/>
      <c r="C50" s="35"/>
      <c r="D50" s="35"/>
      <c r="E50" s="35"/>
      <c r="F50" s="35"/>
      <c r="G50" s="35"/>
      <c r="H50" s="35"/>
      <c r="I50" s="36"/>
      <c r="J50" s="35"/>
      <c r="K50" s="36"/>
      <c r="L50" s="18"/>
    </row>
    <row r="51" spans="2:12" x14ac:dyDescent="0.2">
      <c r="B51" s="93"/>
      <c r="C51" s="93"/>
      <c r="D51" s="93"/>
      <c r="E51" s="93"/>
      <c r="F51" s="93"/>
      <c r="G51" s="93"/>
      <c r="H51" s="93"/>
      <c r="I51" s="93"/>
      <c r="J51" s="93"/>
      <c r="K51" s="92"/>
      <c r="L51" s="17"/>
    </row>
    <row r="52" spans="2:12" ht="24.95" customHeight="1" x14ac:dyDescent="0.2">
      <c r="B52" s="95" t="s">
        <v>216</v>
      </c>
      <c r="C52" s="93"/>
      <c r="D52" s="93"/>
      <c r="E52" s="93"/>
      <c r="F52" s="93"/>
      <c r="G52" s="93"/>
      <c r="H52" s="93"/>
      <c r="I52" s="93"/>
      <c r="J52" s="93"/>
      <c r="K52" s="92"/>
      <c r="L52" s="17"/>
    </row>
    <row r="53" spans="2:12" ht="25.5" x14ac:dyDescent="0.2">
      <c r="B53" s="98" t="s">
        <v>30</v>
      </c>
      <c r="C53" s="107">
        <v>2016</v>
      </c>
      <c r="D53" s="107">
        <v>2017</v>
      </c>
      <c r="E53" s="107">
        <v>2018</v>
      </c>
      <c r="F53" s="107">
        <v>2019</v>
      </c>
      <c r="G53" s="107">
        <v>2020</v>
      </c>
      <c r="H53" s="108" t="s">
        <v>179</v>
      </c>
      <c r="I53" s="100" t="s">
        <v>180</v>
      </c>
      <c r="J53" s="100" t="s">
        <v>181</v>
      </c>
      <c r="K53" s="109"/>
      <c r="L53" s="26"/>
    </row>
    <row r="54" spans="2:12" x14ac:dyDescent="0.2">
      <c r="B54" s="92" t="s">
        <v>35</v>
      </c>
      <c r="C54" s="36">
        <f>'[1]1. Natura giuridica'!C14</f>
        <v>26786</v>
      </c>
      <c r="D54" s="36">
        <f>'[1]1. Natura giuridica'!D14</f>
        <v>26689</v>
      </c>
      <c r="E54" s="36">
        <f>'[1]1. Natura giuridica'!E14</f>
        <v>26324</v>
      </c>
      <c r="F54" s="36">
        <f>'[1]1. Natura giuridica'!F14</f>
        <v>26090</v>
      </c>
      <c r="G54" s="36">
        <f>'[1]1. Natura giuridica'!G14</f>
        <v>25815</v>
      </c>
      <c r="H54" s="36">
        <f>'[1]1. Natura giuridica'!H14</f>
        <v>26004</v>
      </c>
      <c r="I54" s="36">
        <f>H54-C54</f>
        <v>-782</v>
      </c>
      <c r="J54" s="35">
        <f>(H54-C54)/C54</f>
        <v>-2.9194355260210556E-2</v>
      </c>
      <c r="K54" s="93"/>
    </row>
    <row r="55" spans="2:12" x14ac:dyDescent="0.2">
      <c r="B55" s="92" t="s">
        <v>70</v>
      </c>
      <c r="C55" s="36">
        <f>'[1]1. Natura giuridica'!C15</f>
        <v>13344</v>
      </c>
      <c r="D55" s="36">
        <f>'[1]1. Natura giuridica'!D15</f>
        <v>13911</v>
      </c>
      <c r="E55" s="36">
        <f>'[1]1. Natura giuridica'!E15</f>
        <v>14385</v>
      </c>
      <c r="F55" s="36">
        <f>'[1]1. Natura giuridica'!F15</f>
        <v>14641</v>
      </c>
      <c r="G55" s="36">
        <f>'[1]1. Natura giuridica'!G15</f>
        <v>15019</v>
      </c>
      <c r="H55" s="36">
        <f>'[1]1. Natura giuridica'!H15</f>
        <v>15277</v>
      </c>
      <c r="I55" s="36">
        <f t="shared" ref="I55:I58" si="6">H55-C55</f>
        <v>1933</v>
      </c>
      <c r="J55" s="35">
        <f t="shared" ref="J55:J58" si="7">(H55-C55)/C55</f>
        <v>0.14485911270983212</v>
      </c>
      <c r="K55" s="93"/>
    </row>
    <row r="56" spans="2:12" x14ac:dyDescent="0.2">
      <c r="B56" s="92" t="s">
        <v>36</v>
      </c>
      <c r="C56" s="36">
        <f>'[1]1. Natura giuridica'!C16</f>
        <v>12623</v>
      </c>
      <c r="D56" s="36">
        <f>'[1]1. Natura giuridica'!D16</f>
        <v>12385</v>
      </c>
      <c r="E56" s="36">
        <f>'[1]1. Natura giuridica'!E16</f>
        <v>12111</v>
      </c>
      <c r="F56" s="36">
        <f>'[1]1. Natura giuridica'!F16</f>
        <v>11645</v>
      </c>
      <c r="G56" s="36">
        <f>'[1]1. Natura giuridica'!G16</f>
        <v>11369</v>
      </c>
      <c r="H56" s="36">
        <f>'[1]1. Natura giuridica'!H16</f>
        <v>11360</v>
      </c>
      <c r="I56" s="36">
        <f t="shared" si="6"/>
        <v>-1263</v>
      </c>
      <c r="J56" s="35">
        <f t="shared" si="7"/>
        <v>-0.10005545432939872</v>
      </c>
      <c r="K56" s="93"/>
    </row>
    <row r="57" spans="2:12" x14ac:dyDescent="0.2">
      <c r="B57" s="92" t="s">
        <v>37</v>
      </c>
      <c r="C57" s="36">
        <f>'[1]1. Natura giuridica'!C17</f>
        <v>2188</v>
      </c>
      <c r="D57" s="36">
        <f>'[1]1. Natura giuridica'!D17</f>
        <v>2080</v>
      </c>
      <c r="E57" s="36">
        <f>'[1]1. Natura giuridica'!E17</f>
        <v>2090</v>
      </c>
      <c r="F57" s="36">
        <f>'[1]1. Natura giuridica'!F17</f>
        <v>2091</v>
      </c>
      <c r="G57" s="36">
        <f>'[1]1. Natura giuridica'!G17</f>
        <v>2078</v>
      </c>
      <c r="H57" s="36">
        <f>'[1]1. Natura giuridica'!H17</f>
        <v>2085</v>
      </c>
      <c r="I57" s="36">
        <f t="shared" si="6"/>
        <v>-103</v>
      </c>
      <c r="J57" s="35">
        <f t="shared" si="7"/>
        <v>-4.7074954296160876E-2</v>
      </c>
      <c r="K57" s="93"/>
    </row>
    <row r="58" spans="2:12" x14ac:dyDescent="0.2">
      <c r="B58" s="111" t="s">
        <v>31</v>
      </c>
      <c r="C58" s="21">
        <f>SUM(C54:C57)</f>
        <v>54941</v>
      </c>
      <c r="D58" s="21">
        <f t="shared" ref="D58:H58" si="8">SUM(D54:D57)</f>
        <v>55065</v>
      </c>
      <c r="E58" s="21">
        <f t="shared" si="8"/>
        <v>54910</v>
      </c>
      <c r="F58" s="21">
        <f t="shared" si="8"/>
        <v>54467</v>
      </c>
      <c r="G58" s="21">
        <f t="shared" si="8"/>
        <v>54281</v>
      </c>
      <c r="H58" s="21">
        <f t="shared" si="8"/>
        <v>54726</v>
      </c>
      <c r="I58" s="21">
        <f t="shared" si="6"/>
        <v>-215</v>
      </c>
      <c r="J58" s="112">
        <f t="shared" si="7"/>
        <v>-3.9132888007134929E-3</v>
      </c>
      <c r="K58" s="93"/>
    </row>
    <row r="59" spans="2:12" ht="24.95" customHeight="1" x14ac:dyDescent="0.2">
      <c r="B59" s="113" t="s">
        <v>55</v>
      </c>
      <c r="C59" s="33"/>
      <c r="D59" s="33"/>
      <c r="E59" s="33"/>
      <c r="F59" s="33"/>
      <c r="G59" s="33"/>
      <c r="H59" s="33"/>
      <c r="I59" s="33"/>
      <c r="J59" s="114"/>
      <c r="K59" s="36"/>
      <c r="L59" s="18"/>
    </row>
    <row r="60" spans="2:12" x14ac:dyDescent="0.2">
      <c r="B60" s="52"/>
      <c r="C60" s="128"/>
      <c r="D60" s="128"/>
      <c r="E60" s="128"/>
      <c r="F60" s="128"/>
      <c r="G60" s="128"/>
      <c r="H60" s="128"/>
      <c r="I60" s="128"/>
      <c r="J60" s="35"/>
      <c r="K60" s="36"/>
      <c r="L60" s="18"/>
    </row>
    <row r="61" spans="2:12" x14ac:dyDescent="0.2">
      <c r="B61" s="52"/>
      <c r="C61" s="52">
        <v>2016</v>
      </c>
      <c r="D61" s="52">
        <v>2017</v>
      </c>
      <c r="E61" s="52">
        <v>2018</v>
      </c>
      <c r="F61" s="52">
        <v>2019</v>
      </c>
      <c r="G61" s="52">
        <v>2020</v>
      </c>
      <c r="H61" s="127" t="s">
        <v>179</v>
      </c>
      <c r="I61" s="128"/>
      <c r="J61" s="35"/>
      <c r="K61" s="36"/>
      <c r="L61" s="18"/>
    </row>
    <row r="62" spans="2:12" x14ac:dyDescent="0.2">
      <c r="B62" s="52" t="s">
        <v>35</v>
      </c>
      <c r="C62" s="128">
        <f>C54/$C$54*100</f>
        <v>100</v>
      </c>
      <c r="D62" s="128">
        <f t="shared" ref="D62:H62" si="9">D54/$C$54*100</f>
        <v>99.637870529381019</v>
      </c>
      <c r="E62" s="128">
        <f t="shared" si="9"/>
        <v>98.275218397670429</v>
      </c>
      <c r="F62" s="128">
        <f t="shared" si="9"/>
        <v>97.401627715971031</v>
      </c>
      <c r="G62" s="128">
        <f t="shared" si="9"/>
        <v>96.374972000298669</v>
      </c>
      <c r="H62" s="128">
        <f t="shared" si="9"/>
        <v>97.080564473978953</v>
      </c>
      <c r="I62" s="128"/>
      <c r="J62" s="35"/>
      <c r="K62" s="36"/>
      <c r="L62" s="18"/>
    </row>
    <row r="63" spans="2:12" x14ac:dyDescent="0.2">
      <c r="B63" s="52" t="s">
        <v>70</v>
      </c>
      <c r="C63" s="128">
        <f>C55/$C$55*100</f>
        <v>100</v>
      </c>
      <c r="D63" s="128">
        <f t="shared" ref="D63:H63" si="10">D55/$C$55*100</f>
        <v>104.24910071942446</v>
      </c>
      <c r="E63" s="128">
        <f t="shared" si="10"/>
        <v>107.80125899280574</v>
      </c>
      <c r="F63" s="128">
        <f t="shared" si="10"/>
        <v>109.7197242206235</v>
      </c>
      <c r="G63" s="128">
        <f t="shared" si="10"/>
        <v>112.55245803357315</v>
      </c>
      <c r="H63" s="128">
        <f t="shared" si="10"/>
        <v>114.48591127098322</v>
      </c>
      <c r="I63" s="128"/>
      <c r="J63" s="35"/>
      <c r="K63" s="36"/>
      <c r="L63" s="18"/>
    </row>
    <row r="64" spans="2:12" x14ac:dyDescent="0.2">
      <c r="B64" s="52" t="s">
        <v>36</v>
      </c>
      <c r="C64" s="128">
        <f>C56/$C$56*100</f>
        <v>100</v>
      </c>
      <c r="D64" s="128">
        <f t="shared" ref="D64:H64" si="11">D56/$C$56*100</f>
        <v>98.114552800443633</v>
      </c>
      <c r="E64" s="128">
        <f t="shared" si="11"/>
        <v>95.943911906836732</v>
      </c>
      <c r="F64" s="128">
        <f t="shared" si="11"/>
        <v>92.252237978293593</v>
      </c>
      <c r="G64" s="128">
        <f t="shared" si="11"/>
        <v>90.065752990572761</v>
      </c>
      <c r="H64" s="128">
        <f t="shared" si="11"/>
        <v>89.994454567060131</v>
      </c>
      <c r="I64" s="128"/>
      <c r="J64" s="35"/>
      <c r="K64" s="36"/>
      <c r="L64" s="18"/>
    </row>
    <row r="65" spans="2:12" x14ac:dyDescent="0.2">
      <c r="B65" s="52"/>
      <c r="C65" s="128"/>
      <c r="D65" s="128"/>
      <c r="E65" s="128"/>
      <c r="F65" s="128"/>
      <c r="G65" s="128"/>
      <c r="H65" s="128"/>
      <c r="I65" s="128"/>
      <c r="J65" s="35"/>
      <c r="K65" s="36"/>
      <c r="L65" s="18"/>
    </row>
    <row r="66" spans="2:12" x14ac:dyDescent="0.2">
      <c r="B66" s="93"/>
      <c r="C66" s="93"/>
      <c r="D66" s="93"/>
      <c r="E66" s="93"/>
      <c r="F66" s="93"/>
      <c r="G66" s="93"/>
      <c r="H66" s="93"/>
      <c r="I66" s="93"/>
      <c r="J66" s="93"/>
      <c r="K66" s="92"/>
      <c r="L66" s="17"/>
    </row>
    <row r="67" spans="2:12" ht="24.95" customHeight="1" x14ac:dyDescent="0.2">
      <c r="B67" s="95" t="s">
        <v>217</v>
      </c>
      <c r="C67" s="93"/>
      <c r="D67" s="93"/>
      <c r="E67" s="93"/>
      <c r="F67" s="93"/>
      <c r="G67" s="93"/>
      <c r="H67" s="93"/>
      <c r="I67" s="93"/>
      <c r="J67" s="93"/>
      <c r="K67" s="92"/>
      <c r="L67" s="17"/>
    </row>
    <row r="68" spans="2:12" ht="25.5" x14ac:dyDescent="0.2">
      <c r="B68" s="98" t="s">
        <v>60</v>
      </c>
      <c r="C68" s="107">
        <v>2016</v>
      </c>
      <c r="D68" s="107">
        <v>2017</v>
      </c>
      <c r="E68" s="107">
        <v>2018</v>
      </c>
      <c r="F68" s="107">
        <v>2019</v>
      </c>
      <c r="G68" s="107">
        <v>2020</v>
      </c>
      <c r="H68" s="108" t="s">
        <v>179</v>
      </c>
      <c r="I68" s="100" t="s">
        <v>180</v>
      </c>
      <c r="J68" s="100" t="s">
        <v>181</v>
      </c>
      <c r="K68" s="109"/>
      <c r="L68" s="26"/>
    </row>
    <row r="69" spans="2:12" x14ac:dyDescent="0.2">
      <c r="B69" s="92" t="s">
        <v>35</v>
      </c>
      <c r="C69" s="36">
        <f>'[1]1. Natura giuridica'!C24</f>
        <v>5370</v>
      </c>
      <c r="D69" s="36">
        <f>'[1]1. Natura giuridica'!D24</f>
        <v>5320</v>
      </c>
      <c r="E69" s="36">
        <f>'[1]1. Natura giuridica'!E24</f>
        <v>5264</v>
      </c>
      <c r="F69" s="36">
        <f>'[1]1. Natura giuridica'!F24</f>
        <v>5145</v>
      </c>
      <c r="G69" s="36">
        <f>'[1]1. Natura giuridica'!G24</f>
        <v>5078</v>
      </c>
      <c r="H69" s="36">
        <f>'[1]1. Natura giuridica'!H24</f>
        <v>5108</v>
      </c>
      <c r="I69" s="36">
        <f>H69-C69</f>
        <v>-262</v>
      </c>
      <c r="J69" s="35">
        <f>(H69-C69)/C69</f>
        <v>-4.8789571694599625E-2</v>
      </c>
      <c r="K69" s="93"/>
    </row>
    <row r="70" spans="2:12" x14ac:dyDescent="0.2">
      <c r="B70" s="92" t="s">
        <v>70</v>
      </c>
      <c r="C70" s="36">
        <f>'[1]1. Natura giuridica'!C25</f>
        <v>2581</v>
      </c>
      <c r="D70" s="36">
        <f>'[1]1. Natura giuridica'!D25</f>
        <v>2677</v>
      </c>
      <c r="E70" s="36">
        <f>'[1]1. Natura giuridica'!E25</f>
        <v>2763</v>
      </c>
      <c r="F70" s="36">
        <f>'[1]1. Natura giuridica'!F25</f>
        <v>2851</v>
      </c>
      <c r="G70" s="36">
        <f>'[1]1. Natura giuridica'!G25</f>
        <v>2904</v>
      </c>
      <c r="H70" s="36">
        <f>'[1]1. Natura giuridica'!H25</f>
        <v>2950</v>
      </c>
      <c r="I70" s="36">
        <f t="shared" ref="I70:I73" si="12">H70-C70</f>
        <v>369</v>
      </c>
      <c r="J70" s="35">
        <f t="shared" ref="J70:J73" si="13">(H70-C70)/C70</f>
        <v>0.14296784192173576</v>
      </c>
      <c r="K70" s="93"/>
    </row>
    <row r="71" spans="2:12" x14ac:dyDescent="0.2">
      <c r="B71" s="92" t="s">
        <v>36</v>
      </c>
      <c r="C71" s="36">
        <f>'[1]1. Natura giuridica'!C26</f>
        <v>3784</v>
      </c>
      <c r="D71" s="36">
        <f>'[1]1. Natura giuridica'!D26</f>
        <v>3725</v>
      </c>
      <c r="E71" s="36">
        <f>'[1]1. Natura giuridica'!E26</f>
        <v>3618</v>
      </c>
      <c r="F71" s="36">
        <f>'[1]1. Natura giuridica'!F26</f>
        <v>3493</v>
      </c>
      <c r="G71" s="36">
        <f>'[1]1. Natura giuridica'!G26</f>
        <v>3395</v>
      </c>
      <c r="H71" s="36">
        <f>'[1]1. Natura giuridica'!H26</f>
        <v>3391</v>
      </c>
      <c r="I71" s="36">
        <f t="shared" si="12"/>
        <v>-393</v>
      </c>
      <c r="J71" s="35">
        <f t="shared" si="13"/>
        <v>-0.1038583509513742</v>
      </c>
      <c r="K71" s="93"/>
    </row>
    <row r="72" spans="2:12" x14ac:dyDescent="0.2">
      <c r="B72" s="92" t="s">
        <v>37</v>
      </c>
      <c r="C72" s="36">
        <f>'[1]1. Natura giuridica'!C27</f>
        <v>420</v>
      </c>
      <c r="D72" s="36">
        <f>'[1]1. Natura giuridica'!D27</f>
        <v>406</v>
      </c>
      <c r="E72" s="36">
        <f>'[1]1. Natura giuridica'!E27</f>
        <v>410</v>
      </c>
      <c r="F72" s="36">
        <f>'[1]1. Natura giuridica'!F27</f>
        <v>417</v>
      </c>
      <c r="G72" s="36">
        <f>'[1]1. Natura giuridica'!G27</f>
        <v>416</v>
      </c>
      <c r="H72" s="36">
        <f>'[1]1. Natura giuridica'!H27</f>
        <v>419</v>
      </c>
      <c r="I72" s="36">
        <f t="shared" si="12"/>
        <v>-1</v>
      </c>
      <c r="J72" s="35">
        <f t="shared" si="13"/>
        <v>-2.3809523809523812E-3</v>
      </c>
      <c r="K72" s="93"/>
    </row>
    <row r="73" spans="2:12" x14ac:dyDescent="0.2">
      <c r="B73" s="111" t="s">
        <v>31</v>
      </c>
      <c r="C73" s="21">
        <f>SUM(C69:C72)</f>
        <v>12155</v>
      </c>
      <c r="D73" s="21">
        <f t="shared" ref="D73:H73" si="14">SUM(D69:D72)</f>
        <v>12128</v>
      </c>
      <c r="E73" s="21">
        <f t="shared" si="14"/>
        <v>12055</v>
      </c>
      <c r="F73" s="21">
        <f t="shared" si="14"/>
        <v>11906</v>
      </c>
      <c r="G73" s="21">
        <f t="shared" si="14"/>
        <v>11793</v>
      </c>
      <c r="H73" s="21">
        <f t="shared" si="14"/>
        <v>11868</v>
      </c>
      <c r="I73" s="21">
        <f t="shared" si="12"/>
        <v>-287</v>
      </c>
      <c r="J73" s="112">
        <f t="shared" si="13"/>
        <v>-2.3611682435211848E-2</v>
      </c>
      <c r="K73" s="93"/>
    </row>
    <row r="74" spans="2:12" ht="24.95" customHeight="1" x14ac:dyDescent="0.2">
      <c r="B74" s="113" t="s">
        <v>55</v>
      </c>
      <c r="C74" s="33"/>
      <c r="D74" s="33"/>
      <c r="E74" s="33"/>
      <c r="F74" s="33"/>
      <c r="G74" s="33"/>
      <c r="H74" s="33"/>
      <c r="I74" s="33"/>
      <c r="J74" s="114"/>
      <c r="K74" s="36"/>
      <c r="L74" s="18"/>
    </row>
    <row r="75" spans="2:12" x14ac:dyDescent="0.2">
      <c r="B75" s="52"/>
      <c r="C75" s="91"/>
      <c r="D75" s="91"/>
      <c r="E75" s="91"/>
      <c r="F75" s="91"/>
      <c r="G75" s="91"/>
      <c r="H75" s="91"/>
      <c r="I75" s="128"/>
      <c r="J75" s="35"/>
      <c r="K75" s="36"/>
      <c r="L75" s="18"/>
    </row>
    <row r="76" spans="2:12" x14ac:dyDescent="0.2">
      <c r="B76" s="52"/>
      <c r="C76" s="52">
        <v>2016</v>
      </c>
      <c r="D76" s="52">
        <v>2017</v>
      </c>
      <c r="E76" s="52">
        <v>2018</v>
      </c>
      <c r="F76" s="52">
        <v>2019</v>
      </c>
      <c r="G76" s="52">
        <v>2020</v>
      </c>
      <c r="H76" s="127" t="s">
        <v>179</v>
      </c>
      <c r="I76" s="128"/>
      <c r="J76" s="93"/>
      <c r="K76" s="36"/>
      <c r="L76" s="17"/>
    </row>
    <row r="77" spans="2:12" x14ac:dyDescent="0.2">
      <c r="B77" s="52" t="s">
        <v>35</v>
      </c>
      <c r="C77" s="128">
        <f>C69/$C$69*100</f>
        <v>100</v>
      </c>
      <c r="D77" s="128">
        <f t="shared" ref="D77:H77" si="15">D69/$C$69*100</f>
        <v>99.068901303538169</v>
      </c>
      <c r="E77" s="128">
        <f t="shared" si="15"/>
        <v>98.026070763500925</v>
      </c>
      <c r="F77" s="128">
        <f t="shared" si="15"/>
        <v>95.810055865921782</v>
      </c>
      <c r="G77" s="128">
        <f t="shared" si="15"/>
        <v>94.562383612662941</v>
      </c>
      <c r="H77" s="128">
        <f t="shared" si="15"/>
        <v>95.121042830540034</v>
      </c>
      <c r="I77" s="91"/>
      <c r="J77" s="93"/>
      <c r="K77" s="92"/>
      <c r="L77" s="17"/>
    </row>
    <row r="78" spans="2:12" x14ac:dyDescent="0.2">
      <c r="B78" s="52" t="s">
        <v>70</v>
      </c>
      <c r="C78" s="128">
        <f>C70/$C$70*100</f>
        <v>100</v>
      </c>
      <c r="D78" s="128">
        <f t="shared" ref="D78:H78" si="16">D70/$C$70*100</f>
        <v>103.71948857032159</v>
      </c>
      <c r="E78" s="128">
        <f t="shared" si="16"/>
        <v>107.05153041456801</v>
      </c>
      <c r="F78" s="128">
        <f t="shared" si="16"/>
        <v>110.46106160402944</v>
      </c>
      <c r="G78" s="128">
        <f t="shared" si="16"/>
        <v>112.51452925222782</v>
      </c>
      <c r="H78" s="128">
        <f t="shared" si="16"/>
        <v>114.29678419217358</v>
      </c>
      <c r="I78" s="91"/>
      <c r="J78" s="93"/>
      <c r="K78" s="92"/>
      <c r="L78" s="17"/>
    </row>
    <row r="79" spans="2:12" x14ac:dyDescent="0.2">
      <c r="B79" s="52" t="s">
        <v>36</v>
      </c>
      <c r="C79" s="128">
        <f>C71/$C$71*100</f>
        <v>100</v>
      </c>
      <c r="D79" s="128">
        <f t="shared" ref="D79:H79" si="17">D71/$C$71*100</f>
        <v>98.440803382663844</v>
      </c>
      <c r="E79" s="128">
        <f t="shared" si="17"/>
        <v>95.613107822410143</v>
      </c>
      <c r="F79" s="128">
        <f t="shared" si="17"/>
        <v>92.309725158562372</v>
      </c>
      <c r="G79" s="128">
        <f t="shared" si="17"/>
        <v>89.719873150105713</v>
      </c>
      <c r="H79" s="128">
        <f t="shared" si="17"/>
        <v>89.614164904862577</v>
      </c>
      <c r="I79" s="91"/>
      <c r="J79" s="93"/>
      <c r="K79" s="92"/>
      <c r="L79" s="17"/>
    </row>
    <row r="80" spans="2:12" x14ac:dyDescent="0.2">
      <c r="B80" s="93"/>
      <c r="C80" s="93"/>
      <c r="D80" s="93"/>
      <c r="E80" s="93"/>
      <c r="F80" s="93"/>
      <c r="G80" s="93"/>
      <c r="H80" s="93"/>
      <c r="I80" s="93"/>
      <c r="J80" s="93"/>
      <c r="K80" s="92"/>
      <c r="L80" s="17"/>
    </row>
    <row r="81" spans="2:12" x14ac:dyDescent="0.2">
      <c r="B81" s="93"/>
      <c r="C81" s="93"/>
      <c r="D81" s="93"/>
      <c r="E81" s="93"/>
      <c r="F81" s="93"/>
      <c r="G81" s="93"/>
      <c r="H81" s="93"/>
      <c r="I81" s="93"/>
      <c r="J81" s="93"/>
      <c r="K81" s="92"/>
      <c r="L81" s="17"/>
    </row>
    <row r="82" spans="2:12" ht="24.95" customHeight="1" x14ac:dyDescent="0.2">
      <c r="B82" s="95" t="s">
        <v>218</v>
      </c>
      <c r="C82" s="93"/>
      <c r="D82" s="93"/>
      <c r="E82" s="93"/>
      <c r="F82" s="93"/>
      <c r="G82" s="93"/>
      <c r="H82" s="93"/>
      <c r="I82" s="93"/>
      <c r="J82" s="93"/>
      <c r="K82" s="92"/>
      <c r="L82" s="17"/>
    </row>
    <row r="83" spans="2:12" ht="25.5" x14ac:dyDescent="0.2">
      <c r="B83" s="98" t="s">
        <v>25</v>
      </c>
      <c r="C83" s="107">
        <v>2016</v>
      </c>
      <c r="D83" s="107">
        <v>2017</v>
      </c>
      <c r="E83" s="107">
        <v>2018</v>
      </c>
      <c r="F83" s="107">
        <v>2019</v>
      </c>
      <c r="G83" s="107">
        <v>2020</v>
      </c>
      <c r="H83" s="108" t="s">
        <v>179</v>
      </c>
      <c r="I83" s="100" t="s">
        <v>180</v>
      </c>
      <c r="J83" s="100" t="s">
        <v>181</v>
      </c>
      <c r="K83" s="109"/>
      <c r="L83" s="26"/>
    </row>
    <row r="84" spans="2:12" x14ac:dyDescent="0.2">
      <c r="B84" s="92" t="s">
        <v>35</v>
      </c>
      <c r="C84" s="36">
        <f>'[1]1. Natura giuridica'!C34</f>
        <v>10658</v>
      </c>
      <c r="D84" s="36">
        <f>'[1]1. Natura giuridica'!D34</f>
        <v>10642</v>
      </c>
      <c r="E84" s="36">
        <f>'[1]1. Natura giuridica'!E34</f>
        <v>10399</v>
      </c>
      <c r="F84" s="36">
        <f>'[1]1. Natura giuridica'!F34</f>
        <v>10308</v>
      </c>
      <c r="G84" s="36">
        <f>'[1]1. Natura giuridica'!G34</f>
        <v>10231</v>
      </c>
      <c r="H84" s="36">
        <f>'[1]1. Natura giuridica'!H34</f>
        <v>10324</v>
      </c>
      <c r="I84" s="36">
        <f>H84-C84</f>
        <v>-334</v>
      </c>
      <c r="J84" s="35">
        <f>(H84-C84)/C84</f>
        <v>-3.1337962094201539E-2</v>
      </c>
      <c r="K84" s="93"/>
    </row>
    <row r="85" spans="2:12" x14ac:dyDescent="0.2">
      <c r="B85" s="92" t="s">
        <v>70</v>
      </c>
      <c r="C85" s="36">
        <f>'[1]1. Natura giuridica'!C35</f>
        <v>6428</v>
      </c>
      <c r="D85" s="36">
        <f>'[1]1. Natura giuridica'!D35</f>
        <v>6714</v>
      </c>
      <c r="E85" s="36">
        <f>'[1]1. Natura giuridica'!E35</f>
        <v>6934</v>
      </c>
      <c r="F85" s="36">
        <f>'[1]1. Natura giuridica'!F35</f>
        <v>6960</v>
      </c>
      <c r="G85" s="36">
        <f>'[1]1. Natura giuridica'!G35</f>
        <v>7156</v>
      </c>
      <c r="H85" s="36">
        <f>'[1]1. Natura giuridica'!H35</f>
        <v>7267</v>
      </c>
      <c r="I85" s="36">
        <f t="shared" ref="I85:I88" si="18">H85-C85</f>
        <v>839</v>
      </c>
      <c r="J85" s="35">
        <f t="shared" ref="J85:J88" si="19">(H85-C85)/C85</f>
        <v>0.13052271313005601</v>
      </c>
      <c r="K85" s="93"/>
    </row>
    <row r="86" spans="2:12" x14ac:dyDescent="0.2">
      <c r="B86" s="92" t="s">
        <v>36</v>
      </c>
      <c r="C86" s="36">
        <f>'[1]1. Natura giuridica'!C36</f>
        <v>4304</v>
      </c>
      <c r="D86" s="36">
        <f>'[1]1. Natura giuridica'!D36</f>
        <v>4215</v>
      </c>
      <c r="E86" s="36">
        <f>'[1]1. Natura giuridica'!E36</f>
        <v>4125</v>
      </c>
      <c r="F86" s="36">
        <f>'[1]1. Natura giuridica'!F36</f>
        <v>3921</v>
      </c>
      <c r="G86" s="36">
        <f>'[1]1. Natura giuridica'!G36</f>
        <v>3835</v>
      </c>
      <c r="H86" s="36">
        <f>'[1]1. Natura giuridica'!H36</f>
        <v>3841</v>
      </c>
      <c r="I86" s="36">
        <f t="shared" si="18"/>
        <v>-463</v>
      </c>
      <c r="J86" s="35">
        <f t="shared" si="19"/>
        <v>-0.10757434944237919</v>
      </c>
      <c r="K86" s="93"/>
    </row>
    <row r="87" spans="2:12" x14ac:dyDescent="0.2">
      <c r="B87" s="92" t="s">
        <v>37</v>
      </c>
      <c r="C87" s="36">
        <f>'[1]1. Natura giuridica'!C37</f>
        <v>924</v>
      </c>
      <c r="D87" s="36">
        <f>'[1]1. Natura giuridica'!D37</f>
        <v>866</v>
      </c>
      <c r="E87" s="36">
        <f>'[1]1. Natura giuridica'!E37</f>
        <v>861</v>
      </c>
      <c r="F87" s="36">
        <f>'[1]1. Natura giuridica'!F37</f>
        <v>861</v>
      </c>
      <c r="G87" s="36">
        <f>'[1]1. Natura giuridica'!G37</f>
        <v>853</v>
      </c>
      <c r="H87" s="36">
        <f>'[1]1. Natura giuridica'!H37</f>
        <v>845</v>
      </c>
      <c r="I87" s="36">
        <f t="shared" si="18"/>
        <v>-79</v>
      </c>
      <c r="J87" s="35">
        <f t="shared" si="19"/>
        <v>-8.5497835497835503E-2</v>
      </c>
      <c r="K87" s="93"/>
    </row>
    <row r="88" spans="2:12" x14ac:dyDescent="0.2">
      <c r="B88" s="111" t="s">
        <v>31</v>
      </c>
      <c r="C88" s="21">
        <f>SUM(C84:C87)</f>
        <v>22314</v>
      </c>
      <c r="D88" s="21">
        <f t="shared" ref="D88:H88" si="20">SUM(D84:D87)</f>
        <v>22437</v>
      </c>
      <c r="E88" s="21">
        <f t="shared" si="20"/>
        <v>22319</v>
      </c>
      <c r="F88" s="21">
        <f t="shared" si="20"/>
        <v>22050</v>
      </c>
      <c r="G88" s="21">
        <f t="shared" si="20"/>
        <v>22075</v>
      </c>
      <c r="H88" s="21">
        <f t="shared" si="20"/>
        <v>22277</v>
      </c>
      <c r="I88" s="21">
        <f t="shared" si="18"/>
        <v>-37</v>
      </c>
      <c r="J88" s="112">
        <f t="shared" si="19"/>
        <v>-1.6581518329299991E-3</v>
      </c>
      <c r="K88" s="93"/>
    </row>
    <row r="89" spans="2:12" ht="24.95" customHeight="1" x14ac:dyDescent="0.2">
      <c r="B89" s="113" t="s">
        <v>55</v>
      </c>
      <c r="C89" s="33"/>
      <c r="D89" s="33"/>
      <c r="E89" s="33"/>
      <c r="F89" s="33"/>
      <c r="G89" s="33"/>
      <c r="H89" s="33"/>
      <c r="I89" s="33"/>
      <c r="J89" s="114"/>
      <c r="K89" s="36"/>
      <c r="L89" s="18"/>
    </row>
    <row r="90" spans="2:12" x14ac:dyDescent="0.2">
      <c r="B90" s="92"/>
      <c r="C90" s="93"/>
      <c r="D90" s="93"/>
      <c r="E90" s="93"/>
      <c r="F90" s="93"/>
      <c r="G90" s="93"/>
      <c r="H90" s="93"/>
      <c r="I90" s="93"/>
      <c r="J90" s="93"/>
      <c r="K90" s="92"/>
      <c r="L90" s="17"/>
    </row>
    <row r="91" spans="2:12" x14ac:dyDescent="0.2">
      <c r="B91" s="52"/>
      <c r="C91" s="52">
        <v>2016</v>
      </c>
      <c r="D91" s="52">
        <v>2017</v>
      </c>
      <c r="E91" s="52">
        <v>2018</v>
      </c>
      <c r="F91" s="52">
        <v>2019</v>
      </c>
      <c r="G91" s="52">
        <v>2020</v>
      </c>
      <c r="H91" s="127" t="s">
        <v>179</v>
      </c>
      <c r="I91" s="91"/>
      <c r="J91" s="93"/>
      <c r="K91" s="92"/>
      <c r="L91" s="17"/>
    </row>
    <row r="92" spans="2:12" x14ac:dyDescent="0.2">
      <c r="B92" s="52" t="s">
        <v>35</v>
      </c>
      <c r="C92" s="128">
        <f>C84/$C$84*100</f>
        <v>100</v>
      </c>
      <c r="D92" s="128">
        <f t="shared" ref="D92:H92" si="21">D84/$C$84*100</f>
        <v>99.849878025896047</v>
      </c>
      <c r="E92" s="128">
        <f t="shared" si="21"/>
        <v>97.569900544192151</v>
      </c>
      <c r="F92" s="128">
        <f t="shared" si="21"/>
        <v>96.716081816475878</v>
      </c>
      <c r="G92" s="128">
        <f t="shared" si="21"/>
        <v>95.99361981610059</v>
      </c>
      <c r="H92" s="128">
        <f t="shared" si="21"/>
        <v>96.866203790579846</v>
      </c>
      <c r="I92" s="91"/>
      <c r="J92" s="93"/>
      <c r="K92" s="92"/>
      <c r="L92" s="17"/>
    </row>
    <row r="93" spans="2:12" x14ac:dyDescent="0.2">
      <c r="B93" s="52" t="s">
        <v>70</v>
      </c>
      <c r="C93" s="128">
        <f>C85/$C$85*100</f>
        <v>100</v>
      </c>
      <c r="D93" s="128">
        <f t="shared" ref="D93:H93" si="22">D85/$C$85*100</f>
        <v>104.44928438083384</v>
      </c>
      <c r="E93" s="128">
        <f t="shared" si="22"/>
        <v>107.87181082762913</v>
      </c>
      <c r="F93" s="128">
        <f t="shared" si="22"/>
        <v>108.27629122588675</v>
      </c>
      <c r="G93" s="128">
        <f t="shared" si="22"/>
        <v>111.32545115121344</v>
      </c>
      <c r="H93" s="128">
        <f t="shared" si="22"/>
        <v>113.05227131300559</v>
      </c>
      <c r="I93" s="91"/>
      <c r="J93" s="93"/>
      <c r="K93" s="92"/>
      <c r="L93" s="17"/>
    </row>
    <row r="94" spans="2:12" x14ac:dyDescent="0.2">
      <c r="B94" s="52" t="s">
        <v>36</v>
      </c>
      <c r="C94" s="128">
        <f>C86/$C$86*100</f>
        <v>100</v>
      </c>
      <c r="D94" s="128">
        <f t="shared" ref="D94:H94" si="23">D86/$C$86*100</f>
        <v>97.932156133828997</v>
      </c>
      <c r="E94" s="128">
        <f t="shared" si="23"/>
        <v>95.841078066914491</v>
      </c>
      <c r="F94" s="128">
        <f t="shared" si="23"/>
        <v>91.10130111524164</v>
      </c>
      <c r="G94" s="128">
        <f t="shared" si="23"/>
        <v>89.103159851301115</v>
      </c>
      <c r="H94" s="128">
        <f t="shared" si="23"/>
        <v>89.242565055762086</v>
      </c>
      <c r="I94" s="91"/>
      <c r="J94" s="93"/>
      <c r="K94" s="92"/>
      <c r="L94" s="17"/>
    </row>
    <row r="95" spans="2:12" x14ac:dyDescent="0.2">
      <c r="B95" s="91"/>
      <c r="C95" s="91"/>
      <c r="D95" s="91"/>
      <c r="E95" s="91"/>
      <c r="F95" s="91"/>
      <c r="G95" s="91"/>
      <c r="H95" s="91"/>
      <c r="I95" s="91"/>
      <c r="J95" s="93"/>
      <c r="K95" s="92"/>
      <c r="L95" s="17"/>
    </row>
    <row r="96" spans="2:12" x14ac:dyDescent="0.2">
      <c r="B96" s="93"/>
      <c r="C96" s="93"/>
      <c r="D96" s="93"/>
      <c r="E96" s="93"/>
      <c r="F96" s="93"/>
      <c r="G96" s="93"/>
      <c r="H96" s="93"/>
      <c r="I96" s="93"/>
      <c r="J96" s="93"/>
      <c r="K96" s="92"/>
      <c r="L96" s="17"/>
    </row>
    <row r="97" spans="2:12" ht="24.95" customHeight="1" x14ac:dyDescent="0.2">
      <c r="B97" s="95" t="s">
        <v>219</v>
      </c>
      <c r="C97" s="93"/>
      <c r="D97" s="93"/>
      <c r="E97" s="93"/>
      <c r="F97" s="93"/>
      <c r="G97" s="93"/>
      <c r="H97" s="93"/>
      <c r="I97" s="93"/>
      <c r="J97" s="93"/>
      <c r="K97" s="92"/>
      <c r="L97" s="17"/>
    </row>
    <row r="98" spans="2:12" ht="25.5" x14ac:dyDescent="0.2">
      <c r="B98" s="98" t="s">
        <v>26</v>
      </c>
      <c r="C98" s="107">
        <v>2016</v>
      </c>
      <c r="D98" s="107">
        <v>2017</v>
      </c>
      <c r="E98" s="107">
        <v>2018</v>
      </c>
      <c r="F98" s="107">
        <v>2019</v>
      </c>
      <c r="G98" s="107">
        <v>2020</v>
      </c>
      <c r="H98" s="108" t="s">
        <v>179</v>
      </c>
      <c r="I98" s="100" t="s">
        <v>180</v>
      </c>
      <c r="J98" s="100" t="s">
        <v>181</v>
      </c>
      <c r="K98" s="109"/>
      <c r="L98" s="26"/>
    </row>
    <row r="99" spans="2:12" x14ac:dyDescent="0.2">
      <c r="B99" s="92" t="s">
        <v>35</v>
      </c>
      <c r="C99" s="36">
        <f>'[1]1. Natura giuridica'!C44</f>
        <v>5004</v>
      </c>
      <c r="D99" s="36">
        <f>'[1]1. Natura giuridica'!D44</f>
        <v>4998</v>
      </c>
      <c r="E99" s="36">
        <f>'[1]1. Natura giuridica'!E44</f>
        <v>5002</v>
      </c>
      <c r="F99" s="36">
        <f>'[1]1. Natura giuridica'!F44</f>
        <v>4995</v>
      </c>
      <c r="G99" s="36">
        <f>'[1]1. Natura giuridica'!G44</f>
        <v>4949</v>
      </c>
      <c r="H99" s="36">
        <f>'[1]1. Natura giuridica'!H44</f>
        <v>5019</v>
      </c>
      <c r="I99" s="36">
        <f>H99-C99</f>
        <v>15</v>
      </c>
      <c r="J99" s="35">
        <f>(H99-C99)/C99</f>
        <v>2.9976019184652278E-3</v>
      </c>
      <c r="K99" s="93"/>
    </row>
    <row r="100" spans="2:12" x14ac:dyDescent="0.2">
      <c r="B100" s="92" t="s">
        <v>70</v>
      </c>
      <c r="C100" s="36">
        <f>'[1]1. Natura giuridica'!C45</f>
        <v>2160</v>
      </c>
      <c r="D100" s="36">
        <f>'[1]1. Natura giuridica'!D45</f>
        <v>2242</v>
      </c>
      <c r="E100" s="36">
        <f>'[1]1. Natura giuridica'!E45</f>
        <v>2318</v>
      </c>
      <c r="F100" s="36">
        <f>'[1]1. Natura giuridica'!F45</f>
        <v>2378</v>
      </c>
      <c r="G100" s="36">
        <f>'[1]1. Natura giuridica'!G45</f>
        <v>2445</v>
      </c>
      <c r="H100" s="36">
        <f>'[1]1. Natura giuridica'!H45</f>
        <v>2501</v>
      </c>
      <c r="I100" s="36">
        <f t="shared" ref="I100:I103" si="24">H100-C100</f>
        <v>341</v>
      </c>
      <c r="J100" s="35">
        <f t="shared" ref="J100:J103" si="25">(H100-C100)/C100</f>
        <v>0.15787037037037038</v>
      </c>
      <c r="K100" s="93"/>
    </row>
    <row r="101" spans="2:12" x14ac:dyDescent="0.2">
      <c r="B101" s="92" t="s">
        <v>36</v>
      </c>
      <c r="C101" s="36">
        <f>'[1]1. Natura giuridica'!C46</f>
        <v>2278</v>
      </c>
      <c r="D101" s="36">
        <f>'[1]1. Natura giuridica'!D46</f>
        <v>2228</v>
      </c>
      <c r="E101" s="36">
        <f>'[1]1. Natura giuridica'!E46</f>
        <v>2204</v>
      </c>
      <c r="F101" s="36">
        <f>'[1]1. Natura giuridica'!F46</f>
        <v>2137</v>
      </c>
      <c r="G101" s="36">
        <f>'[1]1. Natura giuridica'!G46</f>
        <v>2087</v>
      </c>
      <c r="H101" s="36">
        <f>'[1]1. Natura giuridica'!H46</f>
        <v>2090</v>
      </c>
      <c r="I101" s="36">
        <f t="shared" si="24"/>
        <v>-188</v>
      </c>
      <c r="J101" s="35">
        <f t="shared" si="25"/>
        <v>-8.2528533801580331E-2</v>
      </c>
      <c r="K101" s="93"/>
    </row>
    <row r="102" spans="2:12" x14ac:dyDescent="0.2">
      <c r="B102" s="92" t="s">
        <v>37</v>
      </c>
      <c r="C102" s="36">
        <f>'[1]1. Natura giuridica'!C47</f>
        <v>432</v>
      </c>
      <c r="D102" s="36">
        <f>'[1]1. Natura giuridica'!D47</f>
        <v>415</v>
      </c>
      <c r="E102" s="36">
        <f>'[1]1. Natura giuridica'!E47</f>
        <v>422</v>
      </c>
      <c r="F102" s="36">
        <f>'[1]1. Natura giuridica'!F47</f>
        <v>428</v>
      </c>
      <c r="G102" s="36">
        <f>'[1]1. Natura giuridica'!G47</f>
        <v>421</v>
      </c>
      <c r="H102" s="36">
        <f>'[1]1. Natura giuridica'!H47</f>
        <v>427</v>
      </c>
      <c r="I102" s="36">
        <f t="shared" si="24"/>
        <v>-5</v>
      </c>
      <c r="J102" s="35">
        <f t="shared" si="25"/>
        <v>-1.1574074074074073E-2</v>
      </c>
      <c r="K102" s="93"/>
    </row>
    <row r="103" spans="2:12" x14ac:dyDescent="0.2">
      <c r="B103" s="111" t="s">
        <v>31</v>
      </c>
      <c r="C103" s="21">
        <f>SUM(C99:C102)</f>
        <v>9874</v>
      </c>
      <c r="D103" s="21">
        <f t="shared" ref="D103:H103" si="26">SUM(D99:D102)</f>
        <v>9883</v>
      </c>
      <c r="E103" s="21">
        <f t="shared" si="26"/>
        <v>9946</v>
      </c>
      <c r="F103" s="21">
        <f t="shared" si="26"/>
        <v>9938</v>
      </c>
      <c r="G103" s="21">
        <f t="shared" si="26"/>
        <v>9902</v>
      </c>
      <c r="H103" s="21">
        <f t="shared" si="26"/>
        <v>10037</v>
      </c>
      <c r="I103" s="21">
        <f t="shared" si="24"/>
        <v>163</v>
      </c>
      <c r="J103" s="112">
        <f t="shared" si="25"/>
        <v>1.6508000810208628E-2</v>
      </c>
      <c r="K103" s="93"/>
    </row>
    <row r="104" spans="2:12" ht="24.95" customHeight="1" x14ac:dyDescent="0.2">
      <c r="B104" s="113" t="s">
        <v>55</v>
      </c>
      <c r="C104" s="33"/>
      <c r="D104" s="33"/>
      <c r="E104" s="33"/>
      <c r="F104" s="33"/>
      <c r="G104" s="33"/>
      <c r="H104" s="33"/>
      <c r="I104" s="33"/>
      <c r="J104" s="114"/>
      <c r="K104" s="36"/>
      <c r="L104" s="18"/>
    </row>
    <row r="105" spans="2:12" x14ac:dyDescent="0.2">
      <c r="B105" s="52"/>
      <c r="C105" s="91"/>
      <c r="D105" s="91"/>
      <c r="E105" s="91"/>
      <c r="F105" s="91"/>
      <c r="G105" s="91"/>
      <c r="H105" s="91"/>
      <c r="I105" s="91"/>
      <c r="J105" s="91"/>
      <c r="K105" s="52"/>
      <c r="L105" s="17"/>
    </row>
    <row r="106" spans="2:12" x14ac:dyDescent="0.2">
      <c r="B106" s="52"/>
      <c r="C106" s="52">
        <v>2016</v>
      </c>
      <c r="D106" s="52">
        <v>2017</v>
      </c>
      <c r="E106" s="52">
        <v>2018</v>
      </c>
      <c r="F106" s="52">
        <v>2019</v>
      </c>
      <c r="G106" s="52">
        <v>2020</v>
      </c>
      <c r="H106" s="127" t="s">
        <v>179</v>
      </c>
      <c r="I106" s="91"/>
      <c r="J106" s="91"/>
      <c r="K106" s="52"/>
      <c r="L106" s="17"/>
    </row>
    <row r="107" spans="2:12" x14ac:dyDescent="0.2">
      <c r="B107" s="52" t="s">
        <v>35</v>
      </c>
      <c r="C107" s="128">
        <f>C99/$C$99*100</f>
        <v>100</v>
      </c>
      <c r="D107" s="128">
        <f t="shared" ref="D107:H107" si="27">D99/$C$99*100</f>
        <v>99.880095923261393</v>
      </c>
      <c r="E107" s="128">
        <f t="shared" si="27"/>
        <v>99.96003197442046</v>
      </c>
      <c r="F107" s="128">
        <f t="shared" si="27"/>
        <v>99.82014388489209</v>
      </c>
      <c r="G107" s="128">
        <f t="shared" si="27"/>
        <v>98.900879296562749</v>
      </c>
      <c r="H107" s="128">
        <f t="shared" si="27"/>
        <v>100.29976019184652</v>
      </c>
      <c r="I107" s="91"/>
      <c r="J107" s="91"/>
      <c r="K107" s="52"/>
      <c r="L107" s="17"/>
    </row>
    <row r="108" spans="2:12" x14ac:dyDescent="0.2">
      <c r="B108" s="52" t="s">
        <v>70</v>
      </c>
      <c r="C108" s="128">
        <f>C100/$C$100*100</f>
        <v>100</v>
      </c>
      <c r="D108" s="128">
        <f t="shared" ref="D108:H108" si="28">D100/$C$100*100</f>
        <v>103.7962962962963</v>
      </c>
      <c r="E108" s="128">
        <f t="shared" si="28"/>
        <v>107.31481481481482</v>
      </c>
      <c r="F108" s="128">
        <f t="shared" si="28"/>
        <v>110.09259259259258</v>
      </c>
      <c r="G108" s="128">
        <f t="shared" si="28"/>
        <v>113.19444444444444</v>
      </c>
      <c r="H108" s="128">
        <f t="shared" si="28"/>
        <v>115.78703703703704</v>
      </c>
      <c r="I108" s="91"/>
      <c r="J108" s="91"/>
      <c r="K108" s="52"/>
      <c r="L108" s="17"/>
    </row>
    <row r="109" spans="2:12" x14ac:dyDescent="0.2">
      <c r="B109" s="52" t="s">
        <v>36</v>
      </c>
      <c r="C109" s="128">
        <f>C101/$C$101*100</f>
        <v>100</v>
      </c>
      <c r="D109" s="128">
        <f t="shared" ref="D109:H109" si="29">D101/$C$101*100</f>
        <v>97.805092186128178</v>
      </c>
      <c r="E109" s="128">
        <f t="shared" si="29"/>
        <v>96.751536435469703</v>
      </c>
      <c r="F109" s="128">
        <f t="shared" si="29"/>
        <v>93.810359964881471</v>
      </c>
      <c r="G109" s="128">
        <f t="shared" si="29"/>
        <v>91.615452151009663</v>
      </c>
      <c r="H109" s="128">
        <f t="shared" si="29"/>
        <v>91.747146619841971</v>
      </c>
      <c r="I109" s="128"/>
      <c r="J109" s="91"/>
      <c r="K109" s="128"/>
      <c r="L109" s="17"/>
    </row>
    <row r="110" spans="2:12" x14ac:dyDescent="0.2">
      <c r="B110" s="91"/>
      <c r="C110" s="91"/>
      <c r="D110" s="91"/>
      <c r="E110" s="91"/>
      <c r="F110" s="91"/>
      <c r="G110" s="91"/>
      <c r="H110" s="91"/>
      <c r="I110" s="91"/>
      <c r="J110" s="91"/>
      <c r="K110" s="52"/>
      <c r="L110" s="17"/>
    </row>
    <row r="111" spans="2:12" x14ac:dyDescent="0.2">
      <c r="B111" s="93"/>
      <c r="C111" s="93"/>
      <c r="D111" s="93"/>
      <c r="E111" s="93"/>
      <c r="F111" s="93"/>
      <c r="G111" s="93"/>
      <c r="H111" s="93"/>
      <c r="I111" s="93"/>
      <c r="J111" s="93"/>
      <c r="K111" s="92"/>
      <c r="L111" s="17"/>
    </row>
    <row r="112" spans="2:12" ht="24.95" customHeight="1" x14ac:dyDescent="0.2">
      <c r="B112" s="95" t="s">
        <v>220</v>
      </c>
      <c r="C112" s="93"/>
      <c r="D112" s="93"/>
      <c r="E112" s="93"/>
      <c r="F112" s="93"/>
      <c r="G112" s="93"/>
      <c r="H112" s="93"/>
      <c r="I112" s="93"/>
      <c r="J112" s="93"/>
      <c r="K112" s="92"/>
      <c r="L112" s="17"/>
    </row>
    <row r="113" spans="2:12" ht="25.5" x14ac:dyDescent="0.2">
      <c r="B113" s="98" t="s">
        <v>27</v>
      </c>
      <c r="C113" s="107">
        <v>2016</v>
      </c>
      <c r="D113" s="107">
        <v>2017</v>
      </c>
      <c r="E113" s="107">
        <v>2018</v>
      </c>
      <c r="F113" s="107">
        <v>2019</v>
      </c>
      <c r="G113" s="107">
        <v>2020</v>
      </c>
      <c r="H113" s="108" t="s">
        <v>179</v>
      </c>
      <c r="I113" s="100" t="s">
        <v>180</v>
      </c>
      <c r="J113" s="100" t="s">
        <v>181</v>
      </c>
      <c r="K113" s="109"/>
      <c r="L113" s="26"/>
    </row>
    <row r="114" spans="2:12" x14ac:dyDescent="0.2">
      <c r="B114" s="92" t="s">
        <v>35</v>
      </c>
      <c r="C114" s="36">
        <f>'[1]1. Natura giuridica'!C54</f>
        <v>5754</v>
      </c>
      <c r="D114" s="36">
        <f>'[1]1. Natura giuridica'!D54</f>
        <v>5729</v>
      </c>
      <c r="E114" s="36">
        <f>'[1]1. Natura giuridica'!E54</f>
        <v>5659</v>
      </c>
      <c r="F114" s="36">
        <f>'[1]1. Natura giuridica'!F54</f>
        <v>5642</v>
      </c>
      <c r="G114" s="36">
        <f>'[1]1. Natura giuridica'!G54</f>
        <v>5557</v>
      </c>
      <c r="H114" s="36">
        <f>'[1]1. Natura giuridica'!H54</f>
        <v>5553</v>
      </c>
      <c r="I114" s="36">
        <f>H114-C114</f>
        <v>-201</v>
      </c>
      <c r="J114" s="35">
        <f>(H114-C114)/C114</f>
        <v>-3.4932221063607924E-2</v>
      </c>
      <c r="K114" s="93"/>
    </row>
    <row r="115" spans="2:12" x14ac:dyDescent="0.2">
      <c r="B115" s="92" t="s">
        <v>70</v>
      </c>
      <c r="C115" s="36">
        <f>'[1]1. Natura giuridica'!C55</f>
        <v>2175</v>
      </c>
      <c r="D115" s="36">
        <f>'[1]1. Natura giuridica'!D55</f>
        <v>2278</v>
      </c>
      <c r="E115" s="36">
        <f>'[1]1. Natura giuridica'!E55</f>
        <v>2370</v>
      </c>
      <c r="F115" s="36">
        <f>'[1]1. Natura giuridica'!F55</f>
        <v>2452</v>
      </c>
      <c r="G115" s="36">
        <f>'[1]1. Natura giuridica'!G55</f>
        <v>2514</v>
      </c>
      <c r="H115" s="36">
        <f>'[1]1. Natura giuridica'!H55</f>
        <v>2559</v>
      </c>
      <c r="I115" s="36">
        <f t="shared" ref="I115:I118" si="30">H115-C115</f>
        <v>384</v>
      </c>
      <c r="J115" s="35">
        <f t="shared" ref="J115:J118" si="31">(H115-C115)/C115</f>
        <v>0.17655172413793102</v>
      </c>
      <c r="K115" s="93"/>
    </row>
    <row r="116" spans="2:12" x14ac:dyDescent="0.2">
      <c r="B116" s="92" t="s">
        <v>36</v>
      </c>
      <c r="C116" s="36">
        <f>'[1]1. Natura giuridica'!C56</f>
        <v>2257</v>
      </c>
      <c r="D116" s="36">
        <f>'[1]1. Natura giuridica'!D56</f>
        <v>2217</v>
      </c>
      <c r="E116" s="36">
        <f>'[1]1. Natura giuridica'!E56</f>
        <v>2164</v>
      </c>
      <c r="F116" s="36">
        <f>'[1]1. Natura giuridica'!F56</f>
        <v>2094</v>
      </c>
      <c r="G116" s="36">
        <f>'[1]1. Natura giuridica'!G56</f>
        <v>2052</v>
      </c>
      <c r="H116" s="36">
        <f>'[1]1. Natura giuridica'!H56</f>
        <v>2038</v>
      </c>
      <c r="I116" s="36">
        <f t="shared" si="30"/>
        <v>-219</v>
      </c>
      <c r="J116" s="35">
        <f t="shared" si="31"/>
        <v>-9.7031457687195385E-2</v>
      </c>
      <c r="K116" s="93"/>
    </row>
    <row r="117" spans="2:12" x14ac:dyDescent="0.2">
      <c r="B117" s="92" t="s">
        <v>37</v>
      </c>
      <c r="C117" s="36">
        <f>'[1]1. Natura giuridica'!C57</f>
        <v>412</v>
      </c>
      <c r="D117" s="36">
        <f>'[1]1. Natura giuridica'!D57</f>
        <v>393</v>
      </c>
      <c r="E117" s="36">
        <f>'[1]1. Natura giuridica'!E57</f>
        <v>397</v>
      </c>
      <c r="F117" s="36">
        <f>'[1]1. Natura giuridica'!F57</f>
        <v>385</v>
      </c>
      <c r="G117" s="36">
        <f>'[1]1. Natura giuridica'!G57</f>
        <v>388</v>
      </c>
      <c r="H117" s="36">
        <f>'[1]1. Natura giuridica'!H57</f>
        <v>394</v>
      </c>
      <c r="I117" s="36">
        <f t="shared" si="30"/>
        <v>-18</v>
      </c>
      <c r="J117" s="35">
        <f t="shared" si="31"/>
        <v>-4.3689320388349516E-2</v>
      </c>
      <c r="K117" s="93"/>
    </row>
    <row r="118" spans="2:12" x14ac:dyDescent="0.2">
      <c r="B118" s="111" t="s">
        <v>31</v>
      </c>
      <c r="C118" s="21">
        <f>SUM(C114:C117)</f>
        <v>10598</v>
      </c>
      <c r="D118" s="21">
        <f t="shared" ref="D118:H118" si="32">SUM(D114:D117)</f>
        <v>10617</v>
      </c>
      <c r="E118" s="21">
        <f t="shared" si="32"/>
        <v>10590</v>
      </c>
      <c r="F118" s="21">
        <f t="shared" si="32"/>
        <v>10573</v>
      </c>
      <c r="G118" s="21">
        <f t="shared" si="32"/>
        <v>10511</v>
      </c>
      <c r="H118" s="21">
        <f t="shared" si="32"/>
        <v>10544</v>
      </c>
      <c r="I118" s="21">
        <f t="shared" si="30"/>
        <v>-54</v>
      </c>
      <c r="J118" s="112">
        <f t="shared" si="31"/>
        <v>-5.0953010001887145E-3</v>
      </c>
      <c r="K118" s="93"/>
    </row>
    <row r="119" spans="2:12" ht="24.95" customHeight="1" x14ac:dyDescent="0.2">
      <c r="B119" s="113" t="s">
        <v>55</v>
      </c>
      <c r="C119" s="33"/>
      <c r="D119" s="33"/>
      <c r="E119" s="33"/>
      <c r="F119" s="33"/>
      <c r="G119" s="33"/>
      <c r="H119" s="33"/>
      <c r="I119" s="33"/>
      <c r="J119" s="114"/>
      <c r="K119" s="36"/>
      <c r="L119" s="18"/>
    </row>
    <row r="120" spans="2:12" x14ac:dyDescent="0.2">
      <c r="B120" s="92"/>
      <c r="C120" s="93"/>
      <c r="D120" s="93"/>
      <c r="E120" s="93"/>
      <c r="F120" s="93"/>
      <c r="G120" s="93"/>
      <c r="H120" s="93"/>
      <c r="I120" s="93"/>
      <c r="J120" s="93"/>
      <c r="K120" s="92"/>
      <c r="L120" s="17"/>
    </row>
    <row r="121" spans="2:12" x14ac:dyDescent="0.2">
      <c r="B121" s="52"/>
      <c r="C121" s="52">
        <v>2016</v>
      </c>
      <c r="D121" s="52">
        <v>2017</v>
      </c>
      <c r="E121" s="52">
        <v>2018</v>
      </c>
      <c r="F121" s="52">
        <v>2019</v>
      </c>
      <c r="G121" s="52">
        <v>2020</v>
      </c>
      <c r="H121" s="127" t="s">
        <v>179</v>
      </c>
      <c r="I121" s="91"/>
      <c r="J121" s="93"/>
      <c r="K121" s="92"/>
      <c r="L121" s="17"/>
    </row>
    <row r="122" spans="2:12" x14ac:dyDescent="0.2">
      <c r="B122" s="52" t="s">
        <v>35</v>
      </c>
      <c r="C122" s="128">
        <f>C114/$C$114*100</f>
        <v>100</v>
      </c>
      <c r="D122" s="128">
        <f t="shared" ref="D122:H122" si="33">D114/$C$114*100</f>
        <v>99.565519638512328</v>
      </c>
      <c r="E122" s="128">
        <f t="shared" si="33"/>
        <v>98.348974626346887</v>
      </c>
      <c r="F122" s="128">
        <f t="shared" si="33"/>
        <v>98.053527980535279</v>
      </c>
      <c r="G122" s="128">
        <f t="shared" si="33"/>
        <v>96.576294751477235</v>
      </c>
      <c r="H122" s="128">
        <f t="shared" si="33"/>
        <v>96.50677789363921</v>
      </c>
      <c r="I122" s="91"/>
      <c r="J122" s="93"/>
      <c r="K122" s="92"/>
      <c r="L122" s="17"/>
    </row>
    <row r="123" spans="2:12" x14ac:dyDescent="0.2">
      <c r="B123" s="52" t="s">
        <v>70</v>
      </c>
      <c r="C123" s="128">
        <f>C115/$C$115*100</f>
        <v>100</v>
      </c>
      <c r="D123" s="128">
        <f t="shared" ref="D123:H123" si="34">D115/$C$115*100</f>
        <v>104.73563218390805</v>
      </c>
      <c r="E123" s="128">
        <f t="shared" si="34"/>
        <v>108.9655172413793</v>
      </c>
      <c r="F123" s="128">
        <f t="shared" si="34"/>
        <v>112.73563218390805</v>
      </c>
      <c r="G123" s="128">
        <f t="shared" si="34"/>
        <v>115.58620689655173</v>
      </c>
      <c r="H123" s="128">
        <f t="shared" si="34"/>
        <v>117.65517241379311</v>
      </c>
      <c r="I123" s="91"/>
      <c r="J123" s="93"/>
      <c r="K123" s="92"/>
      <c r="L123" s="17"/>
    </row>
    <row r="124" spans="2:12" x14ac:dyDescent="0.2">
      <c r="B124" s="52" t="s">
        <v>36</v>
      </c>
      <c r="C124" s="128">
        <f>C116/$C$116*100</f>
        <v>100</v>
      </c>
      <c r="D124" s="128">
        <f t="shared" ref="D124:H124" si="35">D116/$C$116*100</f>
        <v>98.227735932653971</v>
      </c>
      <c r="E124" s="128">
        <f t="shared" si="35"/>
        <v>95.879486043420471</v>
      </c>
      <c r="F124" s="128">
        <f t="shared" si="35"/>
        <v>92.778023925564909</v>
      </c>
      <c r="G124" s="128">
        <f t="shared" si="35"/>
        <v>90.917146654851578</v>
      </c>
      <c r="H124" s="128">
        <f t="shared" si="35"/>
        <v>90.296854231280463</v>
      </c>
      <c r="I124" s="91"/>
      <c r="J124" s="93"/>
      <c r="K124" s="92"/>
      <c r="L124" s="17"/>
    </row>
    <row r="125" spans="2:12" x14ac:dyDescent="0.2">
      <c r="B125" s="93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2:12" x14ac:dyDescent="0.2"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2:12" x14ac:dyDescent="0.2">
      <c r="B127" s="93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2:12" x14ac:dyDescent="0.2">
      <c r="B128" s="93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2:11" x14ac:dyDescent="0.2"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2:11" x14ac:dyDescent="0.2"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2:11" x14ac:dyDescent="0.2">
      <c r="B131" s="93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2:11" x14ac:dyDescent="0.2"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2:11" x14ac:dyDescent="0.2"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2:11" x14ac:dyDescent="0.2"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1" x14ac:dyDescent="0.2"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1" x14ac:dyDescent="0.2">
      <c r="B136" s="93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 x14ac:dyDescent="0.2">
      <c r="B137" s="93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1" x14ac:dyDescent="0.2"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</sheetData>
  <sheetProtection sheet="1" objects="1" scenarios="1"/>
  <mergeCells count="18"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  <mergeCell ref="B2:T4"/>
    <mergeCell ref="B7:B8"/>
    <mergeCell ref="C7:D8"/>
    <mergeCell ref="E7:L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C149-FF28-430B-B683-F678CE852183}">
  <sheetPr>
    <tabColor theme="0"/>
    <pageSetUpPr fitToPage="1"/>
  </sheetPr>
  <dimension ref="B2:U68"/>
  <sheetViews>
    <sheetView zoomScaleNormal="100" zoomScalePageLayoutView="125" workbookViewId="0">
      <selection activeCell="I3" sqref="I3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5" style="1" customWidth="1"/>
    <col min="7" max="7" width="21.875" style="1" customWidth="1"/>
    <col min="8" max="8" width="10.375" style="93" customWidth="1"/>
    <col min="9" max="9" width="8.75" style="93" customWidth="1"/>
    <col min="10" max="10" width="15.375" style="91" customWidth="1"/>
    <col min="11" max="11" width="11.75" style="91" customWidth="1"/>
    <col min="12" max="12" width="20.625" style="91" customWidth="1"/>
    <col min="13" max="13" width="24.875" style="91" customWidth="1"/>
    <col min="14" max="14" width="26.25" style="91" customWidth="1"/>
    <col min="15" max="15" width="13.75" style="91" customWidth="1"/>
    <col min="16" max="16" width="28" style="91" customWidth="1"/>
    <col min="17" max="17" width="32.375" style="91" customWidth="1"/>
    <col min="18" max="18" width="32.625" style="91" customWidth="1"/>
    <col min="19" max="19" width="8.75" style="91"/>
    <col min="20" max="21" width="8.75" style="93"/>
    <col min="22" max="16384" width="8.75" style="1"/>
  </cols>
  <sheetData>
    <row r="2" spans="2:20" ht="12.75" customHeight="1" x14ac:dyDescent="0.2">
      <c r="B2" s="154" t="s">
        <v>192</v>
      </c>
      <c r="C2" s="154"/>
      <c r="D2" s="154"/>
      <c r="E2" s="154"/>
      <c r="F2" s="154"/>
      <c r="G2" s="154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0"/>
    </row>
    <row r="3" spans="2:20" ht="12.75" customHeight="1" x14ac:dyDescent="0.2">
      <c r="B3" s="154"/>
      <c r="C3" s="154"/>
      <c r="D3" s="154"/>
      <c r="E3" s="154"/>
      <c r="F3" s="154"/>
      <c r="G3" s="154"/>
      <c r="H3" s="120"/>
      <c r="I3" s="120"/>
      <c r="J3" s="132"/>
      <c r="K3" s="132"/>
      <c r="L3" s="132" t="s">
        <v>22</v>
      </c>
      <c r="M3" s="132"/>
      <c r="N3" s="132"/>
      <c r="O3" s="132"/>
      <c r="P3" s="132"/>
      <c r="Q3" s="115"/>
      <c r="R3" s="115"/>
      <c r="S3" s="115"/>
      <c r="T3" s="120"/>
    </row>
    <row r="4" spans="2:20" ht="12.75" customHeight="1" x14ac:dyDescent="0.2">
      <c r="B4" s="154"/>
      <c r="C4" s="154"/>
      <c r="D4" s="154"/>
      <c r="E4" s="154"/>
      <c r="F4" s="154"/>
      <c r="G4" s="154"/>
      <c r="H4" s="120"/>
      <c r="I4" s="120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0"/>
    </row>
    <row r="5" spans="2:20" x14ac:dyDescent="0.2">
      <c r="J5" s="52"/>
      <c r="K5" s="133" t="s">
        <v>172</v>
      </c>
      <c r="L5" s="52"/>
      <c r="M5" s="52"/>
      <c r="N5" s="52"/>
      <c r="O5" s="52"/>
      <c r="P5" s="52"/>
      <c r="Q5" s="52"/>
      <c r="R5" s="52"/>
      <c r="S5" s="52"/>
    </row>
    <row r="6" spans="2:20" ht="24.95" customHeight="1" x14ac:dyDescent="0.2">
      <c r="B6" s="73" t="s">
        <v>249</v>
      </c>
      <c r="J6" s="134" t="s">
        <v>29</v>
      </c>
      <c r="K6" s="134" t="s">
        <v>4</v>
      </c>
      <c r="L6" s="134" t="s">
        <v>13</v>
      </c>
      <c r="M6" s="134" t="s">
        <v>14</v>
      </c>
      <c r="N6" s="134" t="s">
        <v>15</v>
      </c>
      <c r="O6" s="134" t="s">
        <v>5</v>
      </c>
      <c r="P6" s="134" t="s">
        <v>39</v>
      </c>
      <c r="Q6" s="134" t="s">
        <v>40</v>
      </c>
      <c r="R6" s="135" t="s">
        <v>79</v>
      </c>
      <c r="S6" s="52"/>
    </row>
    <row r="7" spans="2:20" x14ac:dyDescent="0.2">
      <c r="B7" s="73"/>
      <c r="J7" s="136" t="s">
        <v>60</v>
      </c>
      <c r="K7" s="137">
        <v>0.99726497233027545</v>
      </c>
      <c r="L7" s="138">
        <f>SUM(L8:L13)</f>
        <v>11868</v>
      </c>
      <c r="M7" s="138">
        <f>SUM(M8:M13)</f>
        <v>18583</v>
      </c>
      <c r="N7" s="137">
        <f t="shared" ref="N7:N13" si="0">L7/M7</f>
        <v>0.63864822687402467</v>
      </c>
      <c r="O7" s="137">
        <f t="shared" ref="O7:O25" si="1">N7/$R$7</f>
        <v>0.99726497233027545</v>
      </c>
      <c r="P7" s="139">
        <f>$L$49</f>
        <v>54726</v>
      </c>
      <c r="Q7" s="139">
        <f>$N$49</f>
        <v>85456</v>
      </c>
      <c r="R7" s="133">
        <f>P7/Q7</f>
        <v>0.64039973787680204</v>
      </c>
      <c r="S7" s="52"/>
    </row>
    <row r="8" spans="2:20" ht="24.95" customHeight="1" x14ac:dyDescent="0.2">
      <c r="B8" s="73"/>
      <c r="F8" s="23" t="s">
        <v>42</v>
      </c>
      <c r="G8" s="24" t="s">
        <v>41</v>
      </c>
      <c r="J8" s="140" t="s">
        <v>73</v>
      </c>
      <c r="K8" s="141">
        <v>1.2497062055851622</v>
      </c>
      <c r="L8" s="139">
        <f>L31</f>
        <v>5138</v>
      </c>
      <c r="M8" s="139">
        <f>N31</f>
        <v>6420</v>
      </c>
      <c r="N8" s="141">
        <f t="shared" si="0"/>
        <v>0.80031152647975079</v>
      </c>
      <c r="O8" s="141">
        <f t="shared" si="1"/>
        <v>1.2497062055851622</v>
      </c>
      <c r="P8" s="52"/>
      <c r="Q8" s="52"/>
      <c r="R8" s="52"/>
      <c r="S8" s="52"/>
    </row>
    <row r="9" spans="2:20" ht="24.95" customHeight="1" x14ac:dyDescent="0.2">
      <c r="B9" s="73"/>
      <c r="F9" s="74" t="s">
        <v>28</v>
      </c>
      <c r="G9" s="74"/>
      <c r="J9" s="140" t="s">
        <v>74</v>
      </c>
      <c r="K9" s="141">
        <v>0.75979940916115607</v>
      </c>
      <c r="L9" s="139">
        <f t="shared" ref="L9:L13" si="2">L32</f>
        <v>888</v>
      </c>
      <c r="M9" s="139">
        <f t="shared" ref="M9:M13" si="3">N32</f>
        <v>1825</v>
      </c>
      <c r="N9" s="141">
        <f t="shared" si="0"/>
        <v>0.4865753424657534</v>
      </c>
      <c r="O9" s="141">
        <f t="shared" si="1"/>
        <v>0.75979940916115607</v>
      </c>
      <c r="P9" s="52"/>
      <c r="Q9" s="52"/>
      <c r="R9" s="52"/>
    </row>
    <row r="10" spans="2:20" x14ac:dyDescent="0.2">
      <c r="B10" s="73"/>
      <c r="F10" s="1" t="s">
        <v>20</v>
      </c>
      <c r="G10" s="75">
        <v>1.0381548174876569</v>
      </c>
      <c r="J10" s="140" t="s">
        <v>75</v>
      </c>
      <c r="K10" s="141">
        <v>0.86272849678950581</v>
      </c>
      <c r="L10" s="139">
        <f t="shared" si="2"/>
        <v>621</v>
      </c>
      <c r="M10" s="139">
        <f t="shared" si="3"/>
        <v>1124</v>
      </c>
      <c r="N10" s="141">
        <f t="shared" si="0"/>
        <v>0.552491103202847</v>
      </c>
      <c r="O10" s="141">
        <f t="shared" si="1"/>
        <v>0.86272849678950581</v>
      </c>
      <c r="P10" s="52"/>
      <c r="Q10" s="52"/>
      <c r="R10" s="52"/>
    </row>
    <row r="11" spans="2:20" x14ac:dyDescent="0.2">
      <c r="B11" s="73"/>
      <c r="F11" s="1" t="s">
        <v>19</v>
      </c>
      <c r="G11" s="75">
        <v>1.0206885198159543</v>
      </c>
      <c r="J11" s="140" t="s">
        <v>76</v>
      </c>
      <c r="K11" s="141">
        <v>0.83341759737009369</v>
      </c>
      <c r="L11" s="139">
        <f t="shared" si="2"/>
        <v>1195</v>
      </c>
      <c r="M11" s="139">
        <f t="shared" si="3"/>
        <v>2239</v>
      </c>
      <c r="N11" s="141">
        <f t="shared" si="0"/>
        <v>0.53372041089772215</v>
      </c>
      <c r="O11" s="141">
        <f t="shared" si="1"/>
        <v>0.83341759737009369</v>
      </c>
      <c r="P11" s="52"/>
      <c r="Q11" s="52"/>
      <c r="R11" s="52"/>
    </row>
    <row r="12" spans="2:20" x14ac:dyDescent="0.2">
      <c r="B12" s="73"/>
      <c r="F12" s="1" t="s">
        <v>61</v>
      </c>
      <c r="G12" s="75">
        <v>0.99726497233027545</v>
      </c>
      <c r="J12" s="140" t="s">
        <v>77</v>
      </c>
      <c r="K12" s="141">
        <v>0.86187404628008679</v>
      </c>
      <c r="L12" s="139">
        <f t="shared" si="2"/>
        <v>1732</v>
      </c>
      <c r="M12" s="139">
        <f t="shared" si="3"/>
        <v>3138</v>
      </c>
      <c r="N12" s="141">
        <f t="shared" si="0"/>
        <v>0.55194391332058634</v>
      </c>
      <c r="O12" s="141">
        <f t="shared" si="1"/>
        <v>0.86187404628008679</v>
      </c>
      <c r="P12" s="52"/>
      <c r="Q12" s="52"/>
      <c r="R12" s="52"/>
    </row>
    <row r="13" spans="2:20" ht="13.5" customHeight="1" x14ac:dyDescent="0.2">
      <c r="B13" s="73"/>
      <c r="F13" s="1" t="s">
        <v>21</v>
      </c>
      <c r="G13" s="75">
        <v>0.93047280563593149</v>
      </c>
      <c r="J13" s="140" t="s">
        <v>78</v>
      </c>
      <c r="K13" s="141">
        <v>0.93357769901164989</v>
      </c>
      <c r="L13" s="139">
        <f t="shared" si="2"/>
        <v>2294</v>
      </c>
      <c r="M13" s="139">
        <f t="shared" si="3"/>
        <v>3837</v>
      </c>
      <c r="N13" s="141">
        <f t="shared" si="0"/>
        <v>0.59786291373468858</v>
      </c>
      <c r="O13" s="141">
        <f t="shared" si="1"/>
        <v>0.93357769901164989</v>
      </c>
      <c r="P13" s="52"/>
      <c r="Q13" s="52"/>
      <c r="R13" s="52"/>
    </row>
    <row r="14" spans="2:20" ht="27" customHeight="1" x14ac:dyDescent="0.2">
      <c r="F14" s="76" t="s">
        <v>29</v>
      </c>
      <c r="G14" s="76"/>
      <c r="J14" s="136" t="s">
        <v>25</v>
      </c>
      <c r="K14" s="137">
        <v>1.0206885198159543</v>
      </c>
      <c r="L14" s="138">
        <f>Macrosettori!$H$86</f>
        <v>22277</v>
      </c>
      <c r="M14" s="138">
        <f>Macrosettori!$H$88</f>
        <v>34081</v>
      </c>
      <c r="N14" s="137">
        <f t="shared" ref="N14" si="4">L14/M14</f>
        <v>0.65364866054399817</v>
      </c>
      <c r="O14" s="137">
        <f t="shared" si="1"/>
        <v>1.0206885198159543</v>
      </c>
      <c r="P14" s="52"/>
      <c r="Q14" s="52"/>
      <c r="R14" s="52"/>
    </row>
    <row r="15" spans="2:20" ht="13.5" customHeight="1" x14ac:dyDescent="0.2">
      <c r="F15" s="17" t="s">
        <v>73</v>
      </c>
      <c r="G15" s="77">
        <v>1.2497062055851622</v>
      </c>
      <c r="J15" s="136" t="s">
        <v>38</v>
      </c>
      <c r="K15" s="137">
        <v>1.0381548174876569</v>
      </c>
      <c r="L15" s="138">
        <f>Macrosettori!$H$101</f>
        <v>10037</v>
      </c>
      <c r="M15" s="138">
        <f>Macrosettori!$H$103</f>
        <v>15097</v>
      </c>
      <c r="N15" s="137">
        <f t="shared" ref="N15" si="5">L15/M15</f>
        <v>0.66483407299463471</v>
      </c>
      <c r="O15" s="137">
        <f t="shared" si="1"/>
        <v>1.0381548174876569</v>
      </c>
      <c r="P15" s="52"/>
      <c r="Q15" s="52"/>
    </row>
    <row r="16" spans="2:20" ht="13.5" customHeight="1" x14ac:dyDescent="0.2">
      <c r="F16" s="1" t="s">
        <v>52</v>
      </c>
      <c r="G16" s="75">
        <v>1.1323079255762694</v>
      </c>
      <c r="J16" s="52" t="s">
        <v>19</v>
      </c>
      <c r="K16" s="141">
        <v>1.0763664818470471</v>
      </c>
      <c r="L16" s="139">
        <f>L37</f>
        <v>11601</v>
      </c>
      <c r="M16" s="139">
        <f>N37</f>
        <v>16830</v>
      </c>
      <c r="N16" s="133">
        <f t="shared" ref="N16:N25" si="6">L16/M16</f>
        <v>0.68930481283422462</v>
      </c>
      <c r="O16" s="141">
        <f t="shared" si="1"/>
        <v>1.0763664818470471</v>
      </c>
      <c r="P16" s="52"/>
      <c r="Q16" s="52"/>
    </row>
    <row r="17" spans="6:17" ht="13.5" customHeight="1" x14ac:dyDescent="0.2">
      <c r="F17" s="1" t="s">
        <v>21</v>
      </c>
      <c r="G17" s="75">
        <v>1.1109140461443363</v>
      </c>
      <c r="J17" s="52" t="s">
        <v>51</v>
      </c>
      <c r="K17" s="141">
        <v>0.95119463129117143</v>
      </c>
      <c r="L17" s="139">
        <f t="shared" ref="L17:L20" si="7">L38</f>
        <v>3597</v>
      </c>
      <c r="M17" s="139">
        <f t="shared" ref="M17:M20" si="8">N38</f>
        <v>5905</v>
      </c>
      <c r="N17" s="133">
        <f t="shared" si="6"/>
        <v>0.60914479254868759</v>
      </c>
      <c r="O17" s="141">
        <f t="shared" si="1"/>
        <v>0.95119463129117143</v>
      </c>
      <c r="P17" s="52"/>
      <c r="Q17" s="52"/>
    </row>
    <row r="18" spans="6:17" ht="13.5" customHeight="1" x14ac:dyDescent="0.2">
      <c r="F18" s="1" t="s">
        <v>19</v>
      </c>
      <c r="G18" s="75">
        <v>1.0763664818470471</v>
      </c>
      <c r="J18" s="52" t="s">
        <v>23</v>
      </c>
      <c r="K18" s="141">
        <v>0.92715528268099268</v>
      </c>
      <c r="L18" s="139">
        <f t="shared" si="7"/>
        <v>1387</v>
      </c>
      <c r="M18" s="139">
        <f t="shared" si="8"/>
        <v>2336</v>
      </c>
      <c r="N18" s="133">
        <f t="shared" si="6"/>
        <v>0.59375</v>
      </c>
      <c r="O18" s="141">
        <f t="shared" si="1"/>
        <v>0.92715528268099268</v>
      </c>
      <c r="P18" s="52"/>
      <c r="Q18" s="52"/>
    </row>
    <row r="19" spans="6:17" ht="13.5" customHeight="1" x14ac:dyDescent="0.2">
      <c r="F19" s="1" t="s">
        <v>51</v>
      </c>
      <c r="G19" s="75">
        <v>0.95119463129117143</v>
      </c>
      <c r="J19" s="52" t="s">
        <v>52</v>
      </c>
      <c r="K19" s="141">
        <v>1.1323079255762694</v>
      </c>
      <c r="L19" s="139">
        <f t="shared" si="7"/>
        <v>7967</v>
      </c>
      <c r="M19" s="139">
        <f t="shared" si="8"/>
        <v>10987</v>
      </c>
      <c r="N19" s="133">
        <f t="shared" si="6"/>
        <v>0.72512969873486843</v>
      </c>
      <c r="O19" s="141">
        <f t="shared" si="1"/>
        <v>1.1323079255762694</v>
      </c>
      <c r="P19" s="52"/>
      <c r="Q19" s="52"/>
    </row>
    <row r="20" spans="6:17" ht="13.5" customHeight="1" x14ac:dyDescent="0.2">
      <c r="F20" s="1" t="s">
        <v>78</v>
      </c>
      <c r="G20" s="75">
        <v>0.93357769901164989</v>
      </c>
      <c r="J20" s="52" t="s">
        <v>6</v>
      </c>
      <c r="K20" s="141">
        <v>0.92382276048393652</v>
      </c>
      <c r="L20" s="139">
        <f t="shared" si="7"/>
        <v>7762</v>
      </c>
      <c r="M20" s="139">
        <f t="shared" si="8"/>
        <v>13120</v>
      </c>
      <c r="N20" s="133">
        <f t="shared" si="6"/>
        <v>0.59161585365853664</v>
      </c>
      <c r="O20" s="141">
        <f t="shared" si="1"/>
        <v>0.92382276048393652</v>
      </c>
      <c r="P20" s="52"/>
      <c r="Q20" s="52"/>
    </row>
    <row r="21" spans="6:17" ht="13.5" customHeight="1" x14ac:dyDescent="0.2">
      <c r="F21" s="1" t="s">
        <v>23</v>
      </c>
      <c r="G21" s="75">
        <v>0.92715528268099268</v>
      </c>
      <c r="J21" s="136" t="s">
        <v>27</v>
      </c>
      <c r="K21" s="137">
        <v>0.93047280563593149</v>
      </c>
      <c r="L21" s="138">
        <f>SUM(L22:L24)</f>
        <v>10544</v>
      </c>
      <c r="M21" s="138">
        <f>SUM(M22:M24)</f>
        <v>17695</v>
      </c>
      <c r="N21" s="137">
        <f t="shared" si="6"/>
        <v>0.59587454083074309</v>
      </c>
      <c r="O21" s="137">
        <f t="shared" si="1"/>
        <v>0.93047280563593149</v>
      </c>
      <c r="P21" s="52"/>
      <c r="Q21" s="52"/>
    </row>
    <row r="22" spans="6:17" ht="13.5" customHeight="1" x14ac:dyDescent="0.2">
      <c r="F22" s="17" t="s">
        <v>6</v>
      </c>
      <c r="G22" s="75">
        <v>0.92382276048393652</v>
      </c>
      <c r="J22" s="52" t="s">
        <v>21</v>
      </c>
      <c r="K22" s="141">
        <v>1.1109140461443363</v>
      </c>
      <c r="L22" s="139">
        <f>L42</f>
        <v>4127</v>
      </c>
      <c r="M22" s="133">
        <f>N42</f>
        <v>5801</v>
      </c>
      <c r="N22" s="133">
        <f t="shared" si="6"/>
        <v>0.71142906395449057</v>
      </c>
      <c r="O22" s="141">
        <f t="shared" si="1"/>
        <v>1.1109140461443363</v>
      </c>
      <c r="P22" s="52"/>
    </row>
    <row r="23" spans="6:17" ht="13.5" customHeight="1" x14ac:dyDescent="0.2">
      <c r="F23" s="1" t="s">
        <v>53</v>
      </c>
      <c r="G23" s="75">
        <v>0.89081958897779578</v>
      </c>
      <c r="J23" s="52" t="s">
        <v>53</v>
      </c>
      <c r="K23" s="141">
        <v>0.89081958897779578</v>
      </c>
      <c r="L23" s="139">
        <f t="shared" ref="L23:L24" si="9">L43</f>
        <v>3181</v>
      </c>
      <c r="M23" s="133">
        <f t="shared" ref="M23:M24" si="10">N43</f>
        <v>5576</v>
      </c>
      <c r="N23" s="133">
        <f t="shared" si="6"/>
        <v>0.57048063127690096</v>
      </c>
      <c r="O23" s="141">
        <f t="shared" si="1"/>
        <v>0.89081958897779578</v>
      </c>
      <c r="P23" s="52"/>
    </row>
    <row r="24" spans="6:17" ht="13.5" customHeight="1" x14ac:dyDescent="0.2">
      <c r="F24" s="1" t="s">
        <v>75</v>
      </c>
      <c r="G24" s="75">
        <v>0.86272849678950581</v>
      </c>
      <c r="J24" s="52" t="s">
        <v>50</v>
      </c>
      <c r="K24" s="141">
        <v>0.79979327095668318</v>
      </c>
      <c r="L24" s="139">
        <f t="shared" si="9"/>
        <v>3236</v>
      </c>
      <c r="M24" s="133">
        <f t="shared" si="10"/>
        <v>6318</v>
      </c>
      <c r="N24" s="133">
        <f t="shared" si="6"/>
        <v>0.51218740107629002</v>
      </c>
      <c r="O24" s="141">
        <f t="shared" si="1"/>
        <v>0.79979327095668318</v>
      </c>
      <c r="P24" s="52"/>
    </row>
    <row r="25" spans="6:17" ht="13.5" customHeight="1" x14ac:dyDescent="0.2">
      <c r="F25" s="1" t="s">
        <v>77</v>
      </c>
      <c r="G25" s="75">
        <v>0.86187404628008679</v>
      </c>
      <c r="J25" s="136" t="s">
        <v>30</v>
      </c>
      <c r="K25" s="137">
        <v>1</v>
      </c>
      <c r="L25" s="138">
        <f>L49</f>
        <v>54726</v>
      </c>
      <c r="M25" s="138">
        <f>N49</f>
        <v>85456</v>
      </c>
      <c r="N25" s="137">
        <f t="shared" si="6"/>
        <v>0.64039973787680204</v>
      </c>
      <c r="O25" s="137">
        <f t="shared" si="1"/>
        <v>1</v>
      </c>
      <c r="P25" s="52"/>
    </row>
    <row r="26" spans="6:17" ht="13.5" customHeight="1" x14ac:dyDescent="0.2">
      <c r="F26" s="1" t="s">
        <v>76</v>
      </c>
      <c r="G26" s="75">
        <v>0.83341759737009369</v>
      </c>
      <c r="J26" s="52"/>
      <c r="K26" s="52"/>
      <c r="L26" s="52"/>
      <c r="M26" s="52"/>
      <c r="N26" s="52"/>
      <c r="O26" s="52"/>
      <c r="P26" s="52"/>
    </row>
    <row r="27" spans="6:17" ht="13.5" customHeight="1" x14ac:dyDescent="0.2">
      <c r="F27" s="1" t="s">
        <v>50</v>
      </c>
      <c r="G27" s="75">
        <v>0.79979327095668318</v>
      </c>
      <c r="J27" s="52"/>
      <c r="K27" s="52"/>
      <c r="L27" s="52"/>
      <c r="M27" s="52"/>
      <c r="N27" s="52"/>
      <c r="O27" s="52"/>
      <c r="P27" s="52"/>
    </row>
    <row r="28" spans="6:17" ht="13.5" customHeight="1" x14ac:dyDescent="0.2">
      <c r="F28" s="1" t="s">
        <v>74</v>
      </c>
      <c r="G28" s="75">
        <v>0.75979940916115607</v>
      </c>
      <c r="J28" s="142" t="s">
        <v>29</v>
      </c>
      <c r="K28" s="174" t="s">
        <v>32</v>
      </c>
      <c r="L28" s="174"/>
      <c r="M28" s="174" t="s">
        <v>3</v>
      </c>
      <c r="N28" s="174"/>
      <c r="O28" s="52"/>
      <c r="P28" s="52"/>
    </row>
    <row r="29" spans="6:17" ht="3.75" customHeight="1" x14ac:dyDescent="0.2">
      <c r="F29" s="13"/>
      <c r="G29" s="13"/>
      <c r="J29" s="52"/>
      <c r="K29" s="52"/>
      <c r="L29" s="52"/>
      <c r="M29" s="52"/>
      <c r="N29" s="52"/>
      <c r="O29" s="52"/>
      <c r="P29" s="52"/>
    </row>
    <row r="30" spans="6:17" x14ac:dyDescent="0.2">
      <c r="F30" s="17"/>
      <c r="G30" s="77"/>
      <c r="J30" s="52"/>
      <c r="K30" s="142"/>
      <c r="L30" s="136" t="s">
        <v>179</v>
      </c>
      <c r="M30" s="136"/>
      <c r="N30" s="136" t="s">
        <v>179</v>
      </c>
      <c r="O30" s="52"/>
      <c r="P30" s="52"/>
    </row>
    <row r="31" spans="6:17" x14ac:dyDescent="0.2">
      <c r="G31" s="75"/>
      <c r="J31" s="140" t="s">
        <v>73</v>
      </c>
      <c r="K31" s="128"/>
      <c r="L31" s="128">
        <f>'[1]1. Specializzazione'!C10</f>
        <v>5138</v>
      </c>
      <c r="M31" s="128"/>
      <c r="N31" s="128">
        <f>'[1]1. Specializzazione'!D10</f>
        <v>6420</v>
      </c>
      <c r="O31" s="52"/>
      <c r="P31" s="52"/>
    </row>
    <row r="32" spans="6:17" x14ac:dyDescent="0.2">
      <c r="G32" s="75"/>
      <c r="J32" s="140" t="s">
        <v>74</v>
      </c>
      <c r="K32" s="128"/>
      <c r="L32" s="128">
        <f>'[1]1. Specializzazione'!C11</f>
        <v>888</v>
      </c>
      <c r="M32" s="128"/>
      <c r="N32" s="128">
        <f>'[1]1. Specializzazione'!D11</f>
        <v>1825</v>
      </c>
      <c r="O32" s="52"/>
      <c r="P32" s="52"/>
    </row>
    <row r="33" spans="2:16" x14ac:dyDescent="0.2">
      <c r="G33" s="75"/>
      <c r="J33" s="140" t="s">
        <v>75</v>
      </c>
      <c r="K33" s="128"/>
      <c r="L33" s="128">
        <f>'[1]1. Specializzazione'!C12</f>
        <v>621</v>
      </c>
      <c r="M33" s="128"/>
      <c r="N33" s="128">
        <f>'[1]1. Specializzazione'!D12</f>
        <v>1124</v>
      </c>
      <c r="O33" s="52"/>
      <c r="P33" s="52"/>
    </row>
    <row r="34" spans="2:16" x14ac:dyDescent="0.2">
      <c r="J34" s="140" t="s">
        <v>76</v>
      </c>
      <c r="K34" s="128"/>
      <c r="L34" s="128">
        <f>'[1]1. Specializzazione'!C13</f>
        <v>1195</v>
      </c>
      <c r="M34" s="128"/>
      <c r="N34" s="128">
        <f>'[1]1. Specializzazione'!D13</f>
        <v>2239</v>
      </c>
      <c r="O34" s="52"/>
      <c r="P34" s="52"/>
    </row>
    <row r="35" spans="2:16" x14ac:dyDescent="0.2">
      <c r="J35" s="140" t="s">
        <v>77</v>
      </c>
      <c r="K35" s="128"/>
      <c r="L35" s="128">
        <f>'[1]1. Specializzazione'!C14</f>
        <v>1732</v>
      </c>
      <c r="M35" s="128"/>
      <c r="N35" s="128">
        <f>'[1]1. Specializzazione'!D14</f>
        <v>3138</v>
      </c>
      <c r="O35" s="52"/>
      <c r="P35" s="52"/>
    </row>
    <row r="36" spans="2:16" ht="22.5" customHeight="1" x14ac:dyDescent="0.2">
      <c r="F36" s="78" t="s">
        <v>71</v>
      </c>
      <c r="G36" s="79" t="s">
        <v>72</v>
      </c>
      <c r="J36" s="140" t="s">
        <v>78</v>
      </c>
      <c r="K36" s="128"/>
      <c r="L36" s="128">
        <f>'[1]1. Specializzazione'!C15</f>
        <v>2294</v>
      </c>
      <c r="M36" s="128"/>
      <c r="N36" s="128">
        <f>'[1]1. Specializzazione'!D15</f>
        <v>3837</v>
      </c>
      <c r="O36" s="52"/>
      <c r="P36" s="52"/>
    </row>
    <row r="37" spans="2:16" ht="13.5" customHeight="1" x14ac:dyDescent="0.2">
      <c r="F37" s="80"/>
      <c r="G37" s="81" t="s">
        <v>44</v>
      </c>
      <c r="J37" s="52" t="s">
        <v>19</v>
      </c>
      <c r="K37" s="128"/>
      <c r="L37" s="128">
        <f>'[1]1. Specializzazione'!C16</f>
        <v>11601</v>
      </c>
      <c r="M37" s="128"/>
      <c r="N37" s="128">
        <f>'[1]1. Specializzazione'!D16</f>
        <v>16830</v>
      </c>
      <c r="O37" s="52"/>
      <c r="P37" s="52"/>
    </row>
    <row r="38" spans="2:16" ht="13.5" customHeight="1" x14ac:dyDescent="0.2">
      <c r="F38" s="82"/>
      <c r="G38" s="83" t="s">
        <v>43</v>
      </c>
      <c r="J38" s="52" t="s">
        <v>51</v>
      </c>
      <c r="K38" s="128"/>
      <c r="L38" s="128">
        <f>'[1]1. Specializzazione'!C17</f>
        <v>3597</v>
      </c>
      <c r="M38" s="128"/>
      <c r="N38" s="128">
        <f>'[1]1. Specializzazione'!D17</f>
        <v>5905</v>
      </c>
      <c r="O38" s="52"/>
      <c r="P38" s="52"/>
    </row>
    <row r="39" spans="2:16" ht="13.5" customHeight="1" x14ac:dyDescent="0.2">
      <c r="F39" s="84"/>
      <c r="G39" s="83" t="s">
        <v>46</v>
      </c>
      <c r="J39" s="52" t="s">
        <v>23</v>
      </c>
      <c r="K39" s="128"/>
      <c r="L39" s="128">
        <f>'[1]1. Specializzazione'!C18</f>
        <v>1387</v>
      </c>
      <c r="M39" s="128"/>
      <c r="N39" s="128">
        <f>'[1]1. Specializzazione'!D18</f>
        <v>2336</v>
      </c>
      <c r="O39" s="52"/>
      <c r="P39" s="52"/>
    </row>
    <row r="40" spans="2:16" ht="13.5" customHeight="1" x14ac:dyDescent="0.2">
      <c r="F40" s="85"/>
      <c r="G40" s="83" t="s">
        <v>47</v>
      </c>
      <c r="J40" s="52" t="s">
        <v>52</v>
      </c>
      <c r="K40" s="128"/>
      <c r="L40" s="128">
        <f>'[1]1. Specializzazione'!C19</f>
        <v>7967</v>
      </c>
      <c r="M40" s="128"/>
      <c r="N40" s="128">
        <f>'[1]1. Specializzazione'!D19</f>
        <v>10987</v>
      </c>
      <c r="O40" s="52"/>
      <c r="P40" s="52"/>
    </row>
    <row r="41" spans="2:16" ht="13.5" customHeight="1" x14ac:dyDescent="0.2">
      <c r="F41" s="86"/>
      <c r="G41" s="87" t="s">
        <v>45</v>
      </c>
      <c r="J41" s="52" t="s">
        <v>6</v>
      </c>
      <c r="K41" s="128"/>
      <c r="L41" s="128">
        <f>'[1]1. Specializzazione'!C20</f>
        <v>7762</v>
      </c>
      <c r="M41" s="128"/>
      <c r="N41" s="128">
        <f>'[1]1. Specializzazione'!D20</f>
        <v>13120</v>
      </c>
      <c r="O41" s="52"/>
      <c r="P41" s="52"/>
    </row>
    <row r="42" spans="2:16" x14ac:dyDescent="0.2">
      <c r="J42" s="52" t="s">
        <v>21</v>
      </c>
      <c r="K42" s="128"/>
      <c r="L42" s="128">
        <f>'[1]1. Specializzazione'!C21</f>
        <v>4127</v>
      </c>
      <c r="M42" s="52"/>
      <c r="N42" s="128">
        <f>'[1]1. Specializzazione'!D21</f>
        <v>5801</v>
      </c>
      <c r="O42" s="52"/>
      <c r="P42" s="52"/>
    </row>
    <row r="43" spans="2:16" x14ac:dyDescent="0.2">
      <c r="B43" s="88"/>
      <c r="C43" s="88"/>
      <c r="D43" s="88"/>
      <c r="E43" s="88"/>
      <c r="F43" s="88"/>
      <c r="G43" s="88"/>
      <c r="J43" s="52" t="s">
        <v>53</v>
      </c>
      <c r="K43" s="128"/>
      <c r="L43" s="128">
        <f>'[1]1. Specializzazione'!C22</f>
        <v>3181</v>
      </c>
      <c r="M43" s="128"/>
      <c r="N43" s="128">
        <f>'[1]1. Specializzazione'!D22</f>
        <v>5576</v>
      </c>
      <c r="O43" s="52"/>
      <c r="P43" s="52"/>
    </row>
    <row r="44" spans="2:16" x14ac:dyDescent="0.2">
      <c r="J44" s="52" t="s">
        <v>50</v>
      </c>
      <c r="K44" s="128"/>
      <c r="L44" s="128">
        <f>'[1]1. Specializzazione'!C23</f>
        <v>3236</v>
      </c>
      <c r="M44" s="128"/>
      <c r="N44" s="128">
        <f>'[1]1. Specializzazione'!D23</f>
        <v>6318</v>
      </c>
      <c r="O44" s="52"/>
      <c r="P44" s="52"/>
    </row>
    <row r="45" spans="2:16" x14ac:dyDescent="0.2">
      <c r="B45" s="89"/>
      <c r="J45" s="52"/>
      <c r="K45" s="52"/>
      <c r="L45" s="52"/>
      <c r="M45" s="52"/>
      <c r="N45" s="52"/>
      <c r="O45" s="52"/>
      <c r="P45" s="52"/>
    </row>
    <row r="46" spans="2:16" x14ac:dyDescent="0.2">
      <c r="J46" s="142" t="s">
        <v>30</v>
      </c>
      <c r="K46" s="127"/>
      <c r="L46" s="127"/>
      <c r="M46" s="127"/>
      <c r="N46" s="127"/>
      <c r="O46" s="52"/>
      <c r="P46" s="52"/>
    </row>
    <row r="47" spans="2:16" x14ac:dyDescent="0.2">
      <c r="J47" s="52"/>
      <c r="K47" s="174" t="s">
        <v>32</v>
      </c>
      <c r="L47" s="174"/>
      <c r="M47" s="174" t="s">
        <v>3</v>
      </c>
      <c r="N47" s="174"/>
      <c r="O47" s="52"/>
      <c r="P47" s="52"/>
    </row>
    <row r="48" spans="2:16" x14ac:dyDescent="0.2">
      <c r="C48" s="90"/>
      <c r="D48" s="90"/>
      <c r="E48" s="90"/>
      <c r="F48" s="90"/>
      <c r="G48" s="90"/>
      <c r="H48" s="121"/>
      <c r="J48" s="52"/>
      <c r="K48" s="142"/>
      <c r="L48" s="136" t="s">
        <v>179</v>
      </c>
      <c r="M48" s="136"/>
      <c r="N48" s="136" t="s">
        <v>179</v>
      </c>
      <c r="O48" s="52"/>
      <c r="P48" s="52"/>
    </row>
    <row r="49" spans="2:18" x14ac:dyDescent="0.2">
      <c r="J49" s="52" t="s">
        <v>18</v>
      </c>
      <c r="K49" s="128"/>
      <c r="L49" s="128">
        <f>SUM(L31:L44)</f>
        <v>54726</v>
      </c>
      <c r="M49" s="128"/>
      <c r="N49" s="128">
        <f>SUM(N31:N44)</f>
        <v>85456</v>
      </c>
      <c r="O49" s="52"/>
      <c r="P49" s="52"/>
    </row>
    <row r="50" spans="2:18" x14ac:dyDescent="0.2">
      <c r="B50" s="89"/>
      <c r="J50" s="52"/>
      <c r="K50" s="52"/>
      <c r="L50" s="52"/>
      <c r="M50" s="52"/>
      <c r="N50" s="52"/>
      <c r="O50" s="52"/>
      <c r="P50" s="52"/>
    </row>
    <row r="51" spans="2:18" x14ac:dyDescent="0.2">
      <c r="J51" s="52"/>
      <c r="K51" s="52"/>
      <c r="L51" s="52"/>
      <c r="M51" s="52"/>
      <c r="N51" s="52"/>
      <c r="O51" s="52"/>
      <c r="P51" s="52"/>
    </row>
    <row r="52" spans="2:18" x14ac:dyDescent="0.2">
      <c r="J52" s="142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J54" s="140" t="s">
        <v>73</v>
      </c>
      <c r="K54" s="141">
        <v>1.2497062055851622</v>
      </c>
      <c r="L54" s="52"/>
      <c r="M54" s="52"/>
      <c r="N54" s="52"/>
      <c r="O54" s="52"/>
      <c r="P54" s="52"/>
      <c r="Q54" s="52"/>
      <c r="R54" s="52"/>
    </row>
    <row r="55" spans="2:18" x14ac:dyDescent="0.2">
      <c r="J55" s="52" t="s">
        <v>52</v>
      </c>
      <c r="K55" s="141">
        <v>1.1323079255762694</v>
      </c>
      <c r="L55" s="52"/>
      <c r="M55" s="52"/>
      <c r="N55" s="52"/>
      <c r="O55" s="52"/>
      <c r="P55" s="52"/>
    </row>
    <row r="56" spans="2:18" x14ac:dyDescent="0.2">
      <c r="J56" s="52" t="s">
        <v>21</v>
      </c>
      <c r="K56" s="141">
        <v>1.1109140461443363</v>
      </c>
      <c r="L56" s="52"/>
      <c r="M56" s="52"/>
      <c r="N56" s="52"/>
      <c r="O56" s="52"/>
      <c r="P56" s="52"/>
    </row>
    <row r="57" spans="2:18" x14ac:dyDescent="0.2">
      <c r="J57" s="52" t="s">
        <v>19</v>
      </c>
      <c r="K57" s="141">
        <v>1.0763664818470471</v>
      </c>
      <c r="L57" s="52"/>
      <c r="M57" s="52"/>
      <c r="N57" s="52"/>
      <c r="O57" s="52"/>
      <c r="P57" s="52"/>
    </row>
    <row r="58" spans="2:18" x14ac:dyDescent="0.2">
      <c r="J58" s="52" t="s">
        <v>51</v>
      </c>
      <c r="K58" s="141">
        <v>0.95119463129117143</v>
      </c>
      <c r="L58" s="52"/>
      <c r="M58" s="52"/>
      <c r="N58" s="52"/>
      <c r="O58" s="52"/>
      <c r="P58" s="52"/>
    </row>
    <row r="59" spans="2:18" x14ac:dyDescent="0.2">
      <c r="J59" s="140" t="s">
        <v>78</v>
      </c>
      <c r="K59" s="141">
        <v>0.93357769901164989</v>
      </c>
      <c r="L59" s="52"/>
      <c r="M59" s="52"/>
      <c r="N59" s="52"/>
      <c r="O59" s="52"/>
      <c r="P59" s="52"/>
    </row>
    <row r="60" spans="2:18" x14ac:dyDescent="0.2">
      <c r="J60" s="52" t="s">
        <v>23</v>
      </c>
      <c r="K60" s="141">
        <v>0.92715528268099268</v>
      </c>
      <c r="L60" s="52"/>
      <c r="M60" s="52"/>
      <c r="N60" s="52"/>
      <c r="O60" s="52"/>
      <c r="P60" s="52"/>
    </row>
    <row r="61" spans="2:18" x14ac:dyDescent="0.2">
      <c r="J61" s="52" t="s">
        <v>6</v>
      </c>
      <c r="K61" s="141">
        <v>0.92382276048393652</v>
      </c>
      <c r="L61" s="52"/>
      <c r="M61" s="52"/>
      <c r="N61" s="52"/>
      <c r="O61" s="52"/>
      <c r="P61" s="52"/>
    </row>
    <row r="62" spans="2:18" x14ac:dyDescent="0.2">
      <c r="J62" s="52" t="s">
        <v>53</v>
      </c>
      <c r="K62" s="141">
        <v>0.89081958897779578</v>
      </c>
      <c r="L62" s="52"/>
      <c r="M62" s="52"/>
      <c r="N62" s="52"/>
      <c r="O62" s="52"/>
      <c r="P62" s="52"/>
    </row>
    <row r="63" spans="2:18" x14ac:dyDescent="0.2">
      <c r="J63" s="140" t="s">
        <v>75</v>
      </c>
      <c r="K63" s="141">
        <v>0.86272849678950581</v>
      </c>
      <c r="L63" s="52"/>
      <c r="M63" s="52"/>
      <c r="N63" s="52"/>
      <c r="O63" s="52"/>
      <c r="P63" s="52"/>
    </row>
    <row r="64" spans="2:18" x14ac:dyDescent="0.2">
      <c r="J64" s="140" t="s">
        <v>77</v>
      </c>
      <c r="K64" s="141">
        <v>0.86187404628008679</v>
      </c>
      <c r="L64" s="52"/>
      <c r="M64" s="52"/>
      <c r="N64" s="52"/>
      <c r="O64" s="52"/>
      <c r="P64" s="52"/>
    </row>
    <row r="65" spans="10:16" x14ac:dyDescent="0.2">
      <c r="J65" s="140" t="s">
        <v>76</v>
      </c>
      <c r="K65" s="141">
        <v>0.83341759737009369</v>
      </c>
      <c r="L65" s="52"/>
      <c r="M65" s="52"/>
      <c r="N65" s="52"/>
      <c r="O65" s="52"/>
      <c r="P65" s="52"/>
    </row>
    <row r="66" spans="10:16" x14ac:dyDescent="0.2">
      <c r="J66" s="52" t="s">
        <v>50</v>
      </c>
      <c r="K66" s="141">
        <v>0.79979327095668318</v>
      </c>
      <c r="L66" s="52"/>
      <c r="M66" s="52"/>
      <c r="N66" s="52"/>
      <c r="O66" s="52"/>
      <c r="P66" s="52"/>
    </row>
    <row r="67" spans="10:16" x14ac:dyDescent="0.2">
      <c r="J67" s="140" t="s">
        <v>74</v>
      </c>
      <c r="K67" s="141">
        <v>0.75979940916115607</v>
      </c>
      <c r="L67" s="52"/>
      <c r="M67" s="52"/>
      <c r="N67" s="52"/>
      <c r="O67" s="52"/>
      <c r="P67" s="52"/>
    </row>
    <row r="68" spans="10:16" x14ac:dyDescent="0.2">
      <c r="J68" s="52"/>
      <c r="K68" s="52"/>
      <c r="L68" s="52"/>
      <c r="M68" s="52"/>
      <c r="N68" s="52"/>
      <c r="O68" s="52"/>
      <c r="P68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M28:N28"/>
    <mergeCell ref="K47:L47"/>
    <mergeCell ref="M47:N47"/>
    <mergeCell ref="B2:G4"/>
    <mergeCell ref="K28:L28"/>
  </mergeCells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6A2E-756D-45C2-B666-CA33E0BCCF89}">
  <sheetPr>
    <tabColor theme="0"/>
    <pageSetUpPr fitToPage="1"/>
  </sheetPr>
  <dimension ref="B2:AC91"/>
  <sheetViews>
    <sheetView workbookViewId="0">
      <selection activeCell="S4" sqref="S4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54" t="s">
        <v>221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39"/>
      <c r="S2" s="39"/>
      <c r="T2" s="39"/>
    </row>
    <row r="3" spans="2:20" ht="12.75" customHeight="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39"/>
      <c r="S3" s="39"/>
      <c r="T3" s="39"/>
    </row>
    <row r="4" spans="2:20" ht="12.75" customHeight="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39"/>
      <c r="S4" s="39"/>
      <c r="T4" s="39"/>
    </row>
    <row r="5" spans="2:20" x14ac:dyDescent="0.2">
      <c r="R5" s="39"/>
      <c r="S5" s="39"/>
      <c r="T5" s="39"/>
    </row>
    <row r="6" spans="2:20" s="39" customFormat="1" ht="24.95" customHeight="1" x14ac:dyDescent="0.2">
      <c r="B6" s="179" t="s">
        <v>222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2:20" ht="15" customHeight="1" x14ac:dyDescent="0.2">
      <c r="B7" s="163" t="s">
        <v>3</v>
      </c>
      <c r="C7" s="171" t="s">
        <v>34</v>
      </c>
      <c r="D7" s="171"/>
      <c r="E7" s="171"/>
      <c r="F7" s="170" t="s">
        <v>16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</row>
    <row r="8" spans="2:20" ht="27.75" customHeight="1" x14ac:dyDescent="0.2">
      <c r="B8" s="164"/>
      <c r="C8" s="172"/>
      <c r="D8" s="172"/>
      <c r="E8" s="172"/>
      <c r="F8" s="177" t="s">
        <v>7</v>
      </c>
      <c r="G8" s="177"/>
      <c r="H8" s="177"/>
      <c r="I8" s="177" t="s">
        <v>8</v>
      </c>
      <c r="J8" s="177"/>
      <c r="K8" s="177"/>
      <c r="L8" s="177" t="s">
        <v>2</v>
      </c>
      <c r="M8" s="177"/>
      <c r="N8" s="177"/>
      <c r="O8" s="177" t="s">
        <v>6</v>
      </c>
      <c r="P8" s="177"/>
      <c r="Q8" s="177"/>
      <c r="R8" s="1"/>
      <c r="S8" s="1"/>
    </row>
    <row r="9" spans="2:20" ht="39" customHeight="1" x14ac:dyDescent="0.2">
      <c r="B9" s="6"/>
      <c r="C9" s="99" t="s">
        <v>176</v>
      </c>
      <c r="D9" s="100" t="s">
        <v>177</v>
      </c>
      <c r="E9" s="100" t="s">
        <v>178</v>
      </c>
      <c r="F9" s="99" t="s">
        <v>176</v>
      </c>
      <c r="G9" s="100" t="s">
        <v>177</v>
      </c>
      <c r="H9" s="100" t="s">
        <v>178</v>
      </c>
      <c r="I9" s="99" t="s">
        <v>176</v>
      </c>
      <c r="J9" s="100" t="s">
        <v>177</v>
      </c>
      <c r="K9" s="100" t="s">
        <v>178</v>
      </c>
      <c r="L9" s="99" t="s">
        <v>176</v>
      </c>
      <c r="M9" s="100" t="s">
        <v>177</v>
      </c>
      <c r="N9" s="100" t="s">
        <v>178</v>
      </c>
      <c r="O9" s="99" t="s">
        <v>176</v>
      </c>
      <c r="P9" s="100" t="s">
        <v>177</v>
      </c>
      <c r="Q9" s="100" t="s">
        <v>178</v>
      </c>
      <c r="R9" s="1"/>
      <c r="S9" s="1"/>
    </row>
    <row r="10" spans="2:20" x14ac:dyDescent="0.2">
      <c r="B10" s="1" t="s">
        <v>73</v>
      </c>
      <c r="C10" s="30">
        <f>'[1]1. Delegazioni'!C10</f>
        <v>6420</v>
      </c>
      <c r="D10" s="19">
        <f>'[1]1. Delegazioni'!D10</f>
        <v>33</v>
      </c>
      <c r="E10" s="18">
        <f>'[1]1. Delegazioni'!E10</f>
        <v>5.1999999999999998E-3</v>
      </c>
      <c r="F10" s="30">
        <f>'[1]1. Delegazioni'!F10</f>
        <v>71</v>
      </c>
      <c r="G10" s="19">
        <f>'[1]1. Delegazioni'!G10</f>
        <v>-6</v>
      </c>
      <c r="H10" s="18">
        <f>'[1]1. Delegazioni'!H10</f>
        <v>-7.7899999999999997E-2</v>
      </c>
      <c r="I10" s="30">
        <f>'[1]1. Delegazioni'!I10</f>
        <v>1195</v>
      </c>
      <c r="J10" s="19">
        <f>'[1]1. Delegazioni'!J10</f>
        <v>-3</v>
      </c>
      <c r="K10" s="18">
        <f>'[1]1. Delegazioni'!K10</f>
        <v>-2.5000000000000001E-3</v>
      </c>
      <c r="L10" s="30">
        <f>'[1]1. Delegazioni'!L10</f>
        <v>5138</v>
      </c>
      <c r="M10" s="19">
        <f>'[1]1. Delegazioni'!M10</f>
        <v>40</v>
      </c>
      <c r="N10" s="18">
        <f>'[1]1. Delegazioni'!N10</f>
        <v>7.7999999999999996E-3</v>
      </c>
      <c r="O10" s="30">
        <f>'[1]1. Delegazioni'!O10</f>
        <v>16</v>
      </c>
      <c r="P10" s="19">
        <f>'[1]1. Delegazioni'!P10</f>
        <v>2</v>
      </c>
      <c r="Q10" s="18">
        <f>'[1]1. Delegazioni'!Q10</f>
        <v>0.1429</v>
      </c>
      <c r="R10" s="1"/>
      <c r="S10" s="1"/>
    </row>
    <row r="11" spans="2:20" x14ac:dyDescent="0.2">
      <c r="B11" s="1" t="s">
        <v>74</v>
      </c>
      <c r="C11" s="30">
        <f>'[1]1. Delegazioni'!C11</f>
        <v>1825</v>
      </c>
      <c r="D11" s="19">
        <f>'[1]1. Delegazioni'!D11</f>
        <v>-17</v>
      </c>
      <c r="E11" s="18">
        <f>'[1]1. Delegazioni'!E11</f>
        <v>-9.1999999999999998E-3</v>
      </c>
      <c r="F11" s="30">
        <f>'[1]1. Delegazioni'!F11</f>
        <v>356</v>
      </c>
      <c r="G11" s="19">
        <f>'[1]1. Delegazioni'!G11</f>
        <v>1</v>
      </c>
      <c r="H11" s="18">
        <f>'[1]1. Delegazioni'!H11</f>
        <v>2.8E-3</v>
      </c>
      <c r="I11" s="30">
        <f>'[1]1. Delegazioni'!I11</f>
        <v>577</v>
      </c>
      <c r="J11" s="19">
        <f>'[1]1. Delegazioni'!J11</f>
        <v>-7</v>
      </c>
      <c r="K11" s="18">
        <f>'[1]1. Delegazioni'!K11</f>
        <v>-1.2E-2</v>
      </c>
      <c r="L11" s="30">
        <f>'[1]1. Delegazioni'!L11</f>
        <v>888</v>
      </c>
      <c r="M11" s="19">
        <f>'[1]1. Delegazioni'!M11</f>
        <v>-10</v>
      </c>
      <c r="N11" s="18">
        <f>'[1]1. Delegazioni'!N11</f>
        <v>-1.11E-2</v>
      </c>
      <c r="O11" s="30">
        <f>'[1]1. Delegazioni'!O11</f>
        <v>4</v>
      </c>
      <c r="P11" s="19">
        <f>'[1]1. Delegazioni'!P11</f>
        <v>-1</v>
      </c>
      <c r="Q11" s="18">
        <f>'[1]1. Delegazioni'!Q11</f>
        <v>-0.2</v>
      </c>
      <c r="R11" s="1"/>
      <c r="S11" s="1"/>
    </row>
    <row r="12" spans="2:20" x14ac:dyDescent="0.2">
      <c r="B12" s="1" t="s">
        <v>75</v>
      </c>
      <c r="C12" s="30">
        <f>'[1]1. Delegazioni'!C12</f>
        <v>1124</v>
      </c>
      <c r="D12" s="19">
        <f>'[1]1. Delegazioni'!D12</f>
        <v>6</v>
      </c>
      <c r="E12" s="18">
        <f>'[1]1. Delegazioni'!E12</f>
        <v>5.4000000000000003E-3</v>
      </c>
      <c r="F12" s="30">
        <f>'[1]1. Delegazioni'!F12</f>
        <v>102</v>
      </c>
      <c r="G12" s="19">
        <f>'[1]1. Delegazioni'!G12</f>
        <v>4</v>
      </c>
      <c r="H12" s="18">
        <f>'[1]1. Delegazioni'!H12</f>
        <v>4.0800000000000003E-2</v>
      </c>
      <c r="I12" s="30">
        <f>'[1]1. Delegazioni'!I12</f>
        <v>398</v>
      </c>
      <c r="J12" s="19">
        <f>'[1]1. Delegazioni'!J12</f>
        <v>-11</v>
      </c>
      <c r="K12" s="18">
        <f>'[1]1. Delegazioni'!K12</f>
        <v>-2.69E-2</v>
      </c>
      <c r="L12" s="30">
        <f>'[1]1. Delegazioni'!L12</f>
        <v>621</v>
      </c>
      <c r="M12" s="19">
        <f>'[1]1. Delegazioni'!M12</f>
        <v>12</v>
      </c>
      <c r="N12" s="18">
        <f>'[1]1. Delegazioni'!N12</f>
        <v>1.9699999999999999E-2</v>
      </c>
      <c r="O12" s="30">
        <f>'[1]1. Delegazioni'!O12</f>
        <v>3</v>
      </c>
      <c r="P12" s="19">
        <f>'[1]1. Delegazioni'!P12</f>
        <v>1</v>
      </c>
      <c r="Q12" s="18">
        <f>'[1]1. Delegazioni'!Q12</f>
        <v>0.5</v>
      </c>
      <c r="R12" s="1"/>
      <c r="S12" s="1"/>
    </row>
    <row r="13" spans="2:20" x14ac:dyDescent="0.2">
      <c r="B13" s="1" t="s">
        <v>76</v>
      </c>
      <c r="C13" s="30">
        <f>'[1]1. Delegazioni'!C13</f>
        <v>2239</v>
      </c>
      <c r="D13" s="19">
        <f>'[1]1. Delegazioni'!D13</f>
        <v>-17</v>
      </c>
      <c r="E13" s="18">
        <f>'[1]1. Delegazioni'!E13</f>
        <v>-7.4999999999999997E-3</v>
      </c>
      <c r="F13" s="30">
        <f>'[1]1. Delegazioni'!F13</f>
        <v>192</v>
      </c>
      <c r="G13" s="19">
        <f>'[1]1. Delegazioni'!G13</f>
        <v>8</v>
      </c>
      <c r="H13" s="18">
        <f>'[1]1. Delegazioni'!H13</f>
        <v>4.3499999999999997E-2</v>
      </c>
      <c r="I13" s="30">
        <f>'[1]1. Delegazioni'!I13</f>
        <v>847</v>
      </c>
      <c r="J13" s="19">
        <f>'[1]1. Delegazioni'!J13</f>
        <v>-18</v>
      </c>
      <c r="K13" s="18">
        <f>'[1]1. Delegazioni'!K13</f>
        <v>-2.0799999999999999E-2</v>
      </c>
      <c r="L13" s="30">
        <f>'[1]1. Delegazioni'!L13</f>
        <v>1195</v>
      </c>
      <c r="M13" s="19">
        <f>'[1]1. Delegazioni'!M13</f>
        <v>-6</v>
      </c>
      <c r="N13" s="18">
        <f>'[1]1. Delegazioni'!N13</f>
        <v>-5.0000000000000001E-3</v>
      </c>
      <c r="O13" s="30">
        <f>'[1]1. Delegazioni'!O13</f>
        <v>5</v>
      </c>
      <c r="P13" s="19">
        <f>'[1]1. Delegazioni'!P13</f>
        <v>-1</v>
      </c>
      <c r="Q13" s="18">
        <f>'[1]1. Delegazioni'!Q13</f>
        <v>-0.16669999999999999</v>
      </c>
      <c r="R13" s="1"/>
      <c r="S13" s="1"/>
    </row>
    <row r="14" spans="2:20" x14ac:dyDescent="0.2">
      <c r="B14" s="1" t="s">
        <v>77</v>
      </c>
      <c r="C14" s="30">
        <f>'[1]1. Delegazioni'!C14</f>
        <v>3138</v>
      </c>
      <c r="D14" s="19">
        <f>'[1]1. Delegazioni'!D14</f>
        <v>-13</v>
      </c>
      <c r="E14" s="18">
        <f>'[1]1. Delegazioni'!E14</f>
        <v>-4.1000000000000003E-3</v>
      </c>
      <c r="F14" s="30">
        <f>'[1]1. Delegazioni'!F14</f>
        <v>495</v>
      </c>
      <c r="G14" s="19">
        <f>'[1]1. Delegazioni'!G14</f>
        <v>-9</v>
      </c>
      <c r="H14" s="18">
        <f>'[1]1. Delegazioni'!H14</f>
        <v>-1.7899999999999999E-2</v>
      </c>
      <c r="I14" s="30">
        <f>'[1]1. Delegazioni'!I14</f>
        <v>906</v>
      </c>
      <c r="J14" s="19">
        <f>'[1]1. Delegazioni'!J14</f>
        <v>-10</v>
      </c>
      <c r="K14" s="18">
        <f>'[1]1. Delegazioni'!K14</f>
        <v>-1.09E-2</v>
      </c>
      <c r="L14" s="30">
        <f>'[1]1. Delegazioni'!L14</f>
        <v>1732</v>
      </c>
      <c r="M14" s="19">
        <f>'[1]1. Delegazioni'!M14</f>
        <v>4</v>
      </c>
      <c r="N14" s="18">
        <f>'[1]1. Delegazioni'!N14</f>
        <v>2.3E-3</v>
      </c>
      <c r="O14" s="30">
        <f>'[1]1. Delegazioni'!O14</f>
        <v>5</v>
      </c>
      <c r="P14" s="19">
        <f>'[1]1. Delegazioni'!P14</f>
        <v>2</v>
      </c>
      <c r="Q14" s="18">
        <f>'[1]1. Delegazioni'!Q14</f>
        <v>0.66669999999999996</v>
      </c>
      <c r="R14" s="1"/>
      <c r="S14" s="1"/>
    </row>
    <row r="15" spans="2:20" x14ac:dyDescent="0.2">
      <c r="B15" s="1" t="s">
        <v>78</v>
      </c>
      <c r="C15" s="30">
        <f>'[1]1. Delegazioni'!C15</f>
        <v>3837</v>
      </c>
      <c r="D15" s="19">
        <f>'[1]1. Delegazioni'!D15</f>
        <v>-19</v>
      </c>
      <c r="E15" s="18">
        <f>'[1]1. Delegazioni'!E15</f>
        <v>-4.8999999999999998E-3</v>
      </c>
      <c r="F15" s="30">
        <f>'[1]1. Delegazioni'!F15</f>
        <v>306</v>
      </c>
      <c r="G15" s="19">
        <f>'[1]1. Delegazioni'!G15</f>
        <v>0</v>
      </c>
      <c r="H15" s="18">
        <f>'[1]1. Delegazioni'!H15</f>
        <v>0</v>
      </c>
      <c r="I15" s="30">
        <f>'[1]1. Delegazioni'!I15</f>
        <v>1229</v>
      </c>
      <c r="J15" s="19">
        <f>'[1]1. Delegazioni'!J15</f>
        <v>-22</v>
      </c>
      <c r="K15" s="18">
        <f>'[1]1. Delegazioni'!K15</f>
        <v>-1.7600000000000001E-2</v>
      </c>
      <c r="L15" s="30">
        <f>'[1]1. Delegazioni'!L15</f>
        <v>2294</v>
      </c>
      <c r="M15" s="19">
        <f>'[1]1. Delegazioni'!M15</f>
        <v>4</v>
      </c>
      <c r="N15" s="18">
        <f>'[1]1. Delegazioni'!N15</f>
        <v>1.6999999999999999E-3</v>
      </c>
      <c r="O15" s="30">
        <f>'[1]1. Delegazioni'!O15</f>
        <v>8</v>
      </c>
      <c r="P15" s="19">
        <f>'[1]1. Delegazioni'!P15</f>
        <v>-1</v>
      </c>
      <c r="Q15" s="18">
        <f>'[1]1. Delegazioni'!Q15</f>
        <v>-0.1111</v>
      </c>
      <c r="R15" s="1"/>
      <c r="S15" s="1"/>
    </row>
    <row r="16" spans="2:20" x14ac:dyDescent="0.2">
      <c r="B16" s="1" t="s">
        <v>19</v>
      </c>
      <c r="C16" s="30">
        <f>'[1]1. Delegazioni'!C16</f>
        <v>16830</v>
      </c>
      <c r="D16" s="19">
        <f>'[1]1. Delegazioni'!D16</f>
        <v>80</v>
      </c>
      <c r="E16" s="18">
        <f>'[1]1. Delegazioni'!E16</f>
        <v>4.7999999999999996E-3</v>
      </c>
      <c r="F16" s="30">
        <f>'[1]1. Delegazioni'!F16</f>
        <v>1149</v>
      </c>
      <c r="G16" s="19">
        <f>'[1]1. Delegazioni'!G16</f>
        <v>13</v>
      </c>
      <c r="H16" s="18">
        <f>'[1]1. Delegazioni'!H16</f>
        <v>1.14E-2</v>
      </c>
      <c r="I16" s="30">
        <f>'[1]1. Delegazioni'!I16</f>
        <v>4053</v>
      </c>
      <c r="J16" s="19">
        <f>'[1]1. Delegazioni'!J16</f>
        <v>12</v>
      </c>
      <c r="K16" s="18">
        <f>'[1]1. Delegazioni'!K16</f>
        <v>3.0000000000000001E-3</v>
      </c>
      <c r="L16" s="30">
        <f>'[1]1. Delegazioni'!L16</f>
        <v>11601</v>
      </c>
      <c r="M16" s="19">
        <f>'[1]1. Delegazioni'!M16</f>
        <v>52</v>
      </c>
      <c r="N16" s="18">
        <f>'[1]1. Delegazioni'!N16</f>
        <v>4.4999999999999997E-3</v>
      </c>
      <c r="O16" s="30">
        <f>'[1]1. Delegazioni'!O16</f>
        <v>27</v>
      </c>
      <c r="P16" s="19">
        <f>'[1]1. Delegazioni'!P16</f>
        <v>3</v>
      </c>
      <c r="Q16" s="18">
        <f>'[1]1. Delegazioni'!Q16</f>
        <v>0.125</v>
      </c>
      <c r="R16" s="1"/>
      <c r="S16" s="1"/>
    </row>
    <row r="17" spans="2:19" x14ac:dyDescent="0.2">
      <c r="B17" s="1" t="s">
        <v>51</v>
      </c>
      <c r="C17" s="30">
        <f>'[1]1. Delegazioni'!C17</f>
        <v>5905</v>
      </c>
      <c r="D17" s="19">
        <f>'[1]1. Delegazioni'!D17</f>
        <v>19</v>
      </c>
      <c r="E17" s="18">
        <f>'[1]1. Delegazioni'!E17</f>
        <v>3.2000000000000002E-3</v>
      </c>
      <c r="F17" s="30">
        <f>'[1]1. Delegazioni'!F17</f>
        <v>487</v>
      </c>
      <c r="G17" s="19">
        <f>'[1]1. Delegazioni'!G17</f>
        <v>-8</v>
      </c>
      <c r="H17" s="18">
        <f>'[1]1. Delegazioni'!H17</f>
        <v>-1.6199999999999999E-2</v>
      </c>
      <c r="I17" s="30">
        <f>'[1]1. Delegazioni'!I17</f>
        <v>1814</v>
      </c>
      <c r="J17" s="19">
        <f>'[1]1. Delegazioni'!J17</f>
        <v>-25</v>
      </c>
      <c r="K17" s="18">
        <f>'[1]1. Delegazioni'!K17</f>
        <v>-1.3599999999999999E-2</v>
      </c>
      <c r="L17" s="30">
        <f>'[1]1. Delegazioni'!L17</f>
        <v>3597</v>
      </c>
      <c r="M17" s="19">
        <f>'[1]1. Delegazioni'!M17</f>
        <v>50</v>
      </c>
      <c r="N17" s="18">
        <f>'[1]1. Delegazioni'!N17</f>
        <v>1.41E-2</v>
      </c>
      <c r="O17" s="30">
        <f>'[1]1. Delegazioni'!O17</f>
        <v>7</v>
      </c>
      <c r="P17" s="19">
        <f>'[1]1. Delegazioni'!P17</f>
        <v>2</v>
      </c>
      <c r="Q17" s="18">
        <f>'[1]1. Delegazioni'!Q17</f>
        <v>0.4</v>
      </c>
      <c r="R17" s="1"/>
      <c r="S17" s="1"/>
    </row>
    <row r="18" spans="2:19" x14ac:dyDescent="0.2">
      <c r="B18" s="1" t="s">
        <v>23</v>
      </c>
      <c r="C18" s="30">
        <f>'[1]1. Delegazioni'!C18</f>
        <v>2336</v>
      </c>
      <c r="D18" s="19">
        <f>'[1]1. Delegazioni'!D18</f>
        <v>31</v>
      </c>
      <c r="E18" s="18">
        <f>'[1]1. Delegazioni'!E18</f>
        <v>1.34E-2</v>
      </c>
      <c r="F18" s="30">
        <f>'[1]1. Delegazioni'!F18</f>
        <v>129</v>
      </c>
      <c r="G18" s="19">
        <f>'[1]1. Delegazioni'!G18</f>
        <v>1</v>
      </c>
      <c r="H18" s="18">
        <f>'[1]1. Delegazioni'!H18</f>
        <v>7.7999999999999996E-3</v>
      </c>
      <c r="I18" s="30">
        <f>'[1]1. Delegazioni'!I18</f>
        <v>818</v>
      </c>
      <c r="J18" s="19">
        <f>'[1]1. Delegazioni'!J18</f>
        <v>6</v>
      </c>
      <c r="K18" s="18">
        <f>'[1]1. Delegazioni'!K18</f>
        <v>7.4000000000000003E-3</v>
      </c>
      <c r="L18" s="30">
        <f>'[1]1. Delegazioni'!L18</f>
        <v>1387</v>
      </c>
      <c r="M18" s="19">
        <f>'[1]1. Delegazioni'!M18</f>
        <v>25</v>
      </c>
      <c r="N18" s="18">
        <f>'[1]1. Delegazioni'!N18</f>
        <v>1.84E-2</v>
      </c>
      <c r="O18" s="30">
        <f>'[1]1. Delegazioni'!O18</f>
        <v>2</v>
      </c>
      <c r="P18" s="19">
        <f>'[1]1. Delegazioni'!P18</f>
        <v>-1</v>
      </c>
      <c r="Q18" s="18">
        <f>'[1]1. Delegazioni'!Q18</f>
        <v>-0.33329999999999999</v>
      </c>
      <c r="R18" s="1"/>
      <c r="S18" s="1"/>
    </row>
    <row r="19" spans="2:19" x14ac:dyDescent="0.2">
      <c r="B19" s="1" t="s">
        <v>52</v>
      </c>
      <c r="C19" s="30">
        <f>'[1]1. Delegazioni'!C19</f>
        <v>10987</v>
      </c>
      <c r="D19" s="19">
        <f>'[1]1. Delegazioni'!D19</f>
        <v>130</v>
      </c>
      <c r="E19" s="18">
        <f>'[1]1. Delegazioni'!E19</f>
        <v>1.2E-2</v>
      </c>
      <c r="F19" s="30">
        <f>'[1]1. Delegazioni'!F19</f>
        <v>279</v>
      </c>
      <c r="G19" s="19">
        <f>'[1]1. Delegazioni'!G19</f>
        <v>-7</v>
      </c>
      <c r="H19" s="18">
        <f>'[1]1. Delegazioni'!H19</f>
        <v>-2.4500000000000001E-2</v>
      </c>
      <c r="I19" s="30">
        <f>'[1]1. Delegazioni'!I19</f>
        <v>2719</v>
      </c>
      <c r="J19" s="19">
        <f>'[1]1. Delegazioni'!J19</f>
        <v>16</v>
      </c>
      <c r="K19" s="18">
        <f>'[1]1. Delegazioni'!K19</f>
        <v>5.8999999999999999E-3</v>
      </c>
      <c r="L19" s="30">
        <f>'[1]1. Delegazioni'!L19</f>
        <v>7967</v>
      </c>
      <c r="M19" s="19">
        <f>'[1]1. Delegazioni'!M19</f>
        <v>115</v>
      </c>
      <c r="N19" s="18">
        <f>'[1]1. Delegazioni'!N19</f>
        <v>1.46E-2</v>
      </c>
      <c r="O19" s="30">
        <f>'[1]1. Delegazioni'!O19</f>
        <v>22</v>
      </c>
      <c r="P19" s="19">
        <f>'[1]1. Delegazioni'!P19</f>
        <v>6</v>
      </c>
      <c r="Q19" s="18">
        <f>'[1]1. Delegazioni'!Q19</f>
        <v>0.375</v>
      </c>
      <c r="R19" s="1"/>
      <c r="S19" s="1"/>
    </row>
    <row r="20" spans="2:19" x14ac:dyDescent="0.2">
      <c r="B20" s="1" t="s">
        <v>6</v>
      </c>
      <c r="C20" s="30">
        <f>'[1]1. Delegazioni'!C20</f>
        <v>13120</v>
      </c>
      <c r="D20" s="19">
        <f>'[1]1. Delegazioni'!D20</f>
        <v>168</v>
      </c>
      <c r="E20" s="18">
        <f>'[1]1. Delegazioni'!E20</f>
        <v>1.2999999999999999E-2</v>
      </c>
      <c r="F20" s="30">
        <f>'[1]1. Delegazioni'!F20</f>
        <v>1065</v>
      </c>
      <c r="G20" s="19">
        <f>'[1]1. Delegazioni'!G20</f>
        <v>9</v>
      </c>
      <c r="H20" s="18">
        <f>'[1]1. Delegazioni'!H20</f>
        <v>8.5000000000000006E-3</v>
      </c>
      <c r="I20" s="30">
        <f>'[1]1. Delegazioni'!I20</f>
        <v>4276</v>
      </c>
      <c r="J20" s="19">
        <f>'[1]1. Delegazioni'!J20</f>
        <v>40</v>
      </c>
      <c r="K20" s="18">
        <f>'[1]1. Delegazioni'!K20</f>
        <v>9.4000000000000004E-3</v>
      </c>
      <c r="L20" s="30">
        <f>'[1]1. Delegazioni'!L20</f>
        <v>7762</v>
      </c>
      <c r="M20" s="19">
        <f>'[1]1. Delegazioni'!M20</f>
        <v>118</v>
      </c>
      <c r="N20" s="18">
        <f>'[1]1. Delegazioni'!N20</f>
        <v>1.54E-2</v>
      </c>
      <c r="O20" s="30">
        <f>'[1]1. Delegazioni'!O20</f>
        <v>17</v>
      </c>
      <c r="P20" s="19">
        <f>'[1]1. Delegazioni'!P20</f>
        <v>1</v>
      </c>
      <c r="Q20" s="18">
        <f>'[1]1. Delegazioni'!Q20</f>
        <v>6.25E-2</v>
      </c>
      <c r="R20" s="1"/>
      <c r="S20" s="1"/>
    </row>
    <row r="21" spans="2:19" x14ac:dyDescent="0.2">
      <c r="B21" s="1" t="s">
        <v>21</v>
      </c>
      <c r="C21" s="30">
        <f>'[1]1. Delegazioni'!C21</f>
        <v>5801</v>
      </c>
      <c r="D21" s="19">
        <f>'[1]1. Delegazioni'!D21</f>
        <v>48</v>
      </c>
      <c r="E21" s="18">
        <f>'[1]1. Delegazioni'!E21</f>
        <v>8.3000000000000001E-3</v>
      </c>
      <c r="F21" s="30">
        <f>'[1]1. Delegazioni'!F21</f>
        <v>389</v>
      </c>
      <c r="G21" s="19">
        <f>'[1]1. Delegazioni'!G21</f>
        <v>7</v>
      </c>
      <c r="H21" s="18">
        <f>'[1]1. Delegazioni'!H21</f>
        <v>1.83E-2</v>
      </c>
      <c r="I21" s="30">
        <f>'[1]1. Delegazioni'!I21</f>
        <v>1270</v>
      </c>
      <c r="J21" s="19">
        <f>'[1]1. Delegazioni'!J21</f>
        <v>12</v>
      </c>
      <c r="K21" s="18">
        <f>'[1]1. Delegazioni'!K21</f>
        <v>9.4999999999999998E-3</v>
      </c>
      <c r="L21" s="30">
        <f>'[1]1. Delegazioni'!L21</f>
        <v>4127</v>
      </c>
      <c r="M21" s="19">
        <f>'[1]1. Delegazioni'!M21</f>
        <v>29</v>
      </c>
      <c r="N21" s="18">
        <f>'[1]1. Delegazioni'!N21</f>
        <v>7.1000000000000004E-3</v>
      </c>
      <c r="O21" s="30">
        <f>'[1]1. Delegazioni'!O21</f>
        <v>15</v>
      </c>
      <c r="P21" s="19">
        <f>'[1]1. Delegazioni'!P21</f>
        <v>0</v>
      </c>
      <c r="Q21" s="18">
        <f>'[1]1. Delegazioni'!Q21</f>
        <v>0</v>
      </c>
      <c r="R21" s="1"/>
      <c r="S21" s="1"/>
    </row>
    <row r="22" spans="2:19" x14ac:dyDescent="0.2">
      <c r="B22" s="1" t="s">
        <v>53</v>
      </c>
      <c r="C22" s="30">
        <f>'[1]1. Delegazioni'!C22</f>
        <v>5576</v>
      </c>
      <c r="D22" s="19">
        <f>'[1]1. Delegazioni'!D22</f>
        <v>25</v>
      </c>
      <c r="E22" s="18">
        <f>'[1]1. Delegazioni'!E22</f>
        <v>4.4999999999999997E-3</v>
      </c>
      <c r="F22" s="30">
        <f>'[1]1. Delegazioni'!F22</f>
        <v>557</v>
      </c>
      <c r="G22" s="19">
        <f>'[1]1. Delegazioni'!G22</f>
        <v>9</v>
      </c>
      <c r="H22" s="18">
        <f>'[1]1. Delegazioni'!H22</f>
        <v>1.6400000000000001E-2</v>
      </c>
      <c r="I22" s="30">
        <f>'[1]1. Delegazioni'!I22</f>
        <v>1827</v>
      </c>
      <c r="J22" s="19">
        <f>'[1]1. Delegazioni'!J22</f>
        <v>8</v>
      </c>
      <c r="K22" s="18">
        <f>'[1]1. Delegazioni'!K22</f>
        <v>4.4000000000000003E-3</v>
      </c>
      <c r="L22" s="30">
        <f>'[1]1. Delegazioni'!L22</f>
        <v>3181</v>
      </c>
      <c r="M22" s="19">
        <f>'[1]1. Delegazioni'!M22</f>
        <v>8</v>
      </c>
      <c r="N22" s="18">
        <f>'[1]1. Delegazioni'!N22</f>
        <v>2.5000000000000001E-3</v>
      </c>
      <c r="O22" s="30">
        <f>'[1]1. Delegazioni'!O22</f>
        <v>11</v>
      </c>
      <c r="P22" s="19">
        <f>'[1]1. Delegazioni'!P22</f>
        <v>0</v>
      </c>
      <c r="Q22" s="18">
        <f>'[1]1. Delegazioni'!Q22</f>
        <v>0</v>
      </c>
      <c r="R22" s="1"/>
      <c r="S22" s="1"/>
    </row>
    <row r="23" spans="2:19" x14ac:dyDescent="0.2">
      <c r="B23" s="1" t="s">
        <v>50</v>
      </c>
      <c r="C23" s="30">
        <f>'[1]1. Delegazioni'!C23</f>
        <v>6318</v>
      </c>
      <c r="D23" s="19">
        <f>'[1]1. Delegazioni'!D23</f>
        <v>-6</v>
      </c>
      <c r="E23" s="18">
        <f>'[1]1. Delegazioni'!E23</f>
        <v>-8.9999999999999998E-4</v>
      </c>
      <c r="F23" s="30">
        <f>'[1]1. Delegazioni'!F23</f>
        <v>1408</v>
      </c>
      <c r="G23" s="19">
        <f>'[1]1. Delegazioni'!G23</f>
        <v>-24</v>
      </c>
      <c r="H23" s="18">
        <f>'[1]1. Delegazioni'!H23</f>
        <v>-1.6799999999999999E-2</v>
      </c>
      <c r="I23" s="30">
        <f>'[1]1. Delegazioni'!I23</f>
        <v>1659</v>
      </c>
      <c r="J23" s="19">
        <f>'[1]1. Delegazioni'!J23</f>
        <v>15</v>
      </c>
      <c r="K23" s="18">
        <f>'[1]1. Delegazioni'!K23</f>
        <v>9.1000000000000004E-3</v>
      </c>
      <c r="L23" s="30">
        <f>'[1]1. Delegazioni'!L23</f>
        <v>3236</v>
      </c>
      <c r="M23" s="19">
        <f>'[1]1. Delegazioni'!M23</f>
        <v>0</v>
      </c>
      <c r="N23" s="18">
        <f>'[1]1. Delegazioni'!N23</f>
        <v>0</v>
      </c>
      <c r="O23" s="30">
        <f>'[1]1. Delegazioni'!O23</f>
        <v>15</v>
      </c>
      <c r="P23" s="19">
        <f>'[1]1. Delegazioni'!P23</f>
        <v>3</v>
      </c>
      <c r="Q23" s="18">
        <f>'[1]1. Delegazioni'!Q23</f>
        <v>0.25</v>
      </c>
      <c r="R23" s="1"/>
      <c r="S23" s="1"/>
    </row>
    <row r="24" spans="2:19" s="50" customFormat="1" ht="21" customHeight="1" x14ac:dyDescent="0.2">
      <c r="B24" s="49" t="s">
        <v>173</v>
      </c>
      <c r="C24" s="28">
        <f>Macrosettori!C25</f>
        <v>85456</v>
      </c>
      <c r="D24" s="45">
        <f>Macrosettori!D25</f>
        <v>616</v>
      </c>
      <c r="E24" s="46">
        <f>Macrosettori!E25</f>
        <v>7.2607260726072608E-3</v>
      </c>
      <c r="F24" s="28">
        <f>Macrosettori!F25</f>
        <v>6985</v>
      </c>
      <c r="G24" s="45">
        <f>Macrosettori!G25</f>
        <v>-8</v>
      </c>
      <c r="H24" s="46">
        <f>Macrosettori!H25</f>
        <v>-1.1440011440011441E-3</v>
      </c>
      <c r="I24" s="28">
        <f>Macrosettori!I25</f>
        <v>23588</v>
      </c>
      <c r="J24" s="45">
        <f>Macrosettori!J25</f>
        <v>163</v>
      </c>
      <c r="K24" s="46">
        <f>Macrosettori!K25</f>
        <v>6.9583778014941306E-3</v>
      </c>
      <c r="L24" s="28">
        <f>Macrosettori!L25</f>
        <v>54726</v>
      </c>
      <c r="M24" s="45">
        <f>Macrosettori!M25</f>
        <v>445</v>
      </c>
      <c r="N24" s="46">
        <f>Macrosettori!N25</f>
        <v>8.1980803596101767E-3</v>
      </c>
      <c r="O24" s="28">
        <f>Macrosettori!O25</f>
        <v>157</v>
      </c>
      <c r="P24" s="45">
        <f>Macrosettori!P25</f>
        <v>16</v>
      </c>
      <c r="Q24" s="46">
        <f>Macrosettori!Q25</f>
        <v>0.11347517730496454</v>
      </c>
    </row>
    <row r="25" spans="2:19" ht="24.95" customHeight="1" x14ac:dyDescent="0.2">
      <c r="B25" s="178" t="s">
        <v>55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8" spans="2:19" s="39" customFormat="1" ht="24.95" customHeight="1" x14ac:dyDescent="0.2">
      <c r="B28" s="180" t="s">
        <v>223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40"/>
      <c r="P28" s="40"/>
      <c r="Q28" s="40"/>
    </row>
    <row r="29" spans="2:19" ht="15" customHeight="1" x14ac:dyDescent="0.2">
      <c r="B29" s="163" t="s">
        <v>54</v>
      </c>
      <c r="C29" s="175" t="s">
        <v>34</v>
      </c>
      <c r="D29" s="175"/>
      <c r="E29" s="175"/>
      <c r="F29" s="170" t="s">
        <v>16</v>
      </c>
      <c r="G29" s="170"/>
      <c r="H29" s="170"/>
      <c r="I29" s="170"/>
      <c r="J29" s="170"/>
      <c r="K29" s="170"/>
      <c r="L29" s="170"/>
      <c r="M29" s="170"/>
      <c r="N29" s="170"/>
    </row>
    <row r="30" spans="2:19" ht="30.75" customHeight="1" x14ac:dyDescent="0.2">
      <c r="B30" s="164"/>
      <c r="C30" s="176"/>
      <c r="D30" s="176"/>
      <c r="E30" s="176"/>
      <c r="F30" s="167" t="s">
        <v>0</v>
      </c>
      <c r="G30" s="167"/>
      <c r="H30" s="167"/>
      <c r="I30" s="167" t="s">
        <v>1</v>
      </c>
      <c r="J30" s="167"/>
      <c r="K30" s="167"/>
      <c r="L30" s="167" t="s">
        <v>2</v>
      </c>
      <c r="M30" s="167"/>
      <c r="N30" s="167"/>
    </row>
    <row r="31" spans="2:19" ht="42" customHeight="1" x14ac:dyDescent="0.2">
      <c r="B31" s="6"/>
      <c r="C31" s="99" t="s">
        <v>176</v>
      </c>
      <c r="D31" s="100" t="s">
        <v>177</v>
      </c>
      <c r="E31" s="100" t="s">
        <v>178</v>
      </c>
      <c r="F31" s="99" t="s">
        <v>176</v>
      </c>
      <c r="G31" s="100" t="s">
        <v>177</v>
      </c>
      <c r="H31" s="100" t="s">
        <v>178</v>
      </c>
      <c r="I31" s="99" t="s">
        <v>176</v>
      </c>
      <c r="J31" s="100" t="s">
        <v>177</v>
      </c>
      <c r="K31" s="100" t="s">
        <v>178</v>
      </c>
      <c r="L31" s="99" t="s">
        <v>176</v>
      </c>
      <c r="M31" s="100" t="s">
        <v>177</v>
      </c>
      <c r="N31" s="100" t="s">
        <v>178</v>
      </c>
    </row>
    <row r="32" spans="2:19" x14ac:dyDescent="0.2">
      <c r="B32" s="1" t="s">
        <v>73</v>
      </c>
      <c r="C32" s="30">
        <f>'[1]1. Delegazioni'!C33</f>
        <v>5138</v>
      </c>
      <c r="D32" s="19">
        <f>'[1]1. Delegazioni'!D33</f>
        <v>40</v>
      </c>
      <c r="E32" s="18">
        <f>'[1]1. Delegazioni'!E33</f>
        <v>7.7999999999999996E-3</v>
      </c>
      <c r="F32" s="30">
        <f>'[1]1. Delegazioni'!F33</f>
        <v>1718</v>
      </c>
      <c r="G32" s="19">
        <f>'[1]1. Delegazioni'!G33</f>
        <v>5</v>
      </c>
      <c r="H32" s="18">
        <f>'[1]1. Delegazioni'!H33</f>
        <v>2.8999999999999998E-3</v>
      </c>
      <c r="I32" s="30">
        <f>'[1]1. Delegazioni'!I33</f>
        <v>599</v>
      </c>
      <c r="J32" s="19">
        <f>'[1]1. Delegazioni'!J33</f>
        <v>6</v>
      </c>
      <c r="K32" s="18">
        <f>'[1]1. Delegazioni'!K33</f>
        <v>1.01E-2</v>
      </c>
      <c r="L32" s="30">
        <f>'[1]1. Delegazioni'!L33</f>
        <v>2821</v>
      </c>
      <c r="M32" s="19">
        <f>'[1]1. Delegazioni'!M33</f>
        <v>29</v>
      </c>
      <c r="N32" s="18">
        <f>'[1]1. Delegazioni'!N33</f>
        <v>1.04E-2</v>
      </c>
      <c r="O32" s="47"/>
      <c r="P32" s="90"/>
      <c r="Q32" s="67"/>
      <c r="R32" s="1"/>
      <c r="S32" s="1"/>
    </row>
    <row r="33" spans="2:19" x14ac:dyDescent="0.2">
      <c r="B33" s="1" t="s">
        <v>74</v>
      </c>
      <c r="C33" s="30">
        <f>'[1]1. Delegazioni'!C34</f>
        <v>888</v>
      </c>
      <c r="D33" s="19">
        <f>'[1]1. Delegazioni'!D34</f>
        <v>-10</v>
      </c>
      <c r="E33" s="18">
        <f>'[1]1. Delegazioni'!E34</f>
        <v>-1.11E-2</v>
      </c>
      <c r="F33" s="30">
        <f>'[1]1. Delegazioni'!F34</f>
        <v>373</v>
      </c>
      <c r="G33" s="19">
        <f>'[1]1. Delegazioni'!G34</f>
        <v>-5</v>
      </c>
      <c r="H33" s="18">
        <f>'[1]1. Delegazioni'!H34</f>
        <v>-1.32E-2</v>
      </c>
      <c r="I33" s="30">
        <f>'[1]1. Delegazioni'!I34</f>
        <v>130</v>
      </c>
      <c r="J33" s="19">
        <f>'[1]1. Delegazioni'!J34</f>
        <v>1</v>
      </c>
      <c r="K33" s="18">
        <f>'[1]1. Delegazioni'!K34</f>
        <v>7.7999999999999996E-3</v>
      </c>
      <c r="L33" s="30">
        <f>'[1]1. Delegazioni'!L34</f>
        <v>385</v>
      </c>
      <c r="M33" s="19">
        <f>'[1]1. Delegazioni'!M34</f>
        <v>-6</v>
      </c>
      <c r="N33" s="18">
        <f>'[1]1. Delegazioni'!N34</f>
        <v>-1.5299999999999999E-2</v>
      </c>
      <c r="O33" s="47"/>
      <c r="P33" s="90"/>
      <c r="Q33" s="67"/>
      <c r="R33" s="1"/>
      <c r="S33" s="1"/>
    </row>
    <row r="34" spans="2:19" x14ac:dyDescent="0.2">
      <c r="B34" s="1" t="s">
        <v>75</v>
      </c>
      <c r="C34" s="30">
        <f>'[1]1. Delegazioni'!C35</f>
        <v>621</v>
      </c>
      <c r="D34" s="19">
        <f>'[1]1. Delegazioni'!D35</f>
        <v>12</v>
      </c>
      <c r="E34" s="18">
        <f>'[1]1. Delegazioni'!E35</f>
        <v>1.9699999999999999E-2</v>
      </c>
      <c r="F34" s="30">
        <f>'[1]1. Delegazioni'!F35</f>
        <v>284</v>
      </c>
      <c r="G34" s="19">
        <f>'[1]1. Delegazioni'!G35</f>
        <v>7</v>
      </c>
      <c r="H34" s="18">
        <f>'[1]1. Delegazioni'!H35</f>
        <v>2.53E-2</v>
      </c>
      <c r="I34" s="30">
        <f>'[1]1. Delegazioni'!I35</f>
        <v>85</v>
      </c>
      <c r="J34" s="19">
        <f>'[1]1. Delegazioni'!J35</f>
        <v>7</v>
      </c>
      <c r="K34" s="18">
        <f>'[1]1. Delegazioni'!K35</f>
        <v>8.9700000000000002E-2</v>
      </c>
      <c r="L34" s="30">
        <f>'[1]1. Delegazioni'!L35</f>
        <v>252</v>
      </c>
      <c r="M34" s="19">
        <f>'[1]1. Delegazioni'!M35</f>
        <v>-2</v>
      </c>
      <c r="N34" s="18">
        <f>'[1]1. Delegazioni'!N35</f>
        <v>-7.9000000000000008E-3</v>
      </c>
      <c r="O34" s="47"/>
      <c r="P34" s="90"/>
      <c r="Q34" s="67"/>
      <c r="R34" s="1"/>
      <c r="S34" s="1"/>
    </row>
    <row r="35" spans="2:19" x14ac:dyDescent="0.2">
      <c r="B35" s="1" t="s">
        <v>76</v>
      </c>
      <c r="C35" s="30">
        <f>'[1]1. Delegazioni'!C36</f>
        <v>1195</v>
      </c>
      <c r="D35" s="19">
        <f>'[1]1. Delegazioni'!D36</f>
        <v>-6</v>
      </c>
      <c r="E35" s="18">
        <f>'[1]1. Delegazioni'!E36</f>
        <v>-5.0000000000000001E-3</v>
      </c>
      <c r="F35" s="30">
        <f>'[1]1. Delegazioni'!F36</f>
        <v>493</v>
      </c>
      <c r="G35" s="19">
        <f>'[1]1. Delegazioni'!G36</f>
        <v>-19</v>
      </c>
      <c r="H35" s="18">
        <f>'[1]1. Delegazioni'!H36</f>
        <v>-3.7100000000000001E-2</v>
      </c>
      <c r="I35" s="30">
        <f>'[1]1. Delegazioni'!I36</f>
        <v>188</v>
      </c>
      <c r="J35" s="19">
        <f>'[1]1. Delegazioni'!J36</f>
        <v>9</v>
      </c>
      <c r="K35" s="18">
        <f>'[1]1. Delegazioni'!K36</f>
        <v>5.0299999999999997E-2</v>
      </c>
      <c r="L35" s="30">
        <f>'[1]1. Delegazioni'!L36</f>
        <v>514</v>
      </c>
      <c r="M35" s="19">
        <f>'[1]1. Delegazioni'!M36</f>
        <v>4</v>
      </c>
      <c r="N35" s="18">
        <f>'[1]1. Delegazioni'!N36</f>
        <v>7.7999999999999996E-3</v>
      </c>
      <c r="O35" s="47"/>
      <c r="P35" s="90"/>
      <c r="Q35" s="67"/>
      <c r="R35" s="1"/>
      <c r="S35" s="1"/>
    </row>
    <row r="36" spans="2:19" x14ac:dyDescent="0.2">
      <c r="B36" s="1" t="s">
        <v>77</v>
      </c>
      <c r="C36" s="30">
        <f>'[1]1. Delegazioni'!C37</f>
        <v>1732</v>
      </c>
      <c r="D36" s="19">
        <f>'[1]1. Delegazioni'!D37</f>
        <v>4</v>
      </c>
      <c r="E36" s="18">
        <f>'[1]1. Delegazioni'!E37</f>
        <v>2.3E-3</v>
      </c>
      <c r="F36" s="30">
        <f>'[1]1. Delegazioni'!F37</f>
        <v>769</v>
      </c>
      <c r="G36" s="19">
        <f>'[1]1. Delegazioni'!G37</f>
        <v>-21</v>
      </c>
      <c r="H36" s="18">
        <f>'[1]1. Delegazioni'!H37</f>
        <v>-2.6599999999999999E-2</v>
      </c>
      <c r="I36" s="30">
        <f>'[1]1. Delegazioni'!I37</f>
        <v>262</v>
      </c>
      <c r="J36" s="19">
        <f>'[1]1. Delegazioni'!J37</f>
        <v>11</v>
      </c>
      <c r="K36" s="18">
        <f>'[1]1. Delegazioni'!K37</f>
        <v>4.3799999999999999E-2</v>
      </c>
      <c r="L36" s="30">
        <f>'[1]1. Delegazioni'!L37</f>
        <v>701</v>
      </c>
      <c r="M36" s="19">
        <f>'[1]1. Delegazioni'!M37</f>
        <v>14</v>
      </c>
      <c r="N36" s="18">
        <f>'[1]1. Delegazioni'!N37</f>
        <v>2.0400000000000001E-2</v>
      </c>
      <c r="O36" s="47"/>
      <c r="P36" s="90"/>
      <c r="Q36" s="67"/>
      <c r="R36" s="1"/>
      <c r="S36" s="1"/>
    </row>
    <row r="37" spans="2:19" x14ac:dyDescent="0.2">
      <c r="B37" s="1" t="s">
        <v>78</v>
      </c>
      <c r="C37" s="30">
        <f>'[1]1. Delegazioni'!C38</f>
        <v>2294</v>
      </c>
      <c r="D37" s="19">
        <f>'[1]1. Delegazioni'!D38</f>
        <v>4</v>
      </c>
      <c r="E37" s="18">
        <f>'[1]1. Delegazioni'!E38</f>
        <v>1.6999999999999999E-3</v>
      </c>
      <c r="F37" s="30">
        <f>'[1]1. Delegazioni'!F38</f>
        <v>1001</v>
      </c>
      <c r="G37" s="19">
        <f>'[1]1. Delegazioni'!G38</f>
        <v>-6</v>
      </c>
      <c r="H37" s="18">
        <f>'[1]1. Delegazioni'!H38</f>
        <v>-6.0000000000000001E-3</v>
      </c>
      <c r="I37" s="30">
        <f>'[1]1. Delegazioni'!I38</f>
        <v>315</v>
      </c>
      <c r="J37" s="19">
        <f>'[1]1. Delegazioni'!J38</f>
        <v>-2</v>
      </c>
      <c r="K37" s="18">
        <f>'[1]1. Delegazioni'!K38</f>
        <v>-6.3E-3</v>
      </c>
      <c r="L37" s="30">
        <f>'[1]1. Delegazioni'!L38</f>
        <v>978</v>
      </c>
      <c r="M37" s="19">
        <f>'[1]1. Delegazioni'!M38</f>
        <v>12</v>
      </c>
      <c r="N37" s="18">
        <f>'[1]1. Delegazioni'!N38</f>
        <v>1.24E-2</v>
      </c>
      <c r="O37" s="47"/>
      <c r="P37" s="90"/>
      <c r="Q37" s="67"/>
      <c r="R37" s="1"/>
      <c r="S37" s="1"/>
    </row>
    <row r="38" spans="2:19" x14ac:dyDescent="0.2">
      <c r="B38" s="1" t="s">
        <v>19</v>
      </c>
      <c r="C38" s="30">
        <f>'[1]1. Delegazioni'!C39</f>
        <v>11601</v>
      </c>
      <c r="D38" s="19">
        <f>'[1]1. Delegazioni'!D39</f>
        <v>52</v>
      </c>
      <c r="E38" s="18">
        <f>'[1]1. Delegazioni'!E39</f>
        <v>4.4999999999999997E-3</v>
      </c>
      <c r="F38" s="30">
        <f>'[1]1. Delegazioni'!F39</f>
        <v>4426</v>
      </c>
      <c r="G38" s="19">
        <f>'[1]1. Delegazioni'!G39</f>
        <v>-17</v>
      </c>
      <c r="H38" s="18">
        <f>'[1]1. Delegazioni'!H39</f>
        <v>-3.8E-3</v>
      </c>
      <c r="I38" s="30">
        <f>'[1]1. Delegazioni'!I39</f>
        <v>1597</v>
      </c>
      <c r="J38" s="19">
        <f>'[1]1. Delegazioni'!J39</f>
        <v>27</v>
      </c>
      <c r="K38" s="18">
        <f>'[1]1. Delegazioni'!K39</f>
        <v>1.72E-2</v>
      </c>
      <c r="L38" s="30">
        <f>'[1]1. Delegazioni'!L39</f>
        <v>5578</v>
      </c>
      <c r="M38" s="19">
        <f>'[1]1. Delegazioni'!M39</f>
        <v>42</v>
      </c>
      <c r="N38" s="18">
        <f>'[1]1. Delegazioni'!N39</f>
        <v>7.6E-3</v>
      </c>
    </row>
    <row r="39" spans="2:19" x14ac:dyDescent="0.2">
      <c r="B39" s="1" t="s">
        <v>51</v>
      </c>
      <c r="C39" s="30">
        <f>'[1]1. Delegazioni'!C40</f>
        <v>3597</v>
      </c>
      <c r="D39" s="19">
        <f>'[1]1. Delegazioni'!D40</f>
        <v>50</v>
      </c>
      <c r="E39" s="18">
        <f>'[1]1. Delegazioni'!E40</f>
        <v>1.41E-2</v>
      </c>
      <c r="F39" s="30">
        <f>'[1]1. Delegazioni'!F40</f>
        <v>1438</v>
      </c>
      <c r="G39" s="19">
        <f>'[1]1. Delegazioni'!G40</f>
        <v>1</v>
      </c>
      <c r="H39" s="18">
        <f>'[1]1. Delegazioni'!H40</f>
        <v>6.9999999999999999E-4</v>
      </c>
      <c r="I39" s="30">
        <f>'[1]1. Delegazioni'!I40</f>
        <v>892</v>
      </c>
      <c r="J39" s="19">
        <f>'[1]1. Delegazioni'!J40</f>
        <v>23</v>
      </c>
      <c r="K39" s="18">
        <f>'[1]1. Delegazioni'!K40</f>
        <v>2.6499999999999999E-2</v>
      </c>
      <c r="L39" s="30">
        <f>'[1]1. Delegazioni'!L40</f>
        <v>1267</v>
      </c>
      <c r="M39" s="19">
        <f>'[1]1. Delegazioni'!M40</f>
        <v>26</v>
      </c>
      <c r="N39" s="18">
        <f>'[1]1. Delegazioni'!N40</f>
        <v>2.1000000000000001E-2</v>
      </c>
    </row>
    <row r="40" spans="2:19" x14ac:dyDescent="0.2">
      <c r="B40" s="1" t="s">
        <v>23</v>
      </c>
      <c r="C40" s="30">
        <f>'[1]1. Delegazioni'!C41</f>
        <v>1387</v>
      </c>
      <c r="D40" s="19">
        <f>'[1]1. Delegazioni'!D41</f>
        <v>25</v>
      </c>
      <c r="E40" s="18">
        <f>'[1]1. Delegazioni'!E41</f>
        <v>1.84E-2</v>
      </c>
      <c r="F40" s="30">
        <f>'[1]1. Delegazioni'!F41</f>
        <v>615</v>
      </c>
      <c r="G40" s="19">
        <f>'[1]1. Delegazioni'!G41</f>
        <v>15</v>
      </c>
      <c r="H40" s="18">
        <f>'[1]1. Delegazioni'!H41</f>
        <v>2.5000000000000001E-2</v>
      </c>
      <c r="I40" s="30">
        <f>'[1]1. Delegazioni'!I41</f>
        <v>268</v>
      </c>
      <c r="J40" s="19">
        <f>'[1]1. Delegazioni'!J41</f>
        <v>6</v>
      </c>
      <c r="K40" s="18">
        <f>'[1]1. Delegazioni'!K41</f>
        <v>2.29E-2</v>
      </c>
      <c r="L40" s="30">
        <f>'[1]1. Delegazioni'!L41</f>
        <v>504</v>
      </c>
      <c r="M40" s="19">
        <f>'[1]1. Delegazioni'!M41</f>
        <v>4</v>
      </c>
      <c r="N40" s="18">
        <f>'[1]1. Delegazioni'!N41</f>
        <v>8.0000000000000002E-3</v>
      </c>
    </row>
    <row r="41" spans="2:19" x14ac:dyDescent="0.2">
      <c r="B41" s="1" t="s">
        <v>52</v>
      </c>
      <c r="C41" s="30">
        <f>'[1]1. Delegazioni'!C42</f>
        <v>7967</v>
      </c>
      <c r="D41" s="19">
        <f>'[1]1. Delegazioni'!D42</f>
        <v>115</v>
      </c>
      <c r="E41" s="18">
        <f>'[1]1. Delegazioni'!E42</f>
        <v>1.46E-2</v>
      </c>
      <c r="F41" s="30">
        <f>'[1]1. Delegazioni'!F42</f>
        <v>2979</v>
      </c>
      <c r="G41" s="19">
        <f>'[1]1. Delegazioni'!G42</f>
        <v>13</v>
      </c>
      <c r="H41" s="18">
        <f>'[1]1. Delegazioni'!H42</f>
        <v>4.4000000000000003E-3</v>
      </c>
      <c r="I41" s="30">
        <f>'[1]1. Delegazioni'!I42</f>
        <v>1823</v>
      </c>
      <c r="J41" s="19">
        <f>'[1]1. Delegazioni'!J42</f>
        <v>29</v>
      </c>
      <c r="K41" s="18">
        <f>'[1]1. Delegazioni'!K42</f>
        <v>1.6199999999999999E-2</v>
      </c>
      <c r="L41" s="30">
        <f>'[1]1. Delegazioni'!L42</f>
        <v>3165</v>
      </c>
      <c r="M41" s="19">
        <f>'[1]1. Delegazioni'!M42</f>
        <v>73</v>
      </c>
      <c r="N41" s="18">
        <f>'[1]1. Delegazioni'!N42</f>
        <v>2.3599999999999999E-2</v>
      </c>
    </row>
    <row r="42" spans="2:19" x14ac:dyDescent="0.2">
      <c r="B42" s="1" t="s">
        <v>6</v>
      </c>
      <c r="C42" s="30">
        <f>'[1]1. Delegazioni'!C43</f>
        <v>7762</v>
      </c>
      <c r="D42" s="19">
        <f>'[1]1. Delegazioni'!D43</f>
        <v>118</v>
      </c>
      <c r="E42" s="18">
        <f>'[1]1. Delegazioni'!E43</f>
        <v>1.54E-2</v>
      </c>
      <c r="F42" s="30">
        <f>'[1]1. Delegazioni'!F43</f>
        <v>3222</v>
      </c>
      <c r="G42" s="19">
        <f>'[1]1. Delegazioni'!G43</f>
        <v>23</v>
      </c>
      <c r="H42" s="18">
        <f>'[1]1. Delegazioni'!H43</f>
        <v>7.1999999999999998E-3</v>
      </c>
      <c r="I42" s="30">
        <f>'[1]1. Delegazioni'!I43</f>
        <v>1127</v>
      </c>
      <c r="J42" s="19">
        <f>'[1]1. Delegazioni'!J43</f>
        <v>17</v>
      </c>
      <c r="K42" s="18">
        <f>'[1]1. Delegazioni'!K43</f>
        <v>1.5299999999999999E-2</v>
      </c>
      <c r="L42" s="30">
        <f>'[1]1. Delegazioni'!L43</f>
        <v>3413</v>
      </c>
      <c r="M42" s="19">
        <f>'[1]1. Delegazioni'!M43</f>
        <v>78</v>
      </c>
      <c r="N42" s="18">
        <f>'[1]1. Delegazioni'!N43</f>
        <v>2.3400000000000001E-2</v>
      </c>
    </row>
    <row r="43" spans="2:19" x14ac:dyDescent="0.2">
      <c r="B43" s="1" t="s">
        <v>21</v>
      </c>
      <c r="C43" s="30">
        <f>'[1]1. Delegazioni'!C44</f>
        <v>4127</v>
      </c>
      <c r="D43" s="19">
        <f>'[1]1. Delegazioni'!D44</f>
        <v>29</v>
      </c>
      <c r="E43" s="18">
        <f>'[1]1. Delegazioni'!E44</f>
        <v>7.1000000000000004E-3</v>
      </c>
      <c r="F43" s="30">
        <f>'[1]1. Delegazioni'!F44</f>
        <v>1840</v>
      </c>
      <c r="G43" s="19">
        <f>'[1]1. Delegazioni'!G44</f>
        <v>8</v>
      </c>
      <c r="H43" s="18">
        <f>'[1]1. Delegazioni'!H44</f>
        <v>4.4000000000000003E-3</v>
      </c>
      <c r="I43" s="30">
        <f>'[1]1. Delegazioni'!I44</f>
        <v>600</v>
      </c>
      <c r="J43" s="19">
        <f>'[1]1. Delegazioni'!J44</f>
        <v>19</v>
      </c>
      <c r="K43" s="18">
        <f>'[1]1. Delegazioni'!K44</f>
        <v>3.27E-2</v>
      </c>
      <c r="L43" s="30">
        <f>'[1]1. Delegazioni'!L44</f>
        <v>1687</v>
      </c>
      <c r="M43" s="19">
        <f>'[1]1. Delegazioni'!M44</f>
        <v>2</v>
      </c>
      <c r="N43" s="18">
        <f>'[1]1. Delegazioni'!N44</f>
        <v>1.1999999999999999E-3</v>
      </c>
    </row>
    <row r="44" spans="2:19" x14ac:dyDescent="0.2">
      <c r="B44" s="1" t="s">
        <v>53</v>
      </c>
      <c r="C44" s="30">
        <f>'[1]1. Delegazioni'!C45</f>
        <v>3181</v>
      </c>
      <c r="D44" s="19">
        <f>'[1]1. Delegazioni'!D45</f>
        <v>8</v>
      </c>
      <c r="E44" s="18">
        <f>'[1]1. Delegazioni'!E45</f>
        <v>2.5000000000000001E-3</v>
      </c>
      <c r="F44" s="30">
        <f>'[1]1. Delegazioni'!F45</f>
        <v>1368</v>
      </c>
      <c r="G44" s="19">
        <f>'[1]1. Delegazioni'!G45</f>
        <v>3</v>
      </c>
      <c r="H44" s="18">
        <f>'[1]1. Delegazioni'!H45</f>
        <v>2.2000000000000001E-3</v>
      </c>
      <c r="I44" s="30">
        <f>'[1]1. Delegazioni'!I45</f>
        <v>579</v>
      </c>
      <c r="J44" s="19">
        <f>'[1]1. Delegazioni'!J45</f>
        <v>0</v>
      </c>
      <c r="K44" s="18">
        <f>'[1]1. Delegazioni'!K45</f>
        <v>0</v>
      </c>
      <c r="L44" s="30">
        <f>'[1]1. Delegazioni'!L45</f>
        <v>1234</v>
      </c>
      <c r="M44" s="19">
        <f>'[1]1. Delegazioni'!M45</f>
        <v>5</v>
      </c>
      <c r="N44" s="18">
        <f>'[1]1. Delegazioni'!N45</f>
        <v>4.1000000000000003E-3</v>
      </c>
    </row>
    <row r="45" spans="2:19" x14ac:dyDescent="0.2">
      <c r="B45" s="1" t="s">
        <v>50</v>
      </c>
      <c r="C45" s="30">
        <f>'[1]1. Delegazioni'!C46</f>
        <v>3236</v>
      </c>
      <c r="D45" s="19">
        <f>'[1]1. Delegazioni'!D46</f>
        <v>0</v>
      </c>
      <c r="E45" s="18">
        <f>'[1]1. Delegazioni'!E46</f>
        <v>0</v>
      </c>
      <c r="F45" s="30">
        <f>'[1]1. Delegazioni'!F46</f>
        <v>1582</v>
      </c>
      <c r="G45" s="19">
        <f>'[1]1. Delegazioni'!G46</f>
        <v>-12</v>
      </c>
      <c r="H45" s="18">
        <f>'[1]1. Delegazioni'!H46</f>
        <v>-7.4999999999999997E-3</v>
      </c>
      <c r="I45" s="30">
        <f>'[1]1. Delegazioni'!I46</f>
        <v>480</v>
      </c>
      <c r="J45" s="19">
        <f>'[1]1. Delegazioni'!J46</f>
        <v>-4</v>
      </c>
      <c r="K45" s="18">
        <f>'[1]1. Delegazioni'!K46</f>
        <v>-8.3000000000000001E-3</v>
      </c>
      <c r="L45" s="30">
        <f>'[1]1. Delegazioni'!L46</f>
        <v>1174</v>
      </c>
      <c r="M45" s="19">
        <f>'[1]1. Delegazioni'!M46</f>
        <v>16</v>
      </c>
      <c r="N45" s="18">
        <f>'[1]1. Delegazioni'!N46</f>
        <v>1.38E-2</v>
      </c>
    </row>
    <row r="46" spans="2:19" s="50" customFormat="1" ht="21" customHeight="1" x14ac:dyDescent="0.2">
      <c r="B46" s="49" t="s">
        <v>173</v>
      </c>
      <c r="C46" s="28">
        <f>'1. Settori'!C25</f>
        <v>54726</v>
      </c>
      <c r="D46" s="45">
        <f>'1. Settori'!D25</f>
        <v>445</v>
      </c>
      <c r="E46" s="46">
        <f>'1. Settori'!E25</f>
        <v>8.1980803596101767E-3</v>
      </c>
      <c r="F46" s="28">
        <f>'1. Settori'!F25</f>
        <v>22108</v>
      </c>
      <c r="G46" s="45">
        <f>'1. Settori'!G25</f>
        <v>42</v>
      </c>
      <c r="H46" s="46">
        <f>'1. Settori'!H25</f>
        <v>1.9033807667905374E-3</v>
      </c>
      <c r="I46" s="28">
        <f>'1. Settori'!I25</f>
        <v>8945</v>
      </c>
      <c r="J46" s="45">
        <f>'1. Settori'!J25</f>
        <v>105</v>
      </c>
      <c r="K46" s="46">
        <f>'1. Settori'!K25</f>
        <v>1.1877828054298642E-2</v>
      </c>
      <c r="L46" s="28">
        <f>'1. Settori'!L25</f>
        <v>23673</v>
      </c>
      <c r="M46" s="45">
        <f>'1. Settori'!M25</f>
        <v>298</v>
      </c>
      <c r="N46" s="46">
        <f>'1. Settori'!N25</f>
        <v>1.2748663101604277E-2</v>
      </c>
    </row>
    <row r="47" spans="2:19" ht="24.95" customHeight="1" x14ac:dyDescent="0.2">
      <c r="B47" s="178" t="s">
        <v>55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50" spans="2:29" s="39" customFormat="1" ht="24.95" customHeight="1" x14ac:dyDescent="0.2">
      <c r="B50" s="180" t="s">
        <v>224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40"/>
      <c r="P50" s="40"/>
      <c r="Q50" s="40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2:29" ht="15" customHeight="1" x14ac:dyDescent="0.2">
      <c r="B51" s="163" t="s">
        <v>54</v>
      </c>
      <c r="C51" s="175" t="s">
        <v>34</v>
      </c>
      <c r="D51" s="175"/>
      <c r="E51" s="175"/>
      <c r="F51" s="170" t="s">
        <v>16</v>
      </c>
      <c r="G51" s="170"/>
      <c r="H51" s="170"/>
      <c r="I51" s="170"/>
      <c r="J51" s="170"/>
      <c r="K51" s="170"/>
      <c r="L51" s="170"/>
      <c r="M51" s="170"/>
      <c r="N51" s="170"/>
    </row>
    <row r="52" spans="2:29" ht="39.75" customHeight="1" x14ac:dyDescent="0.2">
      <c r="B52" s="164"/>
      <c r="C52" s="176"/>
      <c r="D52" s="176"/>
      <c r="E52" s="176"/>
      <c r="F52" s="167" t="s">
        <v>12</v>
      </c>
      <c r="G52" s="167"/>
      <c r="H52" s="167"/>
      <c r="I52" s="173" t="s">
        <v>48</v>
      </c>
      <c r="J52" s="173"/>
      <c r="K52" s="173"/>
      <c r="L52" s="173" t="s">
        <v>49</v>
      </c>
      <c r="M52" s="173"/>
      <c r="N52" s="173"/>
    </row>
    <row r="53" spans="2:29" ht="39.75" customHeight="1" x14ac:dyDescent="0.2">
      <c r="B53" s="6"/>
      <c r="C53" s="99" t="s">
        <v>176</v>
      </c>
      <c r="D53" s="100" t="s">
        <v>177</v>
      </c>
      <c r="E53" s="100" t="s">
        <v>178</v>
      </c>
      <c r="F53" s="99" t="s">
        <v>176</v>
      </c>
      <c r="G53" s="100" t="s">
        <v>177</v>
      </c>
      <c r="H53" s="100" t="s">
        <v>178</v>
      </c>
      <c r="I53" s="99" t="s">
        <v>176</v>
      </c>
      <c r="J53" s="100" t="s">
        <v>177</v>
      </c>
      <c r="K53" s="100" t="s">
        <v>178</v>
      </c>
      <c r="L53" s="99" t="s">
        <v>176</v>
      </c>
      <c r="M53" s="100" t="s">
        <v>177</v>
      </c>
      <c r="N53" s="100" t="s">
        <v>178</v>
      </c>
    </row>
    <row r="54" spans="2:29" x14ac:dyDescent="0.2">
      <c r="B54" s="1" t="s">
        <v>73</v>
      </c>
      <c r="C54" s="30">
        <f>'[1]1. Delegazioni'!C55</f>
        <v>5138</v>
      </c>
      <c r="D54" s="19">
        <f>'[1]1. Delegazioni'!D55</f>
        <v>40</v>
      </c>
      <c r="E54" s="18">
        <f>'[1]1. Delegazioni'!E55</f>
        <v>7.7999999999999996E-3</v>
      </c>
      <c r="F54" s="30">
        <f>'[1]1. Delegazioni'!F55</f>
        <v>4084</v>
      </c>
      <c r="G54" s="19">
        <f>'[1]1. Delegazioni'!G55</f>
        <v>32</v>
      </c>
      <c r="H54" s="18">
        <f>'[1]1. Delegazioni'!H55</f>
        <v>7.9000000000000008E-3</v>
      </c>
      <c r="I54" s="30">
        <f>'[1]1. Delegazioni'!I55</f>
        <v>520</v>
      </c>
      <c r="J54" s="19">
        <f>'[1]1. Delegazioni'!J55</f>
        <v>-7</v>
      </c>
      <c r="K54" s="18">
        <f>'[1]1. Delegazioni'!K55</f>
        <v>-1.3299999999999999E-2</v>
      </c>
      <c r="L54" s="30">
        <f>'[1]1. Delegazioni'!L55</f>
        <v>534</v>
      </c>
      <c r="M54" s="19">
        <f>'[1]1. Delegazioni'!M55</f>
        <v>15</v>
      </c>
      <c r="N54" s="18">
        <f>'[1]1. Delegazioni'!N55</f>
        <v>2.8899999999999999E-2</v>
      </c>
    </row>
    <row r="55" spans="2:29" x14ac:dyDescent="0.2">
      <c r="B55" s="1" t="s">
        <v>74</v>
      </c>
      <c r="C55" s="30">
        <f>'[1]1. Delegazioni'!C56</f>
        <v>888</v>
      </c>
      <c r="D55" s="19">
        <f>'[1]1. Delegazioni'!D56</f>
        <v>-10</v>
      </c>
      <c r="E55" s="18">
        <f>'[1]1. Delegazioni'!E56</f>
        <v>-1.11E-2</v>
      </c>
      <c r="F55" s="30">
        <f>'[1]1. Delegazioni'!F56</f>
        <v>733</v>
      </c>
      <c r="G55" s="19">
        <f>'[1]1. Delegazioni'!G56</f>
        <v>-9</v>
      </c>
      <c r="H55" s="18">
        <f>'[1]1. Delegazioni'!H56</f>
        <v>-1.21E-2</v>
      </c>
      <c r="I55" s="30">
        <f>'[1]1. Delegazioni'!I56</f>
        <v>107</v>
      </c>
      <c r="J55" s="19">
        <f>'[1]1. Delegazioni'!J56</f>
        <v>-1</v>
      </c>
      <c r="K55" s="18">
        <f>'[1]1. Delegazioni'!K56</f>
        <v>-9.2999999999999992E-3</v>
      </c>
      <c r="L55" s="30">
        <f>'[1]1. Delegazioni'!L56</f>
        <v>48</v>
      </c>
      <c r="M55" s="19">
        <f>'[1]1. Delegazioni'!M56</f>
        <v>0</v>
      </c>
      <c r="N55" s="18">
        <f>'[1]1. Delegazioni'!N56</f>
        <v>0</v>
      </c>
    </row>
    <row r="56" spans="2:29" x14ac:dyDescent="0.2">
      <c r="B56" s="1" t="s">
        <v>75</v>
      </c>
      <c r="C56" s="30">
        <f>'[1]1. Delegazioni'!C57</f>
        <v>621</v>
      </c>
      <c r="D56" s="19">
        <f>'[1]1. Delegazioni'!D57</f>
        <v>12</v>
      </c>
      <c r="E56" s="18">
        <f>'[1]1. Delegazioni'!E57</f>
        <v>1.9699999999999999E-2</v>
      </c>
      <c r="F56" s="30">
        <f>'[1]1. Delegazioni'!F57</f>
        <v>534</v>
      </c>
      <c r="G56" s="19">
        <f>'[1]1. Delegazioni'!G57</f>
        <v>14</v>
      </c>
      <c r="H56" s="18">
        <f>'[1]1. Delegazioni'!H57</f>
        <v>2.69E-2</v>
      </c>
      <c r="I56" s="30">
        <f>'[1]1. Delegazioni'!I57</f>
        <v>60</v>
      </c>
      <c r="J56" s="19">
        <f>'[1]1. Delegazioni'!J57</f>
        <v>-2</v>
      </c>
      <c r="K56" s="18">
        <f>'[1]1. Delegazioni'!K57</f>
        <v>-3.2300000000000002E-2</v>
      </c>
      <c r="L56" s="30">
        <f>'[1]1. Delegazioni'!L57</f>
        <v>27</v>
      </c>
      <c r="M56" s="19">
        <f>'[1]1. Delegazioni'!M57</f>
        <v>0</v>
      </c>
      <c r="N56" s="18">
        <f>'[1]1. Delegazioni'!N57</f>
        <v>0</v>
      </c>
    </row>
    <row r="57" spans="2:29" x14ac:dyDescent="0.2">
      <c r="B57" s="1" t="s">
        <v>76</v>
      </c>
      <c r="C57" s="30">
        <f>'[1]1. Delegazioni'!C58</f>
        <v>1195</v>
      </c>
      <c r="D57" s="19">
        <f>'[1]1. Delegazioni'!D58</f>
        <v>-6</v>
      </c>
      <c r="E57" s="18">
        <f>'[1]1. Delegazioni'!E58</f>
        <v>-5.0000000000000001E-3</v>
      </c>
      <c r="F57" s="30">
        <f>'[1]1. Delegazioni'!F58</f>
        <v>952</v>
      </c>
      <c r="G57" s="19">
        <f>'[1]1. Delegazioni'!G58</f>
        <v>-10</v>
      </c>
      <c r="H57" s="18">
        <f>'[1]1. Delegazioni'!H58</f>
        <v>-1.04E-2</v>
      </c>
      <c r="I57" s="30">
        <f>'[1]1. Delegazioni'!I58</f>
        <v>144</v>
      </c>
      <c r="J57" s="19">
        <f>'[1]1. Delegazioni'!J58</f>
        <v>5</v>
      </c>
      <c r="K57" s="18">
        <f>'[1]1. Delegazioni'!K58</f>
        <v>3.5999999999999997E-2</v>
      </c>
      <c r="L57" s="30">
        <f>'[1]1. Delegazioni'!L58</f>
        <v>99</v>
      </c>
      <c r="M57" s="19">
        <f>'[1]1. Delegazioni'!M58</f>
        <v>-1</v>
      </c>
      <c r="N57" s="18">
        <f>'[1]1. Delegazioni'!N58</f>
        <v>-0.01</v>
      </c>
    </row>
    <row r="58" spans="2:29" x14ac:dyDescent="0.2">
      <c r="B58" s="1" t="s">
        <v>77</v>
      </c>
      <c r="C58" s="30">
        <f>'[1]1. Delegazioni'!C59</f>
        <v>1732</v>
      </c>
      <c r="D58" s="19">
        <f>'[1]1. Delegazioni'!D59</f>
        <v>4</v>
      </c>
      <c r="E58" s="18">
        <f>'[1]1. Delegazioni'!E59</f>
        <v>2.3E-3</v>
      </c>
      <c r="F58" s="30">
        <f>'[1]1. Delegazioni'!F59</f>
        <v>1264</v>
      </c>
      <c r="G58" s="19">
        <f>'[1]1. Delegazioni'!G59</f>
        <v>9</v>
      </c>
      <c r="H58" s="18">
        <f>'[1]1. Delegazioni'!H59</f>
        <v>7.1999999999999998E-3</v>
      </c>
      <c r="I58" s="30">
        <f>'[1]1. Delegazioni'!I59</f>
        <v>234</v>
      </c>
      <c r="J58" s="19">
        <f>'[1]1. Delegazioni'!J59</f>
        <v>-3</v>
      </c>
      <c r="K58" s="18">
        <f>'[1]1. Delegazioni'!K59</f>
        <v>-1.2699999999999999E-2</v>
      </c>
      <c r="L58" s="30">
        <f>'[1]1. Delegazioni'!L59</f>
        <v>234</v>
      </c>
      <c r="M58" s="19">
        <f>'[1]1. Delegazioni'!M59</f>
        <v>-2</v>
      </c>
      <c r="N58" s="18">
        <f>'[1]1. Delegazioni'!N59</f>
        <v>-8.5000000000000006E-3</v>
      </c>
    </row>
    <row r="59" spans="2:29" x14ac:dyDescent="0.2">
      <c r="B59" s="1" t="s">
        <v>78</v>
      </c>
      <c r="C59" s="30">
        <f>'[1]1. Delegazioni'!C60</f>
        <v>2294</v>
      </c>
      <c r="D59" s="19">
        <f>'[1]1. Delegazioni'!D60</f>
        <v>4</v>
      </c>
      <c r="E59" s="18">
        <f>'[1]1. Delegazioni'!E60</f>
        <v>1.6999999999999999E-3</v>
      </c>
      <c r="F59" s="30">
        <f>'[1]1. Delegazioni'!F60</f>
        <v>1770</v>
      </c>
      <c r="G59" s="19">
        <f>'[1]1. Delegazioni'!G60</f>
        <v>4</v>
      </c>
      <c r="H59" s="18">
        <f>'[1]1. Delegazioni'!H60</f>
        <v>2.3E-3</v>
      </c>
      <c r="I59" s="30">
        <f>'[1]1. Delegazioni'!I60</f>
        <v>316</v>
      </c>
      <c r="J59" s="19">
        <f>'[1]1. Delegazioni'!J60</f>
        <v>1</v>
      </c>
      <c r="K59" s="18">
        <f>'[1]1. Delegazioni'!K60</f>
        <v>3.2000000000000002E-3</v>
      </c>
      <c r="L59" s="30">
        <f>'[1]1. Delegazioni'!L60</f>
        <v>208</v>
      </c>
      <c r="M59" s="19">
        <f>'[1]1. Delegazioni'!M60</f>
        <v>-1</v>
      </c>
      <c r="N59" s="18">
        <f>'[1]1. Delegazioni'!N60</f>
        <v>-4.7999999999999996E-3</v>
      </c>
    </row>
    <row r="60" spans="2:29" x14ac:dyDescent="0.2">
      <c r="B60" s="1" t="s">
        <v>19</v>
      </c>
      <c r="C60" s="30">
        <f>'[1]1. Delegazioni'!C61</f>
        <v>11601</v>
      </c>
      <c r="D60" s="19">
        <f>'[1]1. Delegazioni'!D61</f>
        <v>52</v>
      </c>
      <c r="E60" s="18">
        <f>'[1]1. Delegazioni'!E61</f>
        <v>4.4999999999999997E-3</v>
      </c>
      <c r="F60" s="30">
        <f>'[1]1. Delegazioni'!F61</f>
        <v>8642</v>
      </c>
      <c r="G60" s="19">
        <f>'[1]1. Delegazioni'!G61</f>
        <v>23</v>
      </c>
      <c r="H60" s="18">
        <f>'[1]1. Delegazioni'!H61</f>
        <v>2.7000000000000001E-3</v>
      </c>
      <c r="I60" s="30">
        <f>'[1]1. Delegazioni'!I61</f>
        <v>1222</v>
      </c>
      <c r="J60" s="19">
        <f>'[1]1. Delegazioni'!J61</f>
        <v>34</v>
      </c>
      <c r="K60" s="18">
        <f>'[1]1. Delegazioni'!K61</f>
        <v>2.86E-2</v>
      </c>
      <c r="L60" s="30">
        <f>'[1]1. Delegazioni'!L61</f>
        <v>1737</v>
      </c>
      <c r="M60" s="19">
        <f>'[1]1. Delegazioni'!M61</f>
        <v>-5</v>
      </c>
      <c r="N60" s="18">
        <f>'[1]1. Delegazioni'!N61</f>
        <v>-2.8999999999999998E-3</v>
      </c>
    </row>
    <row r="61" spans="2:29" x14ac:dyDescent="0.2">
      <c r="B61" s="1" t="s">
        <v>51</v>
      </c>
      <c r="C61" s="30">
        <f>'[1]1. Delegazioni'!C62</f>
        <v>3597</v>
      </c>
      <c r="D61" s="19">
        <f>'[1]1. Delegazioni'!D62</f>
        <v>50</v>
      </c>
      <c r="E61" s="18">
        <f>'[1]1. Delegazioni'!E62</f>
        <v>1.41E-2</v>
      </c>
      <c r="F61" s="30">
        <f>'[1]1. Delegazioni'!F62</f>
        <v>2689</v>
      </c>
      <c r="G61" s="19">
        <f>'[1]1. Delegazioni'!G62</f>
        <v>19</v>
      </c>
      <c r="H61" s="18">
        <f>'[1]1. Delegazioni'!H62</f>
        <v>7.1000000000000004E-3</v>
      </c>
      <c r="I61" s="30">
        <f>'[1]1. Delegazioni'!I62</f>
        <v>550</v>
      </c>
      <c r="J61" s="19">
        <f>'[1]1. Delegazioni'!J62</f>
        <v>17</v>
      </c>
      <c r="K61" s="18">
        <f>'[1]1. Delegazioni'!K62</f>
        <v>3.1899999999999998E-2</v>
      </c>
      <c r="L61" s="30">
        <f>'[1]1. Delegazioni'!L62</f>
        <v>358</v>
      </c>
      <c r="M61" s="19">
        <f>'[1]1. Delegazioni'!M62</f>
        <v>14</v>
      </c>
      <c r="N61" s="18">
        <f>'[1]1. Delegazioni'!N62</f>
        <v>4.07E-2</v>
      </c>
    </row>
    <row r="62" spans="2:29" x14ac:dyDescent="0.2">
      <c r="B62" s="1" t="s">
        <v>23</v>
      </c>
      <c r="C62" s="30">
        <f>'[1]1. Delegazioni'!C63</f>
        <v>1387</v>
      </c>
      <c r="D62" s="19">
        <f>'[1]1. Delegazioni'!D63</f>
        <v>25</v>
      </c>
      <c r="E62" s="18">
        <f>'[1]1. Delegazioni'!E63</f>
        <v>1.84E-2</v>
      </c>
      <c r="F62" s="30">
        <f>'[1]1. Delegazioni'!F63</f>
        <v>997</v>
      </c>
      <c r="G62" s="19">
        <f>'[1]1. Delegazioni'!G63</f>
        <v>7</v>
      </c>
      <c r="H62" s="18">
        <f>'[1]1. Delegazioni'!H63</f>
        <v>7.1000000000000004E-3</v>
      </c>
      <c r="I62" s="30">
        <f>'[1]1. Delegazioni'!I63</f>
        <v>159</v>
      </c>
      <c r="J62" s="19">
        <f>'[1]1. Delegazioni'!J63</f>
        <v>7</v>
      </c>
      <c r="K62" s="18">
        <f>'[1]1. Delegazioni'!K63</f>
        <v>4.6100000000000002E-2</v>
      </c>
      <c r="L62" s="30">
        <f>'[1]1. Delegazioni'!L63</f>
        <v>231</v>
      </c>
      <c r="M62" s="19">
        <f>'[1]1. Delegazioni'!M63</f>
        <v>11</v>
      </c>
      <c r="N62" s="18">
        <f>'[1]1. Delegazioni'!N63</f>
        <v>0.05</v>
      </c>
    </row>
    <row r="63" spans="2:29" x14ac:dyDescent="0.2">
      <c r="B63" s="1" t="s">
        <v>52</v>
      </c>
      <c r="C63" s="30">
        <f>'[1]1. Delegazioni'!C64</f>
        <v>7967</v>
      </c>
      <c r="D63" s="19">
        <f>'[1]1. Delegazioni'!D64</f>
        <v>115</v>
      </c>
      <c r="E63" s="18">
        <f>'[1]1. Delegazioni'!E64</f>
        <v>1.46E-2</v>
      </c>
      <c r="F63" s="30">
        <f>'[1]1. Delegazioni'!F64</f>
        <v>5861</v>
      </c>
      <c r="G63" s="19">
        <f>'[1]1. Delegazioni'!G64</f>
        <v>62</v>
      </c>
      <c r="H63" s="18">
        <f>'[1]1. Delegazioni'!H64</f>
        <v>1.0699999999999999E-2</v>
      </c>
      <c r="I63" s="30">
        <f>'[1]1. Delegazioni'!I64</f>
        <v>1084</v>
      </c>
      <c r="J63" s="19">
        <f>'[1]1. Delegazioni'!J64</f>
        <v>30</v>
      </c>
      <c r="K63" s="18">
        <f>'[1]1. Delegazioni'!K64</f>
        <v>2.8500000000000001E-2</v>
      </c>
      <c r="L63" s="30">
        <f>'[1]1. Delegazioni'!L64</f>
        <v>1022</v>
      </c>
      <c r="M63" s="19">
        <f>'[1]1. Delegazioni'!M64</f>
        <v>23</v>
      </c>
      <c r="N63" s="18">
        <f>'[1]1. Delegazioni'!N64</f>
        <v>2.3E-2</v>
      </c>
    </row>
    <row r="64" spans="2:29" x14ac:dyDescent="0.2">
      <c r="B64" s="1" t="s">
        <v>6</v>
      </c>
      <c r="C64" s="30">
        <f>'[1]1. Delegazioni'!C65</f>
        <v>7762</v>
      </c>
      <c r="D64" s="19">
        <f>'[1]1. Delegazioni'!D65</f>
        <v>118</v>
      </c>
      <c r="E64" s="18">
        <f>'[1]1. Delegazioni'!E65</f>
        <v>1.54E-2</v>
      </c>
      <c r="F64" s="30">
        <f>'[1]1. Delegazioni'!F65</f>
        <v>5959</v>
      </c>
      <c r="G64" s="19">
        <f>'[1]1. Delegazioni'!G65</f>
        <v>85</v>
      </c>
      <c r="H64" s="18">
        <f>'[1]1. Delegazioni'!H65</f>
        <v>1.4500000000000001E-2</v>
      </c>
      <c r="I64" s="30">
        <f>'[1]1. Delegazioni'!I65</f>
        <v>866</v>
      </c>
      <c r="J64" s="19">
        <f>'[1]1. Delegazioni'!J65</f>
        <v>32</v>
      </c>
      <c r="K64" s="18">
        <f>'[1]1. Delegazioni'!K65</f>
        <v>3.8399999999999997E-2</v>
      </c>
      <c r="L64" s="30">
        <f>'[1]1. Delegazioni'!L65</f>
        <v>937</v>
      </c>
      <c r="M64" s="19">
        <f>'[1]1. Delegazioni'!M65</f>
        <v>1</v>
      </c>
      <c r="N64" s="18">
        <f>'[1]1. Delegazioni'!N65</f>
        <v>1.1000000000000001E-3</v>
      </c>
    </row>
    <row r="65" spans="2:17" x14ac:dyDescent="0.2">
      <c r="B65" s="1" t="s">
        <v>21</v>
      </c>
      <c r="C65" s="30">
        <f>'[1]1. Delegazioni'!C66</f>
        <v>4127</v>
      </c>
      <c r="D65" s="19">
        <f>'[1]1. Delegazioni'!D66</f>
        <v>29</v>
      </c>
      <c r="E65" s="18">
        <f>'[1]1. Delegazioni'!E66</f>
        <v>7.1000000000000004E-3</v>
      </c>
      <c r="F65" s="30">
        <f>'[1]1. Delegazioni'!F66</f>
        <v>3082</v>
      </c>
      <c r="G65" s="19">
        <f>'[1]1. Delegazioni'!G66</f>
        <v>12</v>
      </c>
      <c r="H65" s="18">
        <f>'[1]1. Delegazioni'!H66</f>
        <v>3.8999999999999998E-3</v>
      </c>
      <c r="I65" s="30">
        <f>'[1]1. Delegazioni'!I66</f>
        <v>418</v>
      </c>
      <c r="J65" s="19">
        <f>'[1]1. Delegazioni'!J66</f>
        <v>21</v>
      </c>
      <c r="K65" s="18">
        <f>'[1]1. Delegazioni'!K66</f>
        <v>5.2900000000000003E-2</v>
      </c>
      <c r="L65" s="30">
        <f>'[1]1. Delegazioni'!L66</f>
        <v>627</v>
      </c>
      <c r="M65" s="19">
        <f>'[1]1. Delegazioni'!M66</f>
        <v>-4</v>
      </c>
      <c r="N65" s="18">
        <f>'[1]1. Delegazioni'!N66</f>
        <v>-6.3E-3</v>
      </c>
    </row>
    <row r="66" spans="2:17" x14ac:dyDescent="0.2">
      <c r="B66" s="1" t="s">
        <v>53</v>
      </c>
      <c r="C66" s="30">
        <f>'[1]1. Delegazioni'!C67</f>
        <v>3181</v>
      </c>
      <c r="D66" s="19">
        <f>'[1]1. Delegazioni'!D67</f>
        <v>8</v>
      </c>
      <c r="E66" s="18">
        <f>'[1]1. Delegazioni'!E67</f>
        <v>2.5000000000000001E-3</v>
      </c>
      <c r="F66" s="30">
        <f>'[1]1. Delegazioni'!F67</f>
        <v>2449</v>
      </c>
      <c r="G66" s="19">
        <f>'[1]1. Delegazioni'!G67</f>
        <v>2</v>
      </c>
      <c r="H66" s="18">
        <f>'[1]1. Delegazioni'!H67</f>
        <v>8.0000000000000004E-4</v>
      </c>
      <c r="I66" s="30">
        <f>'[1]1. Delegazioni'!I67</f>
        <v>368</v>
      </c>
      <c r="J66" s="19">
        <f>'[1]1. Delegazioni'!J67</f>
        <v>-2</v>
      </c>
      <c r="K66" s="18">
        <f>'[1]1. Delegazioni'!K67</f>
        <v>-5.4000000000000003E-3</v>
      </c>
      <c r="L66" s="30">
        <f>'[1]1. Delegazioni'!L67</f>
        <v>364</v>
      </c>
      <c r="M66" s="19">
        <f>'[1]1. Delegazioni'!M67</f>
        <v>8</v>
      </c>
      <c r="N66" s="18">
        <f>'[1]1. Delegazioni'!N67</f>
        <v>2.2499999999999999E-2</v>
      </c>
    </row>
    <row r="67" spans="2:17" x14ac:dyDescent="0.2">
      <c r="B67" s="1" t="s">
        <v>50</v>
      </c>
      <c r="C67" s="30">
        <f>'[1]1. Delegazioni'!C68</f>
        <v>3236</v>
      </c>
      <c r="D67" s="19">
        <f>'[1]1. Delegazioni'!D68</f>
        <v>0</v>
      </c>
      <c r="E67" s="18">
        <f>'[1]1. Delegazioni'!E68</f>
        <v>0</v>
      </c>
      <c r="F67" s="30">
        <f>'[1]1. Delegazioni'!F68</f>
        <v>2506</v>
      </c>
      <c r="G67" s="19">
        <f>'[1]1. Delegazioni'!G68</f>
        <v>-3</v>
      </c>
      <c r="H67" s="18">
        <f>'[1]1. Delegazioni'!H68</f>
        <v>-1.1999999999999999E-3</v>
      </c>
      <c r="I67" s="30">
        <f>'[1]1. Delegazioni'!I68</f>
        <v>293</v>
      </c>
      <c r="J67" s="19">
        <f>'[1]1. Delegazioni'!J68</f>
        <v>5</v>
      </c>
      <c r="K67" s="18">
        <f>'[1]1. Delegazioni'!K68</f>
        <v>1.7399999999999999E-2</v>
      </c>
      <c r="L67" s="30">
        <f>'[1]1. Delegazioni'!L68</f>
        <v>437</v>
      </c>
      <c r="M67" s="19">
        <f>'[1]1. Delegazioni'!M68</f>
        <v>-2</v>
      </c>
      <c r="N67" s="18">
        <f>'[1]1. Delegazioni'!N68</f>
        <v>-4.5999999999999999E-3</v>
      </c>
    </row>
    <row r="68" spans="2:17" s="50" customFormat="1" ht="21" customHeight="1" x14ac:dyDescent="0.2">
      <c r="B68" s="49" t="s">
        <v>173</v>
      </c>
      <c r="C68" s="28">
        <f>'1. Tipologie'!C25</f>
        <v>54726</v>
      </c>
      <c r="D68" s="45">
        <f>'1. Tipologie'!D25</f>
        <v>445</v>
      </c>
      <c r="E68" s="46">
        <f>'1. Tipologie'!E25</f>
        <v>8.1980803596101767E-3</v>
      </c>
      <c r="F68" s="28">
        <f>'1. Tipologie'!F25</f>
        <v>41522</v>
      </c>
      <c r="G68" s="45">
        <f>'1. Tipologie'!G25</f>
        <v>344</v>
      </c>
      <c r="H68" s="46">
        <f>'1. Tipologie'!H25</f>
        <v>8.3539754237699736E-3</v>
      </c>
      <c r="I68" s="28">
        <f>'1. Tipologie'!I25</f>
        <v>6341</v>
      </c>
      <c r="J68" s="45">
        <f>'1. Tipologie'!J25</f>
        <v>70</v>
      </c>
      <c r="K68" s="46">
        <f>'1. Tipologie'!K25</f>
        <v>1.1162494020092489E-2</v>
      </c>
      <c r="L68" s="28">
        <f>'1. Tipologie'!L25</f>
        <v>6863</v>
      </c>
      <c r="M68" s="45">
        <f>'1. Tipologie'!M25</f>
        <v>31</v>
      </c>
      <c r="N68" s="46">
        <f>'1. Tipologie'!N25</f>
        <v>4.537470725995316E-3</v>
      </c>
    </row>
    <row r="69" spans="2:17" ht="24.95" customHeight="1" x14ac:dyDescent="0.2">
      <c r="B69" s="178" t="s">
        <v>55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</row>
    <row r="72" spans="2:17" s="39" customFormat="1" ht="24.95" customHeight="1" x14ac:dyDescent="0.2">
      <c r="B72" s="179" t="s">
        <v>225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2:17" ht="15" customHeight="1" x14ac:dyDescent="0.2">
      <c r="B73" s="163" t="s">
        <v>54</v>
      </c>
      <c r="C73" s="175" t="s">
        <v>34</v>
      </c>
      <c r="D73" s="175"/>
      <c r="E73" s="175"/>
      <c r="F73" s="170" t="s">
        <v>16</v>
      </c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</row>
    <row r="74" spans="2:17" ht="30" customHeight="1" x14ac:dyDescent="0.2">
      <c r="B74" s="164"/>
      <c r="C74" s="176"/>
      <c r="D74" s="176"/>
      <c r="E74" s="176"/>
      <c r="F74" s="167" t="s">
        <v>35</v>
      </c>
      <c r="G74" s="167"/>
      <c r="H74" s="167"/>
      <c r="I74" s="167" t="s">
        <v>70</v>
      </c>
      <c r="J74" s="167"/>
      <c r="K74" s="167"/>
      <c r="L74" s="167" t="s">
        <v>36</v>
      </c>
      <c r="M74" s="167"/>
      <c r="N74" s="167"/>
      <c r="O74" s="167" t="s">
        <v>37</v>
      </c>
      <c r="P74" s="167"/>
      <c r="Q74" s="167"/>
    </row>
    <row r="75" spans="2:17" ht="40.5" customHeight="1" x14ac:dyDescent="0.2">
      <c r="B75" s="6"/>
      <c r="C75" s="99" t="s">
        <v>176</v>
      </c>
      <c r="D75" s="100" t="s">
        <v>177</v>
      </c>
      <c r="E75" s="100" t="s">
        <v>178</v>
      </c>
      <c r="F75" s="99" t="s">
        <v>176</v>
      </c>
      <c r="G75" s="100" t="s">
        <v>177</v>
      </c>
      <c r="H75" s="100" t="s">
        <v>178</v>
      </c>
      <c r="I75" s="99" t="s">
        <v>176</v>
      </c>
      <c r="J75" s="100" t="s">
        <v>177</v>
      </c>
      <c r="K75" s="100" t="s">
        <v>178</v>
      </c>
      <c r="L75" s="99" t="s">
        <v>176</v>
      </c>
      <c r="M75" s="100" t="s">
        <v>177</v>
      </c>
      <c r="N75" s="100" t="s">
        <v>178</v>
      </c>
      <c r="O75" s="99" t="s">
        <v>176</v>
      </c>
      <c r="P75" s="100" t="s">
        <v>177</v>
      </c>
      <c r="Q75" s="100" t="s">
        <v>178</v>
      </c>
    </row>
    <row r="76" spans="2:17" x14ac:dyDescent="0.2">
      <c r="B76" s="1" t="s">
        <v>73</v>
      </c>
      <c r="C76" s="30">
        <f>'[1]1. Delegazioni'!C77</f>
        <v>5138</v>
      </c>
      <c r="D76" s="19">
        <f>'[1]1. Delegazioni'!D77</f>
        <v>40</v>
      </c>
      <c r="E76" s="18">
        <f>'[1]1. Delegazioni'!E77</f>
        <v>7.7999999999999996E-3</v>
      </c>
      <c r="F76" s="30">
        <f>'[1]1. Delegazioni'!F77</f>
        <v>1697</v>
      </c>
      <c r="G76" s="19">
        <f>'[1]1. Delegazioni'!G77</f>
        <v>32</v>
      </c>
      <c r="H76" s="18">
        <f>'[1]1. Delegazioni'!H77</f>
        <v>1.9199999999999998E-2</v>
      </c>
      <c r="I76" s="30">
        <f>'[1]1. Delegazioni'!I77</f>
        <v>1565</v>
      </c>
      <c r="J76" s="19">
        <f>'[1]1. Delegazioni'!J77</f>
        <v>45</v>
      </c>
      <c r="K76" s="18">
        <f>'[1]1. Delegazioni'!K77</f>
        <v>2.9600000000000001E-2</v>
      </c>
      <c r="L76" s="30">
        <f>'[1]1. Delegazioni'!L77</f>
        <v>1670</v>
      </c>
      <c r="M76" s="19">
        <f>'[1]1. Delegazioni'!M77</f>
        <v>-41</v>
      </c>
      <c r="N76" s="18">
        <f>'[1]1. Delegazioni'!N77</f>
        <v>-2.4E-2</v>
      </c>
      <c r="O76" s="30">
        <f>'[1]1. Delegazioni'!O77</f>
        <v>206</v>
      </c>
      <c r="P76" s="19">
        <f>'[1]1. Delegazioni'!P77</f>
        <v>4</v>
      </c>
      <c r="Q76" s="18">
        <f>'[1]1. Delegazioni'!Q77</f>
        <v>1.9800000000000002E-2</v>
      </c>
    </row>
    <row r="77" spans="2:17" x14ac:dyDescent="0.2">
      <c r="B77" s="1" t="s">
        <v>74</v>
      </c>
      <c r="C77" s="30">
        <f>'[1]1. Delegazioni'!C78</f>
        <v>888</v>
      </c>
      <c r="D77" s="19">
        <f>'[1]1. Delegazioni'!D78</f>
        <v>-10</v>
      </c>
      <c r="E77" s="18">
        <f>'[1]1. Delegazioni'!E78</f>
        <v>-1.11E-2</v>
      </c>
      <c r="F77" s="30">
        <f>'[1]1. Delegazioni'!F78</f>
        <v>491</v>
      </c>
      <c r="G77" s="19">
        <f>'[1]1. Delegazioni'!G78</f>
        <v>-7</v>
      </c>
      <c r="H77" s="18">
        <f>'[1]1. Delegazioni'!H78</f>
        <v>-1.41E-2</v>
      </c>
      <c r="I77" s="30">
        <f>'[1]1. Delegazioni'!I78</f>
        <v>124</v>
      </c>
      <c r="J77" s="19">
        <f>'[1]1. Delegazioni'!J78</f>
        <v>0</v>
      </c>
      <c r="K77" s="18">
        <f>'[1]1. Delegazioni'!K78</f>
        <v>0</v>
      </c>
      <c r="L77" s="30">
        <f>'[1]1. Delegazioni'!L78</f>
        <v>237</v>
      </c>
      <c r="M77" s="19">
        <f>'[1]1. Delegazioni'!M78</f>
        <v>-3</v>
      </c>
      <c r="N77" s="18">
        <f>'[1]1. Delegazioni'!N78</f>
        <v>-1.2500000000000001E-2</v>
      </c>
      <c r="O77" s="30">
        <f>'[1]1. Delegazioni'!O78</f>
        <v>36</v>
      </c>
      <c r="P77" s="19">
        <f>'[1]1. Delegazioni'!P78</f>
        <v>0</v>
      </c>
      <c r="Q77" s="18">
        <f>'[1]1. Delegazioni'!Q78</f>
        <v>0</v>
      </c>
    </row>
    <row r="78" spans="2:17" x14ac:dyDescent="0.2">
      <c r="B78" s="1" t="s">
        <v>75</v>
      </c>
      <c r="C78" s="30">
        <f>'[1]1. Delegazioni'!C79</f>
        <v>621</v>
      </c>
      <c r="D78" s="19">
        <f>'[1]1. Delegazioni'!D79</f>
        <v>12</v>
      </c>
      <c r="E78" s="18">
        <f>'[1]1. Delegazioni'!E79</f>
        <v>1.9699999999999999E-2</v>
      </c>
      <c r="F78" s="30">
        <f>'[1]1. Delegazioni'!F79</f>
        <v>386</v>
      </c>
      <c r="G78" s="19">
        <f>'[1]1. Delegazioni'!G79</f>
        <v>13</v>
      </c>
      <c r="H78" s="18">
        <f>'[1]1. Delegazioni'!H79</f>
        <v>3.49E-2</v>
      </c>
      <c r="I78" s="30">
        <f>'[1]1. Delegazioni'!I79</f>
        <v>93</v>
      </c>
      <c r="J78" s="19">
        <f>'[1]1. Delegazioni'!J79</f>
        <v>2</v>
      </c>
      <c r="K78" s="18">
        <f>'[1]1. Delegazioni'!K79</f>
        <v>2.1999999999999999E-2</v>
      </c>
      <c r="L78" s="30">
        <f>'[1]1. Delegazioni'!L79</f>
        <v>122</v>
      </c>
      <c r="M78" s="19">
        <f>'[1]1. Delegazioni'!M79</f>
        <v>-2</v>
      </c>
      <c r="N78" s="18">
        <f>'[1]1. Delegazioni'!N79</f>
        <v>-1.61E-2</v>
      </c>
      <c r="O78" s="30">
        <f>'[1]1. Delegazioni'!O79</f>
        <v>20</v>
      </c>
      <c r="P78" s="19">
        <f>'[1]1. Delegazioni'!P79</f>
        <v>-1</v>
      </c>
      <c r="Q78" s="18">
        <f>'[1]1. Delegazioni'!Q79</f>
        <v>-4.7600000000000003E-2</v>
      </c>
    </row>
    <row r="79" spans="2:17" x14ac:dyDescent="0.2">
      <c r="B79" s="1" t="s">
        <v>76</v>
      </c>
      <c r="C79" s="30">
        <f>'[1]1. Delegazioni'!C80</f>
        <v>1195</v>
      </c>
      <c r="D79" s="19">
        <f>'[1]1. Delegazioni'!D80</f>
        <v>-6</v>
      </c>
      <c r="E79" s="18">
        <f>'[1]1. Delegazioni'!E80</f>
        <v>-5.0000000000000001E-3</v>
      </c>
      <c r="F79" s="30">
        <f>'[1]1. Delegazioni'!F80</f>
        <v>669</v>
      </c>
      <c r="G79" s="19">
        <f>'[1]1. Delegazioni'!G80</f>
        <v>-7</v>
      </c>
      <c r="H79" s="18">
        <f>'[1]1. Delegazioni'!H80</f>
        <v>-1.04E-2</v>
      </c>
      <c r="I79" s="30">
        <f>'[1]1. Delegazioni'!I80</f>
        <v>201</v>
      </c>
      <c r="J79" s="19">
        <f>'[1]1. Delegazioni'!J80</f>
        <v>3</v>
      </c>
      <c r="K79" s="18">
        <f>'[1]1. Delegazioni'!K80</f>
        <v>1.52E-2</v>
      </c>
      <c r="L79" s="30">
        <f>'[1]1. Delegazioni'!L80</f>
        <v>285</v>
      </c>
      <c r="M79" s="19">
        <f>'[1]1. Delegazioni'!M80</f>
        <v>-3</v>
      </c>
      <c r="N79" s="18">
        <f>'[1]1. Delegazioni'!N80</f>
        <v>-1.04E-2</v>
      </c>
      <c r="O79" s="30">
        <f>'[1]1. Delegazioni'!O80</f>
        <v>40</v>
      </c>
      <c r="P79" s="19">
        <f>'[1]1. Delegazioni'!P80</f>
        <v>1</v>
      </c>
      <c r="Q79" s="18">
        <f>'[1]1. Delegazioni'!Q80</f>
        <v>2.5600000000000001E-2</v>
      </c>
    </row>
    <row r="80" spans="2:17" x14ac:dyDescent="0.2">
      <c r="B80" s="1" t="s">
        <v>77</v>
      </c>
      <c r="C80" s="30">
        <f>'[1]1. Delegazioni'!C81</f>
        <v>1732</v>
      </c>
      <c r="D80" s="19">
        <f>'[1]1. Delegazioni'!D81</f>
        <v>4</v>
      </c>
      <c r="E80" s="18">
        <f>'[1]1. Delegazioni'!E81</f>
        <v>2.3E-3</v>
      </c>
      <c r="F80" s="30">
        <f>'[1]1. Delegazioni'!F81</f>
        <v>771</v>
      </c>
      <c r="G80" s="19">
        <f>'[1]1. Delegazioni'!G81</f>
        <v>-7</v>
      </c>
      <c r="H80" s="18">
        <f>'[1]1. Delegazioni'!H81</f>
        <v>-8.9999999999999993E-3</v>
      </c>
      <c r="I80" s="30">
        <f>'[1]1. Delegazioni'!I81</f>
        <v>496</v>
      </c>
      <c r="J80" s="19">
        <f>'[1]1. Delegazioni'!J81</f>
        <v>19</v>
      </c>
      <c r="K80" s="18">
        <f>'[1]1. Delegazioni'!K81</f>
        <v>3.9800000000000002E-2</v>
      </c>
      <c r="L80" s="30">
        <f>'[1]1. Delegazioni'!L81</f>
        <v>399</v>
      </c>
      <c r="M80" s="19">
        <f>'[1]1. Delegazioni'!M81</f>
        <v>-5</v>
      </c>
      <c r="N80" s="18">
        <f>'[1]1. Delegazioni'!N81</f>
        <v>-1.24E-2</v>
      </c>
      <c r="O80" s="30">
        <f>'[1]1. Delegazioni'!O81</f>
        <v>66</v>
      </c>
      <c r="P80" s="19">
        <f>'[1]1. Delegazioni'!P81</f>
        <v>-3</v>
      </c>
      <c r="Q80" s="18">
        <f>'[1]1. Delegazioni'!Q81</f>
        <v>-4.3499999999999997E-2</v>
      </c>
    </row>
    <row r="81" spans="2:17" x14ac:dyDescent="0.2">
      <c r="B81" s="1" t="s">
        <v>78</v>
      </c>
      <c r="C81" s="30">
        <f>'[1]1. Delegazioni'!C82</f>
        <v>2294</v>
      </c>
      <c r="D81" s="19">
        <f>'[1]1. Delegazioni'!D82</f>
        <v>4</v>
      </c>
      <c r="E81" s="18">
        <f>'[1]1. Delegazioni'!E82</f>
        <v>1.6999999999999999E-3</v>
      </c>
      <c r="F81" s="30">
        <f>'[1]1. Delegazioni'!F82</f>
        <v>1094</v>
      </c>
      <c r="G81" s="19">
        <f>'[1]1. Delegazioni'!G82</f>
        <v>6</v>
      </c>
      <c r="H81" s="18">
        <f>'[1]1. Delegazioni'!H82</f>
        <v>5.4999999999999997E-3</v>
      </c>
      <c r="I81" s="30">
        <f>'[1]1. Delegazioni'!I82</f>
        <v>471</v>
      </c>
      <c r="J81" s="19">
        <f>'[1]1. Delegazioni'!J82</f>
        <v>3</v>
      </c>
      <c r="K81" s="18">
        <f>'[1]1. Delegazioni'!K82</f>
        <v>6.4000000000000003E-3</v>
      </c>
      <c r="L81" s="30">
        <f>'[1]1. Delegazioni'!L82</f>
        <v>678</v>
      </c>
      <c r="M81" s="19">
        <f>'[1]1. Delegazioni'!M82</f>
        <v>-3</v>
      </c>
      <c r="N81" s="18">
        <f>'[1]1. Delegazioni'!N82</f>
        <v>-4.4000000000000003E-3</v>
      </c>
      <c r="O81" s="30">
        <f>'[1]1. Delegazioni'!O82</f>
        <v>51</v>
      </c>
      <c r="P81" s="19">
        <f>'[1]1. Delegazioni'!P82</f>
        <v>-2</v>
      </c>
      <c r="Q81" s="18">
        <f>'[1]1. Delegazioni'!Q82</f>
        <v>-3.7699999999999997E-2</v>
      </c>
    </row>
    <row r="82" spans="2:17" x14ac:dyDescent="0.2">
      <c r="B82" s="1" t="s">
        <v>19</v>
      </c>
      <c r="C82" s="30">
        <f>'[1]1. Delegazioni'!C83</f>
        <v>11601</v>
      </c>
      <c r="D82" s="19">
        <f>'[1]1. Delegazioni'!D83</f>
        <v>52</v>
      </c>
      <c r="E82" s="18">
        <f>'[1]1. Delegazioni'!E83</f>
        <v>4.4999999999999997E-3</v>
      </c>
      <c r="F82" s="30">
        <f>'[1]1. Delegazioni'!F83</f>
        <v>5156</v>
      </c>
      <c r="G82" s="19">
        <f>'[1]1. Delegazioni'!G83</f>
        <v>-4</v>
      </c>
      <c r="H82" s="18">
        <f>'[1]1. Delegazioni'!H83</f>
        <v>-8.0000000000000004E-4</v>
      </c>
      <c r="I82" s="30">
        <f>'[1]1. Delegazioni'!I83</f>
        <v>4121</v>
      </c>
      <c r="J82" s="19">
        <f>'[1]1. Delegazioni'!J83</f>
        <v>97</v>
      </c>
      <c r="K82" s="18">
        <f>'[1]1. Delegazioni'!K83</f>
        <v>2.41E-2</v>
      </c>
      <c r="L82" s="30">
        <f>'[1]1. Delegazioni'!L83</f>
        <v>1774</v>
      </c>
      <c r="M82" s="19">
        <f>'[1]1. Delegazioni'!M83</f>
        <v>-36</v>
      </c>
      <c r="N82" s="18">
        <f>'[1]1. Delegazioni'!N83</f>
        <v>-1.9900000000000001E-2</v>
      </c>
      <c r="O82" s="30">
        <f>'[1]1. Delegazioni'!O83</f>
        <v>550</v>
      </c>
      <c r="P82" s="19">
        <f>'[1]1. Delegazioni'!P83</f>
        <v>-5</v>
      </c>
      <c r="Q82" s="18">
        <f>'[1]1. Delegazioni'!Q83</f>
        <v>-8.9999999999999993E-3</v>
      </c>
    </row>
    <row r="83" spans="2:17" x14ac:dyDescent="0.2">
      <c r="B83" s="1" t="s">
        <v>51</v>
      </c>
      <c r="C83" s="30">
        <f>'[1]1. Delegazioni'!C84</f>
        <v>3597</v>
      </c>
      <c r="D83" s="19">
        <f>'[1]1. Delegazioni'!D84</f>
        <v>50</v>
      </c>
      <c r="E83" s="18">
        <f>'[1]1. Delegazioni'!E84</f>
        <v>1.41E-2</v>
      </c>
      <c r="F83" s="30">
        <f>'[1]1. Delegazioni'!F84</f>
        <v>1857</v>
      </c>
      <c r="G83" s="19">
        <f>'[1]1. Delegazioni'!G84</f>
        <v>17</v>
      </c>
      <c r="H83" s="18">
        <f>'[1]1. Delegazioni'!H84</f>
        <v>9.1999999999999998E-3</v>
      </c>
      <c r="I83" s="30">
        <f>'[1]1. Delegazioni'!I84</f>
        <v>859</v>
      </c>
      <c r="J83" s="19">
        <f>'[1]1. Delegazioni'!J84</f>
        <v>35</v>
      </c>
      <c r="K83" s="18">
        <f>'[1]1. Delegazioni'!K84</f>
        <v>4.2500000000000003E-2</v>
      </c>
      <c r="L83" s="30">
        <f>'[1]1. Delegazioni'!L84</f>
        <v>710</v>
      </c>
      <c r="M83" s="19">
        <f>'[1]1. Delegazioni'!M84</f>
        <v>-3</v>
      </c>
      <c r="N83" s="18">
        <f>'[1]1. Delegazioni'!N84</f>
        <v>-4.1999999999999997E-3</v>
      </c>
      <c r="O83" s="30">
        <f>'[1]1. Delegazioni'!O84</f>
        <v>171</v>
      </c>
      <c r="P83" s="19">
        <f>'[1]1. Delegazioni'!P84</f>
        <v>1</v>
      </c>
      <c r="Q83" s="18">
        <f>'[1]1. Delegazioni'!Q84</f>
        <v>5.8999999999999999E-3</v>
      </c>
    </row>
    <row r="84" spans="2:17" x14ac:dyDescent="0.2">
      <c r="B84" s="1" t="s">
        <v>23</v>
      </c>
      <c r="C84" s="30">
        <f>'[1]1. Delegazioni'!C85</f>
        <v>1387</v>
      </c>
      <c r="D84" s="19">
        <f>'[1]1. Delegazioni'!D85</f>
        <v>25</v>
      </c>
      <c r="E84" s="18">
        <f>'[1]1. Delegazioni'!E85</f>
        <v>1.84E-2</v>
      </c>
      <c r="F84" s="30">
        <f>'[1]1. Delegazioni'!F85</f>
        <v>692</v>
      </c>
      <c r="G84" s="19">
        <f>'[1]1. Delegazioni'!G85</f>
        <v>7</v>
      </c>
      <c r="H84" s="18">
        <f>'[1]1. Delegazioni'!H85</f>
        <v>1.0200000000000001E-2</v>
      </c>
      <c r="I84" s="30">
        <f>'[1]1. Delegazioni'!I85</f>
        <v>374</v>
      </c>
      <c r="J84" s="19">
        <f>'[1]1. Delegazioni'!J85</f>
        <v>16</v>
      </c>
      <c r="K84" s="18">
        <f>'[1]1. Delegazioni'!K85</f>
        <v>4.4699999999999997E-2</v>
      </c>
      <c r="L84" s="30">
        <f>'[1]1. Delegazioni'!L85</f>
        <v>249</v>
      </c>
      <c r="M84" s="19">
        <f>'[1]1. Delegazioni'!M85</f>
        <v>-3</v>
      </c>
      <c r="N84" s="18">
        <f>'[1]1. Delegazioni'!N85</f>
        <v>-1.1900000000000001E-2</v>
      </c>
      <c r="O84" s="30">
        <f>'[1]1. Delegazioni'!O85</f>
        <v>72</v>
      </c>
      <c r="P84" s="19">
        <f>'[1]1. Delegazioni'!P85</f>
        <v>5</v>
      </c>
      <c r="Q84" s="18">
        <f>'[1]1. Delegazioni'!Q85</f>
        <v>7.46E-2</v>
      </c>
    </row>
    <row r="85" spans="2:17" x14ac:dyDescent="0.2">
      <c r="B85" s="1" t="s">
        <v>52</v>
      </c>
      <c r="C85" s="30">
        <f>'[1]1. Delegazioni'!C86</f>
        <v>7967</v>
      </c>
      <c r="D85" s="19">
        <f>'[1]1. Delegazioni'!D86</f>
        <v>115</v>
      </c>
      <c r="E85" s="18">
        <f>'[1]1. Delegazioni'!E86</f>
        <v>1.46E-2</v>
      </c>
      <c r="F85" s="30">
        <f>'[1]1. Delegazioni'!F86</f>
        <v>3706</v>
      </c>
      <c r="G85" s="19">
        <f>'[1]1. Delegazioni'!G86</f>
        <v>68</v>
      </c>
      <c r="H85" s="18">
        <f>'[1]1. Delegazioni'!H86</f>
        <v>1.8700000000000001E-2</v>
      </c>
      <c r="I85" s="30">
        <f>'[1]1. Delegazioni'!I86</f>
        <v>2218</v>
      </c>
      <c r="J85" s="19">
        <f>'[1]1. Delegazioni'!J86</f>
        <v>90</v>
      </c>
      <c r="K85" s="18">
        <f>'[1]1. Delegazioni'!K86</f>
        <v>4.2299999999999997E-2</v>
      </c>
      <c r="L85" s="30">
        <f>'[1]1. Delegazioni'!L86</f>
        <v>1782</v>
      </c>
      <c r="M85" s="19">
        <f>'[1]1. Delegazioni'!M86</f>
        <v>-38</v>
      </c>
      <c r="N85" s="18">
        <f>'[1]1. Delegazioni'!N86</f>
        <v>-2.0899999999999998E-2</v>
      </c>
      <c r="O85" s="30">
        <f>'[1]1. Delegazioni'!O86</f>
        <v>261</v>
      </c>
      <c r="P85" s="19">
        <f>'[1]1. Delegazioni'!P86</f>
        <v>-5</v>
      </c>
      <c r="Q85" s="18">
        <f>'[1]1. Delegazioni'!Q86</f>
        <v>-1.8800000000000001E-2</v>
      </c>
    </row>
    <row r="86" spans="2:17" x14ac:dyDescent="0.2">
      <c r="B86" s="1" t="s">
        <v>6</v>
      </c>
      <c r="C86" s="30">
        <f>'[1]1. Delegazioni'!C87</f>
        <v>7762</v>
      </c>
      <c r="D86" s="19">
        <f>'[1]1. Delegazioni'!D87</f>
        <v>118</v>
      </c>
      <c r="E86" s="18">
        <f>'[1]1. Delegazioni'!E87</f>
        <v>1.54E-2</v>
      </c>
      <c r="F86" s="30">
        <f>'[1]1. Delegazioni'!F87</f>
        <v>3932</v>
      </c>
      <c r="G86" s="19">
        <f>'[1]1. Delegazioni'!G87</f>
        <v>45</v>
      </c>
      <c r="H86" s="18">
        <f>'[1]1. Delegazioni'!H87</f>
        <v>1.1599999999999999E-2</v>
      </c>
      <c r="I86" s="30">
        <f>'[1]1. Delegazioni'!I87</f>
        <v>2196</v>
      </c>
      <c r="J86" s="19">
        <f>'[1]1. Delegazioni'!J87</f>
        <v>86</v>
      </c>
      <c r="K86" s="18">
        <f>'[1]1. Delegazioni'!K87</f>
        <v>4.0800000000000003E-2</v>
      </c>
      <c r="L86" s="30">
        <f>'[1]1. Delegazioni'!L87</f>
        <v>1416</v>
      </c>
      <c r="M86" s="19">
        <f>'[1]1. Delegazioni'!M87</f>
        <v>-3</v>
      </c>
      <c r="N86" s="18">
        <f>'[1]1. Delegazioni'!N87</f>
        <v>-2.0999999999999999E-3</v>
      </c>
      <c r="O86" s="30">
        <f>'[1]1. Delegazioni'!O87</f>
        <v>218</v>
      </c>
      <c r="P86" s="19">
        <f>'[1]1. Delegazioni'!P87</f>
        <v>-10</v>
      </c>
      <c r="Q86" s="18">
        <f>'[1]1. Delegazioni'!Q87</f>
        <v>-4.3900000000000002E-2</v>
      </c>
    </row>
    <row r="87" spans="2:17" x14ac:dyDescent="0.2">
      <c r="B87" s="1" t="s">
        <v>21</v>
      </c>
      <c r="C87" s="30">
        <f>'[1]1. Delegazioni'!C88</f>
        <v>4127</v>
      </c>
      <c r="D87" s="19">
        <f>'[1]1. Delegazioni'!D88</f>
        <v>29</v>
      </c>
      <c r="E87" s="18">
        <f>'[1]1. Delegazioni'!E88</f>
        <v>7.1000000000000004E-3</v>
      </c>
      <c r="F87" s="30">
        <f>'[1]1. Delegazioni'!F88</f>
        <v>1986</v>
      </c>
      <c r="G87" s="19">
        <f>'[1]1. Delegazioni'!G88</f>
        <v>3</v>
      </c>
      <c r="H87" s="18">
        <f>'[1]1. Delegazioni'!H88</f>
        <v>1.5E-3</v>
      </c>
      <c r="I87" s="30">
        <f>'[1]1. Delegazioni'!I88</f>
        <v>1190</v>
      </c>
      <c r="J87" s="19">
        <f>'[1]1. Delegazioni'!J88</f>
        <v>45</v>
      </c>
      <c r="K87" s="18">
        <f>'[1]1. Delegazioni'!K88</f>
        <v>3.9300000000000002E-2</v>
      </c>
      <c r="L87" s="30">
        <f>'[1]1. Delegazioni'!L88</f>
        <v>724</v>
      </c>
      <c r="M87" s="19">
        <f>'[1]1. Delegazioni'!M88</f>
        <v>-15</v>
      </c>
      <c r="N87" s="18">
        <f>'[1]1. Delegazioni'!N88</f>
        <v>-2.0299999999999999E-2</v>
      </c>
      <c r="O87" s="30">
        <f>'[1]1. Delegazioni'!O88</f>
        <v>227</v>
      </c>
      <c r="P87" s="19">
        <f>'[1]1. Delegazioni'!P88</f>
        <v>-4</v>
      </c>
      <c r="Q87" s="18">
        <f>'[1]1. Delegazioni'!Q88</f>
        <v>-1.7299999999999999E-2</v>
      </c>
    </row>
    <row r="88" spans="2:17" x14ac:dyDescent="0.2">
      <c r="B88" s="1" t="s">
        <v>53</v>
      </c>
      <c r="C88" s="30">
        <f>'[1]1. Delegazioni'!C89</f>
        <v>3181</v>
      </c>
      <c r="D88" s="19">
        <f>'[1]1. Delegazioni'!D89</f>
        <v>8</v>
      </c>
      <c r="E88" s="18">
        <f>'[1]1. Delegazioni'!E89</f>
        <v>2.5000000000000001E-3</v>
      </c>
      <c r="F88" s="30">
        <f>'[1]1. Delegazioni'!F89</f>
        <v>1697</v>
      </c>
      <c r="G88" s="19">
        <f>'[1]1. Delegazioni'!G89</f>
        <v>-18</v>
      </c>
      <c r="H88" s="18">
        <f>'[1]1. Delegazioni'!H89</f>
        <v>-1.0500000000000001E-2</v>
      </c>
      <c r="I88" s="30">
        <f>'[1]1. Delegazioni'!I89</f>
        <v>701</v>
      </c>
      <c r="J88" s="19">
        <f>'[1]1. Delegazioni'!J89</f>
        <v>20</v>
      </c>
      <c r="K88" s="18">
        <f>'[1]1. Delegazioni'!K89</f>
        <v>2.9399999999999999E-2</v>
      </c>
      <c r="L88" s="30">
        <f>'[1]1. Delegazioni'!L89</f>
        <v>700</v>
      </c>
      <c r="M88" s="19">
        <f>'[1]1. Delegazioni'!M89</f>
        <v>-1</v>
      </c>
      <c r="N88" s="18">
        <f>'[1]1. Delegazioni'!N89</f>
        <v>-1.4E-3</v>
      </c>
      <c r="O88" s="30">
        <f>'[1]1. Delegazioni'!O89</f>
        <v>83</v>
      </c>
      <c r="P88" s="19">
        <f>'[1]1. Delegazioni'!P89</f>
        <v>7</v>
      </c>
      <c r="Q88" s="18">
        <f>'[1]1. Delegazioni'!Q89</f>
        <v>9.2100000000000001E-2</v>
      </c>
    </row>
    <row r="89" spans="2:17" x14ac:dyDescent="0.2">
      <c r="B89" s="1" t="s">
        <v>50</v>
      </c>
      <c r="C89" s="30">
        <f>'[1]1. Delegazioni'!C90</f>
        <v>3236</v>
      </c>
      <c r="D89" s="19">
        <f>'[1]1. Delegazioni'!D90</f>
        <v>0</v>
      </c>
      <c r="E89" s="18">
        <f>'[1]1. Delegazioni'!E90</f>
        <v>0</v>
      </c>
      <c r="F89" s="30">
        <f>'[1]1. Delegazioni'!F90</f>
        <v>1870</v>
      </c>
      <c r="G89" s="19">
        <f>'[1]1. Delegazioni'!G90</f>
        <v>-6</v>
      </c>
      <c r="H89" s="18">
        <f>'[1]1. Delegazioni'!H90</f>
        <v>-3.2000000000000002E-3</v>
      </c>
      <c r="I89" s="30">
        <f>'[1]1. Delegazioni'!I90</f>
        <v>668</v>
      </c>
      <c r="J89" s="19">
        <f>'[1]1. Delegazioni'!J90</f>
        <v>14</v>
      </c>
      <c r="K89" s="18">
        <f>'[1]1. Delegazioni'!K90</f>
        <v>2.1399999999999999E-2</v>
      </c>
      <c r="L89" s="30">
        <f>'[1]1. Delegazioni'!L90</f>
        <v>614</v>
      </c>
      <c r="M89" s="19">
        <f>'[1]1. Delegazioni'!M90</f>
        <v>-7</v>
      </c>
      <c r="N89" s="18">
        <f>'[1]1. Delegazioni'!N90</f>
        <v>-1.1299999999999999E-2</v>
      </c>
      <c r="O89" s="30">
        <f>'[1]1. Delegazioni'!O90</f>
        <v>84</v>
      </c>
      <c r="P89" s="19">
        <f>'[1]1. Delegazioni'!P90</f>
        <v>-1</v>
      </c>
      <c r="Q89" s="18">
        <f>'[1]1. Delegazioni'!Q90</f>
        <v>-1.18E-2</v>
      </c>
    </row>
    <row r="90" spans="2:17" s="50" customFormat="1" ht="21" customHeight="1" x14ac:dyDescent="0.2">
      <c r="B90" s="49" t="s">
        <v>173</v>
      </c>
      <c r="C90" s="28">
        <f>'1. Natura giuridica'!C25</f>
        <v>54726</v>
      </c>
      <c r="D90" s="45">
        <f>'1. Natura giuridica'!D25</f>
        <v>445</v>
      </c>
      <c r="E90" s="46">
        <f>'1. Natura giuridica'!E25</f>
        <v>8.1980803596101767E-3</v>
      </c>
      <c r="F90" s="28">
        <f>'1. Natura giuridica'!F25</f>
        <v>26004</v>
      </c>
      <c r="G90" s="45">
        <f>'1. Natura giuridica'!G25</f>
        <v>189</v>
      </c>
      <c r="H90" s="46">
        <f>'1. Natura giuridica'!H25</f>
        <v>7.3213248111563042E-3</v>
      </c>
      <c r="I90" s="28">
        <f>'1. Natura giuridica'!I25</f>
        <v>15277</v>
      </c>
      <c r="J90" s="45">
        <f>'1. Natura giuridica'!J25</f>
        <v>258</v>
      </c>
      <c r="K90" s="46">
        <f>'1. Natura giuridica'!K25</f>
        <v>1.7178240894866501E-2</v>
      </c>
      <c r="L90" s="28">
        <f>'1. Natura giuridica'!L25</f>
        <v>11360</v>
      </c>
      <c r="M90" s="45">
        <f>'1. Natura giuridica'!M25</f>
        <v>-9</v>
      </c>
      <c r="N90" s="46">
        <f>'1. Natura giuridica'!N25</f>
        <v>-7.9162635236168532E-4</v>
      </c>
      <c r="O90" s="28">
        <f>'1. Natura giuridica'!O25</f>
        <v>2085</v>
      </c>
      <c r="P90" s="45">
        <f>'1. Natura giuridica'!P25</f>
        <v>7</v>
      </c>
      <c r="Q90" s="46">
        <f>'1. Natura giuridica'!Q25</f>
        <v>3.3686236766121268E-3</v>
      </c>
    </row>
    <row r="91" spans="2:17" ht="24.95" customHeight="1" x14ac:dyDescent="0.2">
      <c r="B91" s="178" t="s">
        <v>55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</row>
  </sheetData>
  <sheetProtection sheet="1" objects="1" scenarios="1"/>
  <mergeCells count="35">
    <mergeCell ref="B69:N69"/>
    <mergeCell ref="B2:Q4"/>
    <mergeCell ref="B47:N47"/>
    <mergeCell ref="B72:Q72"/>
    <mergeCell ref="B91:Q91"/>
    <mergeCell ref="B6:Q6"/>
    <mergeCell ref="B25:Q25"/>
    <mergeCell ref="B28:N28"/>
    <mergeCell ref="B50:N50"/>
    <mergeCell ref="B7:B8"/>
    <mergeCell ref="F7:Q7"/>
    <mergeCell ref="B29:B30"/>
    <mergeCell ref="C29:E30"/>
    <mergeCell ref="F29:N29"/>
    <mergeCell ref="F30:H30"/>
    <mergeCell ref="I30:K30"/>
    <mergeCell ref="O8:Q8"/>
    <mergeCell ref="B51:B52"/>
    <mergeCell ref="C51:E52"/>
    <mergeCell ref="F51:N51"/>
    <mergeCell ref="F52:H52"/>
    <mergeCell ref="I52:K52"/>
    <mergeCell ref="L52:N52"/>
    <mergeCell ref="L30:N30"/>
    <mergeCell ref="F8:H8"/>
    <mergeCell ref="C7:E8"/>
    <mergeCell ref="I8:K8"/>
    <mergeCell ref="L8:N8"/>
    <mergeCell ref="B73:B74"/>
    <mergeCell ref="C73:E74"/>
    <mergeCell ref="F73:Q73"/>
    <mergeCell ref="F74:H74"/>
    <mergeCell ref="I74:K74"/>
    <mergeCell ref="L74:N74"/>
    <mergeCell ref="O74:Q74"/>
  </mergeCells>
  <pageMargins left="0.7" right="0.7" top="0.75" bottom="0.75" header="0.3" footer="0.3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ED96-AA81-4AEF-B166-9057742CD0BB}">
  <sheetPr>
    <tabColor theme="1"/>
  </sheetPr>
  <dimension ref="B1:H13"/>
  <sheetViews>
    <sheetView workbookViewId="0"/>
  </sheetViews>
  <sheetFormatPr defaultRowHeight="14.25" x14ac:dyDescent="0.2"/>
  <cols>
    <col min="1" max="16384" width="9" style="44"/>
  </cols>
  <sheetData>
    <row r="1" spans="2:8" s="43" customFormat="1" ht="44.25" customHeight="1" x14ac:dyDescent="0.2">
      <c r="B1" s="42" t="s">
        <v>126</v>
      </c>
    </row>
    <row r="2" spans="2:8" x14ac:dyDescent="0.2">
      <c r="B2" s="61"/>
      <c r="C2" s="61"/>
      <c r="D2" s="61"/>
      <c r="E2" s="61"/>
      <c r="F2" s="61"/>
      <c r="G2" s="61"/>
      <c r="H2" s="61"/>
    </row>
    <row r="3" spans="2:8" x14ac:dyDescent="0.2">
      <c r="B3" s="62" t="s">
        <v>116</v>
      </c>
      <c r="C3" s="61"/>
      <c r="D3" s="61"/>
      <c r="E3" s="61"/>
      <c r="F3" s="61"/>
      <c r="G3" s="61"/>
      <c r="H3" s="61"/>
    </row>
    <row r="4" spans="2:8" ht="32.25" customHeight="1" x14ac:dyDescent="0.2">
      <c r="B4" s="63" t="s">
        <v>117</v>
      </c>
      <c r="C4" s="61"/>
      <c r="D4" s="61"/>
      <c r="E4" s="61"/>
      <c r="F4" s="61"/>
      <c r="G4" s="61"/>
      <c r="H4" s="61"/>
    </row>
    <row r="5" spans="2:8" x14ac:dyDescent="0.2">
      <c r="B5" s="64" t="s">
        <v>118</v>
      </c>
      <c r="C5" s="61"/>
      <c r="D5" s="61"/>
      <c r="E5" s="61"/>
      <c r="F5" s="61"/>
      <c r="G5" s="61"/>
      <c r="H5" s="61"/>
    </row>
    <row r="6" spans="2:8" x14ac:dyDescent="0.2">
      <c r="B6" s="64" t="s">
        <v>119</v>
      </c>
      <c r="C6" s="61"/>
      <c r="D6" s="61"/>
      <c r="E6" s="61"/>
      <c r="F6" s="61"/>
      <c r="G6" s="61"/>
      <c r="H6" s="61"/>
    </row>
    <row r="7" spans="2:8" x14ac:dyDescent="0.2">
      <c r="B7" s="64" t="s">
        <v>120</v>
      </c>
      <c r="C7" s="61"/>
      <c r="D7" s="61"/>
      <c r="E7" s="61"/>
      <c r="F7" s="61"/>
      <c r="G7" s="61"/>
      <c r="H7" s="61"/>
    </row>
    <row r="8" spans="2:8" ht="34.5" customHeight="1" x14ac:dyDescent="0.2">
      <c r="B8" s="63" t="s">
        <v>121</v>
      </c>
      <c r="C8" s="61"/>
      <c r="D8" s="61"/>
      <c r="E8" s="61"/>
      <c r="F8" s="61"/>
      <c r="G8" s="61"/>
      <c r="H8" s="61"/>
    </row>
    <row r="9" spans="2:8" x14ac:dyDescent="0.2">
      <c r="B9" s="64" t="s">
        <v>122</v>
      </c>
      <c r="C9" s="61"/>
      <c r="D9" s="61"/>
      <c r="E9" s="61"/>
      <c r="F9" s="61"/>
      <c r="G9" s="61"/>
      <c r="H9" s="61"/>
    </row>
    <row r="10" spans="2:8" x14ac:dyDescent="0.2">
      <c r="B10" s="64" t="s">
        <v>123</v>
      </c>
      <c r="C10" s="61"/>
      <c r="D10" s="61"/>
      <c r="E10" s="61"/>
      <c r="F10" s="61"/>
      <c r="G10" s="61"/>
      <c r="H10" s="61"/>
    </row>
    <row r="11" spans="2:8" x14ac:dyDescent="0.2">
      <c r="B11" s="64" t="s">
        <v>124</v>
      </c>
      <c r="C11" s="61"/>
      <c r="D11" s="61"/>
      <c r="E11" s="61"/>
      <c r="F11" s="61"/>
      <c r="G11" s="61"/>
      <c r="H11" s="61"/>
    </row>
    <row r="12" spans="2:8" x14ac:dyDescent="0.2">
      <c r="B12" s="64" t="s">
        <v>125</v>
      </c>
      <c r="C12" s="61"/>
      <c r="D12" s="61"/>
      <c r="E12" s="61"/>
      <c r="F12" s="61"/>
      <c r="G12" s="61"/>
      <c r="H12" s="61"/>
    </row>
    <row r="13" spans="2:8" x14ac:dyDescent="0.2">
      <c r="B13" s="61"/>
      <c r="C13" s="61"/>
      <c r="D13" s="61"/>
      <c r="E13" s="61"/>
      <c r="F13" s="61"/>
      <c r="G13" s="61"/>
      <c r="H13" s="61"/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96CB-3003-4E7A-B0A3-47001C9D17FC}">
  <sheetPr>
    <tabColor theme="0"/>
    <pageSetUpPr fitToPage="1"/>
  </sheetPr>
  <dimension ref="B1:AE125"/>
  <sheetViews>
    <sheetView zoomScaleNormal="100" zoomScalePageLayoutView="125" workbookViewId="0">
      <selection activeCell="V4" sqref="V4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91"/>
      <c r="W1" s="91"/>
      <c r="X1" s="91"/>
      <c r="Y1" s="91"/>
      <c r="Z1" s="91"/>
      <c r="AA1" s="91"/>
    </row>
    <row r="2" spans="2:31" ht="15" customHeight="1" x14ac:dyDescent="0.2">
      <c r="B2" s="154" t="s">
        <v>226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93"/>
      <c r="V2" s="132" t="s">
        <v>227</v>
      </c>
      <c r="W2" s="52"/>
      <c r="X2" s="52"/>
      <c r="Y2" s="52"/>
      <c r="Z2" s="52"/>
      <c r="AA2" s="93"/>
      <c r="AB2" s="93"/>
      <c r="AC2" s="93"/>
      <c r="AD2" s="93"/>
      <c r="AE2" s="93"/>
    </row>
    <row r="3" spans="2:3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93"/>
      <c r="V3" s="52"/>
      <c r="W3" s="52"/>
      <c r="X3" s="52"/>
      <c r="Y3" s="52"/>
      <c r="Z3" s="52"/>
      <c r="AA3" s="93"/>
      <c r="AB3" s="93"/>
      <c r="AC3" s="93"/>
      <c r="AD3" s="93"/>
      <c r="AE3" s="93"/>
    </row>
    <row r="4" spans="2:3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93"/>
      <c r="V4" s="52"/>
      <c r="W4" s="52"/>
      <c r="X4" s="52"/>
      <c r="Y4" s="52"/>
      <c r="Z4" s="52"/>
      <c r="AA4" s="93"/>
      <c r="AB4" s="93"/>
      <c r="AC4" s="93"/>
      <c r="AD4" s="93"/>
      <c r="AE4" s="93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U5" s="93"/>
      <c r="V5" s="52"/>
      <c r="W5" s="52"/>
      <c r="X5" s="52"/>
      <c r="Y5" s="52"/>
      <c r="Z5" s="52"/>
      <c r="AA5" s="93"/>
      <c r="AB5" s="93"/>
      <c r="AC5" s="93"/>
      <c r="AD5" s="93"/>
      <c r="AE5" s="93"/>
    </row>
    <row r="6" spans="2:31" s="5" customFormat="1" ht="24.95" customHeight="1" x14ac:dyDescent="0.2">
      <c r="B6" s="3" t="s">
        <v>228</v>
      </c>
      <c r="C6" s="4"/>
      <c r="D6" s="4"/>
      <c r="E6" s="4"/>
      <c r="F6" s="4"/>
      <c r="G6" s="4"/>
      <c r="H6" s="4"/>
      <c r="I6" s="4"/>
      <c r="J6" s="4"/>
      <c r="K6" s="37"/>
      <c r="L6" s="37"/>
      <c r="U6" s="97"/>
      <c r="V6" s="126"/>
      <c r="W6" s="126"/>
      <c r="X6" s="126"/>
      <c r="Y6" s="126"/>
      <c r="Z6" s="126"/>
      <c r="AA6" s="97"/>
      <c r="AB6" s="97"/>
      <c r="AC6" s="97"/>
      <c r="AD6" s="97"/>
      <c r="AE6" s="97"/>
    </row>
    <row r="7" spans="2:31" ht="15" customHeight="1" x14ac:dyDescent="0.2">
      <c r="B7" s="163" t="s">
        <v>80</v>
      </c>
      <c r="C7" s="165" t="s">
        <v>34</v>
      </c>
      <c r="D7" s="165"/>
      <c r="E7" s="170" t="s">
        <v>16</v>
      </c>
      <c r="F7" s="170"/>
      <c r="G7" s="170"/>
      <c r="H7" s="170"/>
      <c r="I7" s="170"/>
      <c r="J7" s="170"/>
      <c r="K7" s="17"/>
      <c r="L7" s="17"/>
      <c r="U7" s="93"/>
      <c r="V7" s="52" t="s">
        <v>33</v>
      </c>
      <c r="W7" s="52"/>
      <c r="X7" s="52"/>
      <c r="Y7" s="52"/>
      <c r="Z7" s="52"/>
      <c r="AA7" s="93"/>
      <c r="AB7" s="93"/>
      <c r="AC7" s="93"/>
      <c r="AD7" s="93"/>
      <c r="AE7" s="93"/>
    </row>
    <row r="8" spans="2:31" ht="27" customHeight="1" x14ac:dyDescent="0.2">
      <c r="B8" s="164"/>
      <c r="C8" s="166"/>
      <c r="D8" s="166"/>
      <c r="E8" s="173" t="s">
        <v>81</v>
      </c>
      <c r="F8" s="173"/>
      <c r="G8" s="173" t="s">
        <v>82</v>
      </c>
      <c r="H8" s="173"/>
      <c r="I8" s="173" t="s">
        <v>83</v>
      </c>
      <c r="J8" s="173"/>
      <c r="K8" s="168"/>
      <c r="L8" s="168"/>
      <c r="U8" s="93"/>
      <c r="V8" s="52"/>
      <c r="W8" s="52"/>
      <c r="X8" s="52"/>
      <c r="Y8" s="52"/>
      <c r="Z8" s="52"/>
      <c r="AA8" s="93"/>
      <c r="AB8" s="93"/>
      <c r="AC8" s="93"/>
      <c r="AD8" s="93"/>
      <c r="AE8" s="93"/>
    </row>
    <row r="9" spans="2:31" ht="35.25" customHeight="1" x14ac:dyDescent="0.2">
      <c r="B9" s="6"/>
      <c r="C9" s="99" t="s">
        <v>176</v>
      </c>
      <c r="D9" s="7" t="s">
        <v>9</v>
      </c>
      <c r="E9" s="99" t="s">
        <v>176</v>
      </c>
      <c r="F9" s="7" t="s">
        <v>9</v>
      </c>
      <c r="G9" s="99" t="s">
        <v>176</v>
      </c>
      <c r="H9" s="7" t="s">
        <v>9</v>
      </c>
      <c r="I9" s="99" t="s">
        <v>176</v>
      </c>
      <c r="J9" s="7" t="s">
        <v>9</v>
      </c>
      <c r="K9" s="34"/>
      <c r="L9" s="25"/>
      <c r="U9" s="93"/>
      <c r="V9" s="52"/>
      <c r="W9" s="127" t="s">
        <v>81</v>
      </c>
      <c r="X9" s="127" t="s">
        <v>82</v>
      </c>
      <c r="Y9" s="127" t="s">
        <v>83</v>
      </c>
      <c r="Z9" s="127"/>
      <c r="AA9" s="93"/>
      <c r="AB9" s="93"/>
      <c r="AC9" s="93"/>
      <c r="AD9" s="93"/>
      <c r="AE9" s="93"/>
    </row>
    <row r="10" spans="2:31" x14ac:dyDescent="0.2">
      <c r="B10" s="1" t="s">
        <v>17</v>
      </c>
      <c r="C10" s="47">
        <f>$H$42</f>
        <v>119678</v>
      </c>
      <c r="D10" s="66">
        <v>1</v>
      </c>
      <c r="E10" s="47">
        <f>$H$39</f>
        <v>37413</v>
      </c>
      <c r="F10" s="67">
        <f>E10/$C$10</f>
        <v>0.31261384715653673</v>
      </c>
      <c r="G10" s="47">
        <f>$H$40</f>
        <v>66181</v>
      </c>
      <c r="H10" s="67">
        <f>G10/$C$10</f>
        <v>0.55299219572519598</v>
      </c>
      <c r="I10" s="47">
        <f>$H$41</f>
        <v>16084</v>
      </c>
      <c r="J10" s="67">
        <f>I10/$C$10</f>
        <v>0.13439395711826735</v>
      </c>
      <c r="K10" s="30"/>
      <c r="L10" s="18"/>
      <c r="N10" s="1" t="s">
        <v>57</v>
      </c>
      <c r="U10" s="93"/>
      <c r="V10" s="52" t="s">
        <v>18</v>
      </c>
      <c r="W10" s="128">
        <f>$E$11</f>
        <v>6573</v>
      </c>
      <c r="X10" s="128">
        <f>$G$11</f>
        <v>12888</v>
      </c>
      <c r="Y10" s="128">
        <f>$I$11</f>
        <v>2647</v>
      </c>
      <c r="Z10" s="128"/>
      <c r="AA10" s="93"/>
      <c r="AB10" s="93"/>
      <c r="AC10" s="93"/>
      <c r="AD10" s="93"/>
      <c r="AE10" s="93"/>
    </row>
    <row r="11" spans="2:31" x14ac:dyDescent="0.2">
      <c r="B11" s="1" t="s">
        <v>18</v>
      </c>
      <c r="C11" s="47">
        <f>$H$56</f>
        <v>22108</v>
      </c>
      <c r="D11" s="68">
        <v>1</v>
      </c>
      <c r="E11" s="47">
        <f>$H$53</f>
        <v>6573</v>
      </c>
      <c r="F11" s="46">
        <f>E11/$C$11</f>
        <v>0.2973131897955491</v>
      </c>
      <c r="G11" s="47">
        <f>$H$54</f>
        <v>12888</v>
      </c>
      <c r="H11" s="46">
        <f>G11/$C$11</f>
        <v>0.58295639587479642</v>
      </c>
      <c r="I11" s="47">
        <f>$H$55</f>
        <v>2647</v>
      </c>
      <c r="J11" s="46">
        <f>I11/$C$11</f>
        <v>0.11973041432965442</v>
      </c>
      <c r="K11" s="30"/>
      <c r="L11" s="18"/>
      <c r="U11" s="93"/>
      <c r="V11" s="52"/>
      <c r="W11" s="52"/>
      <c r="X11" s="52"/>
      <c r="Y11" s="52"/>
      <c r="Z11" s="52"/>
      <c r="AA11" s="93"/>
      <c r="AB11" s="93"/>
      <c r="AC11" s="93"/>
      <c r="AD11" s="93"/>
      <c r="AE11" s="93"/>
    </row>
    <row r="12" spans="2:31" ht="15" customHeight="1" x14ac:dyDescent="0.2">
      <c r="B12" s="12"/>
      <c r="C12" s="169" t="s">
        <v>28</v>
      </c>
      <c r="D12" s="169"/>
      <c r="E12" s="169"/>
      <c r="F12" s="169"/>
      <c r="G12" s="169"/>
      <c r="H12" s="169"/>
      <c r="I12" s="169"/>
      <c r="J12" s="169"/>
      <c r="K12" s="19"/>
      <c r="L12" s="19"/>
      <c r="U12" s="93"/>
      <c r="V12" s="92"/>
      <c r="W12" s="92"/>
      <c r="X12" s="92"/>
      <c r="Y12" s="92"/>
      <c r="Z12" s="92"/>
      <c r="AA12" s="93"/>
      <c r="AB12" s="93"/>
      <c r="AC12" s="93"/>
      <c r="AD12" s="93"/>
      <c r="AE12" s="93"/>
    </row>
    <row r="13" spans="2:31" ht="15" customHeight="1" x14ac:dyDescent="0.2">
      <c r="B13" s="1" t="s">
        <v>61</v>
      </c>
      <c r="C13" s="47">
        <f>$H$70</f>
        <v>4638</v>
      </c>
      <c r="D13" s="66">
        <v>1</v>
      </c>
      <c r="E13" s="47">
        <f>$H$67</f>
        <v>1566</v>
      </c>
      <c r="F13" s="67">
        <f>E13/$C$13</f>
        <v>0.33764553686934023</v>
      </c>
      <c r="G13" s="47">
        <f>$H$68</f>
        <v>2481</v>
      </c>
      <c r="H13" s="67">
        <f>G13/$C$13</f>
        <v>0.53492884864165591</v>
      </c>
      <c r="I13" s="47">
        <f>$H$69</f>
        <v>591</v>
      </c>
      <c r="J13" s="67">
        <f>I13/$C$13</f>
        <v>0.12742561448900389</v>
      </c>
      <c r="K13" s="30"/>
      <c r="L13" s="18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2:31" x14ac:dyDescent="0.2">
      <c r="B14" s="1" t="s">
        <v>19</v>
      </c>
      <c r="C14" s="47">
        <f>$H$84</f>
        <v>8717</v>
      </c>
      <c r="D14" s="66">
        <v>1</v>
      </c>
      <c r="E14" s="47">
        <f>$H$81</f>
        <v>2737</v>
      </c>
      <c r="F14" s="67">
        <f>E14/$C$14</f>
        <v>0.31398416886543534</v>
      </c>
      <c r="G14" s="47">
        <f>$H$82</f>
        <v>4956</v>
      </c>
      <c r="H14" s="67">
        <f>G14/$C$14</f>
        <v>0.56854422393025128</v>
      </c>
      <c r="I14" s="47">
        <f>$H$83</f>
        <v>1024</v>
      </c>
      <c r="J14" s="67">
        <f>I14/$C$14</f>
        <v>0.11747160720431341</v>
      </c>
      <c r="K14" s="30"/>
      <c r="L14" s="18"/>
      <c r="P14" s="1" t="s">
        <v>59</v>
      </c>
      <c r="R14" s="1" t="s">
        <v>22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2:31" x14ac:dyDescent="0.2">
      <c r="B15" s="1" t="s">
        <v>20</v>
      </c>
      <c r="C15" s="47">
        <f>$H$98</f>
        <v>3963</v>
      </c>
      <c r="D15" s="66">
        <v>1</v>
      </c>
      <c r="E15" s="47">
        <f>$H$95</f>
        <v>979</v>
      </c>
      <c r="F15" s="67">
        <f>E15/$C$15</f>
        <v>0.24703507443855666</v>
      </c>
      <c r="G15" s="47">
        <f>$H$96</f>
        <v>2549</v>
      </c>
      <c r="H15" s="67">
        <f>G15/$C$15</f>
        <v>0.64319959626545542</v>
      </c>
      <c r="I15" s="47">
        <f>$H$97</f>
        <v>435</v>
      </c>
      <c r="J15" s="67">
        <f>I15/$C$15</f>
        <v>0.10976532929598788</v>
      </c>
      <c r="K15" s="30"/>
      <c r="L15" s="18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2:31" x14ac:dyDescent="0.2">
      <c r="B16" s="13" t="s">
        <v>21</v>
      </c>
      <c r="C16" s="28">
        <f>$H$112</f>
        <v>4790</v>
      </c>
      <c r="D16" s="68">
        <v>1</v>
      </c>
      <c r="E16" s="28">
        <f>$H$109</f>
        <v>1291</v>
      </c>
      <c r="F16" s="46">
        <f>E16/$C$16</f>
        <v>0.26951983298538623</v>
      </c>
      <c r="G16" s="28">
        <f>$H$110</f>
        <v>2902</v>
      </c>
      <c r="H16" s="46">
        <f>G16/$C$16</f>
        <v>0.60584551148225474</v>
      </c>
      <c r="I16" s="28">
        <f>$H$111</f>
        <v>597</v>
      </c>
      <c r="J16" s="46">
        <f>I16/$C$16</f>
        <v>0.12463465553235908</v>
      </c>
      <c r="K16" s="30"/>
      <c r="L16" s="18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2:31" x14ac:dyDescent="0.2"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20" spans="2:31" s="16" customFormat="1" ht="24.95" customHeight="1" x14ac:dyDescent="0.2">
      <c r="B20" s="3" t="s">
        <v>229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31" ht="15" customHeight="1" x14ac:dyDescent="0.2">
      <c r="B21" s="163" t="s">
        <v>80</v>
      </c>
      <c r="C21" s="171" t="s">
        <v>34</v>
      </c>
      <c r="D21" s="171"/>
      <c r="E21" s="171"/>
      <c r="F21" s="170" t="s">
        <v>16</v>
      </c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</row>
    <row r="22" spans="2:31" ht="24.75" customHeight="1" x14ac:dyDescent="0.2">
      <c r="B22" s="164"/>
      <c r="C22" s="172"/>
      <c r="D22" s="172"/>
      <c r="E22" s="172"/>
      <c r="F22" s="167" t="s">
        <v>81</v>
      </c>
      <c r="G22" s="167"/>
      <c r="H22" s="167"/>
      <c r="I22" s="173" t="s">
        <v>82</v>
      </c>
      <c r="J22" s="173"/>
      <c r="K22" s="173"/>
      <c r="L22" s="173" t="s">
        <v>83</v>
      </c>
      <c r="M22" s="173"/>
      <c r="N22" s="173"/>
      <c r="O22" s="168"/>
      <c r="P22" s="168"/>
      <c r="Q22" s="168"/>
    </row>
    <row r="23" spans="2:31" ht="35.25" customHeight="1" x14ac:dyDescent="0.2">
      <c r="B23" s="6"/>
      <c r="C23" s="99" t="s">
        <v>176</v>
      </c>
      <c r="D23" s="100" t="s">
        <v>177</v>
      </c>
      <c r="E23" s="100" t="s">
        <v>178</v>
      </c>
      <c r="F23" s="99" t="s">
        <v>176</v>
      </c>
      <c r="G23" s="100" t="s">
        <v>177</v>
      </c>
      <c r="H23" s="100" t="s">
        <v>178</v>
      </c>
      <c r="I23" s="99" t="s">
        <v>176</v>
      </c>
      <c r="J23" s="100" t="s">
        <v>177</v>
      </c>
      <c r="K23" s="100" t="s">
        <v>178</v>
      </c>
      <c r="L23" s="99" t="s">
        <v>176</v>
      </c>
      <c r="M23" s="100" t="s">
        <v>177</v>
      </c>
      <c r="N23" s="100" t="s">
        <v>178</v>
      </c>
      <c r="O23" s="34"/>
      <c r="P23" s="25"/>
      <c r="Q23" s="25"/>
      <c r="W23" s="1" t="s">
        <v>57</v>
      </c>
    </row>
    <row r="24" spans="2:31" x14ac:dyDescent="0.2">
      <c r="B24" s="1" t="s">
        <v>17</v>
      </c>
      <c r="C24" s="47">
        <f>$H$42</f>
        <v>119678</v>
      </c>
      <c r="D24" s="19">
        <f>H42-G42</f>
        <v>670</v>
      </c>
      <c r="E24" s="18">
        <f>(H42-G42)/G42</f>
        <v>5.6298736219413817E-3</v>
      </c>
      <c r="F24" s="47">
        <f>$H$39</f>
        <v>37413</v>
      </c>
      <c r="G24" s="19">
        <f>H39-G39</f>
        <v>67</v>
      </c>
      <c r="H24" s="18">
        <f>(H39-G39)/G39</f>
        <v>1.7940341669790607E-3</v>
      </c>
      <c r="I24" s="47">
        <f>$H$40</f>
        <v>66181</v>
      </c>
      <c r="J24" s="19">
        <f>H40-G40</f>
        <v>445</v>
      </c>
      <c r="K24" s="18">
        <f>(H40-G40)/G40</f>
        <v>6.7695022514299621E-3</v>
      </c>
      <c r="L24" s="47">
        <f>$H$41</f>
        <v>16084</v>
      </c>
      <c r="M24" s="19">
        <f>H41-G41</f>
        <v>158</v>
      </c>
      <c r="N24" s="18">
        <f>(H41-G41)/G41</f>
        <v>9.9208840889112148E-3</v>
      </c>
      <c r="O24" s="19"/>
      <c r="P24" s="69"/>
      <c r="Q24" s="70"/>
    </row>
    <row r="25" spans="2:31" x14ac:dyDescent="0.2">
      <c r="B25" s="1" t="s">
        <v>18</v>
      </c>
      <c r="C25" s="47">
        <f>$H$56</f>
        <v>22108</v>
      </c>
      <c r="D25" s="19">
        <f>H56-G56</f>
        <v>42</v>
      </c>
      <c r="E25" s="18">
        <f>(H56-G56)/G56</f>
        <v>1.9033807667905374E-3</v>
      </c>
      <c r="F25" s="47">
        <f>$H$53</f>
        <v>6573</v>
      </c>
      <c r="G25" s="19">
        <f>H53-G53</f>
        <v>-32</v>
      </c>
      <c r="H25" s="18">
        <f>(H53-G53)/G53</f>
        <v>-4.8448145344436033E-3</v>
      </c>
      <c r="I25" s="47">
        <f>$H$54</f>
        <v>12888</v>
      </c>
      <c r="J25" s="19">
        <f>H54-G54</f>
        <v>68</v>
      </c>
      <c r="K25" s="18">
        <f>(H54-G54)/G54</f>
        <v>5.3042121684867393E-3</v>
      </c>
      <c r="L25" s="47">
        <f>$H$55</f>
        <v>2647</v>
      </c>
      <c r="M25" s="19">
        <f>H55-G55</f>
        <v>6</v>
      </c>
      <c r="N25" s="18">
        <f>(H55-G55)/G55</f>
        <v>2.2718667171525938E-3</v>
      </c>
      <c r="O25" s="19"/>
      <c r="P25" s="69"/>
      <c r="Q25" s="70"/>
    </row>
    <row r="26" spans="2:31" ht="15" customHeight="1" x14ac:dyDescent="0.2">
      <c r="C26" s="169" t="s">
        <v>28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9"/>
      <c r="P26" s="19"/>
      <c r="Q26" s="19"/>
    </row>
    <row r="27" spans="2:31" ht="15" customHeight="1" x14ac:dyDescent="0.2">
      <c r="B27" s="1" t="s">
        <v>61</v>
      </c>
      <c r="C27" s="47">
        <f>$H$70</f>
        <v>4638</v>
      </c>
      <c r="D27" s="19">
        <f>H70-G70</f>
        <v>-12</v>
      </c>
      <c r="E27" s="18">
        <f>(H70-G70)/G70</f>
        <v>-2.5806451612903226E-3</v>
      </c>
      <c r="F27" s="47">
        <f>$H$67</f>
        <v>1566</v>
      </c>
      <c r="G27" s="19">
        <f>H67-G67</f>
        <v>-36</v>
      </c>
      <c r="H27" s="18">
        <f>(H67-G67)/G67</f>
        <v>-2.247191011235955E-2</v>
      </c>
      <c r="I27" s="47">
        <f>$H$68</f>
        <v>2481</v>
      </c>
      <c r="J27" s="19">
        <f>H68-G68</f>
        <v>23</v>
      </c>
      <c r="K27" s="18">
        <f>(H68-G68)/G68</f>
        <v>9.3572009764035808E-3</v>
      </c>
      <c r="L27" s="47">
        <f>$H$69</f>
        <v>591</v>
      </c>
      <c r="M27" s="19">
        <f>H69-G69</f>
        <v>1</v>
      </c>
      <c r="N27" s="18">
        <f>(H69-G69)/G69</f>
        <v>1.6949152542372881E-3</v>
      </c>
      <c r="O27" s="19"/>
      <c r="P27" s="69"/>
      <c r="Q27" s="70"/>
    </row>
    <row r="28" spans="2:31" x14ac:dyDescent="0.2">
      <c r="B28" s="1" t="s">
        <v>19</v>
      </c>
      <c r="C28" s="47">
        <f>$H$84</f>
        <v>8717</v>
      </c>
      <c r="D28" s="19">
        <f>H84-G84</f>
        <v>29</v>
      </c>
      <c r="E28" s="18">
        <f>(H84-G84)/G84</f>
        <v>3.337937384898711E-3</v>
      </c>
      <c r="F28" s="47">
        <f>$H$81</f>
        <v>2737</v>
      </c>
      <c r="G28" s="19">
        <f>H81-G81</f>
        <v>2</v>
      </c>
      <c r="H28" s="18">
        <f>(H81-G81)/G81</f>
        <v>7.3126142595978066E-4</v>
      </c>
      <c r="I28" s="47">
        <f>$H$82</f>
        <v>4956</v>
      </c>
      <c r="J28" s="19">
        <f>H82-G82</f>
        <v>17</v>
      </c>
      <c r="K28" s="18">
        <f>(H82-G82)/G82</f>
        <v>3.441992306134845E-3</v>
      </c>
      <c r="L28" s="47">
        <f>$H$83</f>
        <v>1024</v>
      </c>
      <c r="M28" s="19">
        <f>H83-G83</f>
        <v>10</v>
      </c>
      <c r="N28" s="18">
        <f>(H83-G83)/G83</f>
        <v>9.8619329388560158E-3</v>
      </c>
      <c r="O28" s="19"/>
      <c r="P28" s="69"/>
      <c r="Q28" s="70"/>
    </row>
    <row r="29" spans="2:31" x14ac:dyDescent="0.2">
      <c r="B29" s="1" t="s">
        <v>20</v>
      </c>
      <c r="C29" s="47">
        <f>$H$98</f>
        <v>3963</v>
      </c>
      <c r="D29" s="19">
        <f>H98-G98</f>
        <v>34</v>
      </c>
      <c r="E29" s="18">
        <f>(H98-G98)/G98</f>
        <v>8.6536014252990585E-3</v>
      </c>
      <c r="F29" s="47">
        <f>$H$95</f>
        <v>979</v>
      </c>
      <c r="G29" s="19">
        <f>H95-G95</f>
        <v>-4</v>
      </c>
      <c r="H29" s="18">
        <f>(H95-G95)/G95</f>
        <v>-4.0691759918616479E-3</v>
      </c>
      <c r="I29" s="47">
        <f>$H$96</f>
        <v>2549</v>
      </c>
      <c r="J29" s="19">
        <f>H96-G96</f>
        <v>36</v>
      </c>
      <c r="K29" s="18">
        <f>(H96-G96)/G96</f>
        <v>1.432550736171906E-2</v>
      </c>
      <c r="L29" s="47">
        <f>$H$97</f>
        <v>435</v>
      </c>
      <c r="M29" s="19">
        <f>H97-G97</f>
        <v>2</v>
      </c>
      <c r="N29" s="18">
        <f>(H97-G97)/G97</f>
        <v>4.6189376443418013E-3</v>
      </c>
      <c r="O29" s="19"/>
      <c r="P29" s="69"/>
      <c r="Q29" s="70"/>
    </row>
    <row r="30" spans="2:31" x14ac:dyDescent="0.2">
      <c r="B30" s="13" t="s">
        <v>21</v>
      </c>
      <c r="C30" s="28">
        <f>$H$112</f>
        <v>4790</v>
      </c>
      <c r="D30" s="19">
        <f>H112-G112</f>
        <v>-9</v>
      </c>
      <c r="E30" s="18">
        <f>(H112-G112)/G112</f>
        <v>-1.875390706397166E-3</v>
      </c>
      <c r="F30" s="28">
        <f>$H$109</f>
        <v>1291</v>
      </c>
      <c r="G30" s="19">
        <f>H109-G109</f>
        <v>6</v>
      </c>
      <c r="H30" s="18">
        <f>(H109-G109)/G109</f>
        <v>4.6692607003891049E-3</v>
      </c>
      <c r="I30" s="28">
        <f>$H$110</f>
        <v>2902</v>
      </c>
      <c r="J30" s="19">
        <f>H110-G110</f>
        <v>-8</v>
      </c>
      <c r="K30" s="18">
        <f>(H110-G110)/G110</f>
        <v>-2.7491408934707906E-3</v>
      </c>
      <c r="L30" s="28">
        <f>$H$111</f>
        <v>597</v>
      </c>
      <c r="M30" s="45">
        <f>H111-G111</f>
        <v>-7</v>
      </c>
      <c r="N30" s="46">
        <f>(H111-G111)/G111</f>
        <v>-1.1589403973509934E-2</v>
      </c>
      <c r="O30" s="19"/>
      <c r="P30" s="69"/>
      <c r="Q30" s="70"/>
      <c r="S30" s="1" t="s">
        <v>22</v>
      </c>
    </row>
    <row r="31" spans="2:31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48"/>
      <c r="J31" s="15"/>
      <c r="K31" s="15"/>
      <c r="L31" s="15"/>
      <c r="O31" s="17"/>
      <c r="P31" s="17"/>
      <c r="Q31" s="17"/>
    </row>
    <row r="33" spans="2:20" x14ac:dyDescent="0.2">
      <c r="B33" s="154" t="s">
        <v>230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2:20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2:20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7" spans="2:20" ht="24.95" customHeight="1" x14ac:dyDescent="0.2">
      <c r="B37" s="95" t="s">
        <v>231</v>
      </c>
      <c r="C37" s="93"/>
      <c r="D37" s="93"/>
      <c r="E37" s="93"/>
      <c r="F37" s="93"/>
      <c r="G37" s="93"/>
      <c r="H37" s="93"/>
      <c r="I37" s="93"/>
      <c r="J37" s="93"/>
      <c r="K37" s="92"/>
      <c r="L37" s="92"/>
    </row>
    <row r="38" spans="2:20" ht="25.5" x14ac:dyDescent="0.2">
      <c r="B38" s="98" t="s">
        <v>24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8" t="s">
        <v>179</v>
      </c>
      <c r="I38" s="100" t="s">
        <v>180</v>
      </c>
      <c r="J38" s="100" t="s">
        <v>181</v>
      </c>
      <c r="K38" s="109"/>
      <c r="L38" s="110"/>
    </row>
    <row r="39" spans="2:20" x14ac:dyDescent="0.2">
      <c r="B39" s="92" t="s">
        <v>81</v>
      </c>
      <c r="C39" s="36">
        <f>'[1]2. Rete distributiva'!C4</f>
        <v>38582</v>
      </c>
      <c r="D39" s="36">
        <f>'[1]2. Rete distributiva'!D4</f>
        <v>38564</v>
      </c>
      <c r="E39" s="36">
        <f>'[1]2. Rete distributiva'!E4</f>
        <v>38121</v>
      </c>
      <c r="F39" s="36">
        <f>'[1]2. Rete distributiva'!F4</f>
        <v>37488</v>
      </c>
      <c r="G39" s="36">
        <f>'[1]2. Rete distributiva'!G4</f>
        <v>37346</v>
      </c>
      <c r="H39" s="36">
        <f>'[1]2. Rete distributiva'!H4</f>
        <v>37413</v>
      </c>
      <c r="I39" s="36">
        <f>H39-C39</f>
        <v>-1169</v>
      </c>
      <c r="J39" s="35">
        <f>(H39-C39)/C39</f>
        <v>-3.0299103208750195E-2</v>
      </c>
      <c r="K39" s="93"/>
      <c r="L39" s="93"/>
    </row>
    <row r="40" spans="2:20" x14ac:dyDescent="0.2">
      <c r="B40" s="92" t="s">
        <v>82</v>
      </c>
      <c r="C40" s="36">
        <f>'[1]2. Rete distributiva'!C5</f>
        <v>70230</v>
      </c>
      <c r="D40" s="36">
        <f>'[1]2. Rete distributiva'!D5</f>
        <v>69560</v>
      </c>
      <c r="E40" s="36">
        <f>'[1]2. Rete distributiva'!E5</f>
        <v>68604</v>
      </c>
      <c r="F40" s="36">
        <f>'[1]2. Rete distributiva'!F5</f>
        <v>66813</v>
      </c>
      <c r="G40" s="36">
        <f>'[1]2. Rete distributiva'!G5</f>
        <v>65736</v>
      </c>
      <c r="H40" s="36">
        <f>'[1]2. Rete distributiva'!H5</f>
        <v>66181</v>
      </c>
      <c r="I40" s="36">
        <f t="shared" ref="I40:I42" si="0">H40-C40</f>
        <v>-4049</v>
      </c>
      <c r="J40" s="35">
        <f t="shared" ref="J40:J42" si="1">(H40-C40)/C40</f>
        <v>-5.7653424462480424E-2</v>
      </c>
      <c r="K40" s="93"/>
      <c r="L40" s="93"/>
    </row>
    <row r="41" spans="2:20" x14ac:dyDescent="0.2">
      <c r="B41" s="92" t="s">
        <v>83</v>
      </c>
      <c r="C41" s="36">
        <f>'[1]2. Rete distributiva'!C6</f>
        <v>14931</v>
      </c>
      <c r="D41" s="36">
        <f>'[1]2. Rete distributiva'!D6</f>
        <v>15251</v>
      </c>
      <c r="E41" s="36">
        <f>'[1]2. Rete distributiva'!E6</f>
        <v>15502</v>
      </c>
      <c r="F41" s="36">
        <f>'[1]2. Rete distributiva'!F6</f>
        <v>15739</v>
      </c>
      <c r="G41" s="36">
        <f>'[1]2. Rete distributiva'!G6</f>
        <v>15926</v>
      </c>
      <c r="H41" s="36">
        <f>'[1]2. Rete distributiva'!H6</f>
        <v>16084</v>
      </c>
      <c r="I41" s="36">
        <f t="shared" si="0"/>
        <v>1153</v>
      </c>
      <c r="J41" s="35">
        <f t="shared" si="1"/>
        <v>7.7221887348469631E-2</v>
      </c>
      <c r="K41" s="93"/>
      <c r="L41" s="93"/>
    </row>
    <row r="42" spans="2:20" x14ac:dyDescent="0.2">
      <c r="B42" s="111" t="s">
        <v>84</v>
      </c>
      <c r="C42" s="21">
        <f t="shared" ref="C42:H42" si="2">SUM(C39:C41)</f>
        <v>123743</v>
      </c>
      <c r="D42" s="21">
        <f t="shared" si="2"/>
        <v>123375</v>
      </c>
      <c r="E42" s="21">
        <f t="shared" si="2"/>
        <v>122227</v>
      </c>
      <c r="F42" s="21">
        <f t="shared" si="2"/>
        <v>120040</v>
      </c>
      <c r="G42" s="21">
        <f t="shared" si="2"/>
        <v>119008</v>
      </c>
      <c r="H42" s="21">
        <f t="shared" si="2"/>
        <v>119678</v>
      </c>
      <c r="I42" s="21">
        <f t="shared" si="0"/>
        <v>-4065</v>
      </c>
      <c r="J42" s="112">
        <f t="shared" si="1"/>
        <v>-3.285034304970786E-2</v>
      </c>
      <c r="K42" s="121"/>
      <c r="L42" s="93"/>
    </row>
    <row r="43" spans="2:20" ht="24.95" customHeight="1" x14ac:dyDescent="0.2">
      <c r="B43" s="113" t="s">
        <v>55</v>
      </c>
      <c r="C43" s="33"/>
      <c r="D43" s="33"/>
      <c r="E43" s="33"/>
      <c r="F43" s="33"/>
      <c r="G43" s="33"/>
      <c r="H43" s="33"/>
      <c r="I43" s="33"/>
      <c r="J43" s="114"/>
      <c r="K43" s="36"/>
      <c r="L43" s="35"/>
    </row>
    <row r="44" spans="2:20" x14ac:dyDescent="0.2">
      <c r="B44" s="92"/>
      <c r="C44" s="35"/>
      <c r="D44" s="35"/>
      <c r="E44" s="35"/>
      <c r="F44" s="35"/>
      <c r="G44" s="35"/>
      <c r="H44" s="35"/>
      <c r="I44" s="36"/>
      <c r="J44" s="35"/>
      <c r="K44" s="36"/>
      <c r="L44" s="35"/>
    </row>
    <row r="45" spans="2:20" x14ac:dyDescent="0.2">
      <c r="B45" s="52"/>
      <c r="C45" s="52">
        <v>2016</v>
      </c>
      <c r="D45" s="52">
        <v>2017</v>
      </c>
      <c r="E45" s="52">
        <v>2018</v>
      </c>
      <c r="F45" s="52">
        <v>2019</v>
      </c>
      <c r="G45" s="52">
        <v>2020</v>
      </c>
      <c r="H45" s="127" t="s">
        <v>179</v>
      </c>
      <c r="I45" s="36"/>
      <c r="J45" s="35"/>
      <c r="K45" s="36"/>
      <c r="L45" s="35"/>
    </row>
    <row r="46" spans="2:20" x14ac:dyDescent="0.2">
      <c r="B46" s="52" t="s">
        <v>81</v>
      </c>
      <c r="C46" s="128">
        <f t="shared" ref="C46:H46" si="3">C39/$C$39*100</f>
        <v>100</v>
      </c>
      <c r="D46" s="128">
        <f t="shared" si="3"/>
        <v>99.953346119952315</v>
      </c>
      <c r="E46" s="128">
        <f t="shared" si="3"/>
        <v>98.805142294334146</v>
      </c>
      <c r="F46" s="128">
        <f t="shared" si="3"/>
        <v>97.164480845990354</v>
      </c>
      <c r="G46" s="128">
        <f t="shared" si="3"/>
        <v>96.796433570058582</v>
      </c>
      <c r="H46" s="128">
        <f t="shared" si="3"/>
        <v>96.970089679124982</v>
      </c>
      <c r="I46" s="36"/>
      <c r="J46" s="35"/>
      <c r="K46" s="36"/>
      <c r="L46" s="35"/>
    </row>
    <row r="47" spans="2:20" x14ac:dyDescent="0.2">
      <c r="B47" s="52" t="s">
        <v>82</v>
      </c>
      <c r="C47" s="128">
        <f t="shared" ref="C47:H47" si="4">C40/$C$40*100</f>
        <v>100</v>
      </c>
      <c r="D47" s="128">
        <f t="shared" si="4"/>
        <v>99.045991741421048</v>
      </c>
      <c r="E47" s="128">
        <f t="shared" si="4"/>
        <v>97.684750106791967</v>
      </c>
      <c r="F47" s="128">
        <f t="shared" si="4"/>
        <v>95.134557881247332</v>
      </c>
      <c r="G47" s="128">
        <f t="shared" si="4"/>
        <v>93.601025202904736</v>
      </c>
      <c r="H47" s="128">
        <f t="shared" si="4"/>
        <v>94.234657553751958</v>
      </c>
      <c r="I47" s="36"/>
      <c r="J47" s="35"/>
      <c r="K47" s="36"/>
      <c r="L47" s="35"/>
    </row>
    <row r="48" spans="2:20" x14ac:dyDescent="0.2">
      <c r="B48" s="52" t="s">
        <v>83</v>
      </c>
      <c r="C48" s="128">
        <f t="shared" ref="C48:H48" si="5">C41/$C$41*100</f>
        <v>100</v>
      </c>
      <c r="D48" s="128">
        <f t="shared" si="5"/>
        <v>102.14319201660973</v>
      </c>
      <c r="E48" s="128">
        <f t="shared" si="5"/>
        <v>103.824258254638</v>
      </c>
      <c r="F48" s="128">
        <f t="shared" si="5"/>
        <v>105.41155984193959</v>
      </c>
      <c r="G48" s="128">
        <f t="shared" si="5"/>
        <v>106.66398767664592</v>
      </c>
      <c r="H48" s="128">
        <f t="shared" si="5"/>
        <v>107.72218873484695</v>
      </c>
      <c r="I48" s="36"/>
      <c r="J48" s="35"/>
      <c r="K48" s="36"/>
      <c r="L48" s="35"/>
    </row>
    <row r="49" spans="2:12" x14ac:dyDescent="0.2">
      <c r="B49" s="106"/>
      <c r="C49" s="35"/>
      <c r="D49" s="35"/>
      <c r="E49" s="35"/>
      <c r="F49" s="35"/>
      <c r="G49" s="35"/>
      <c r="H49" s="35"/>
      <c r="I49" s="36"/>
      <c r="J49" s="35"/>
      <c r="K49" s="36"/>
      <c r="L49" s="35"/>
    </row>
    <row r="50" spans="2:12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2"/>
      <c r="L50" s="92"/>
    </row>
    <row r="51" spans="2:12" ht="24.95" customHeight="1" x14ac:dyDescent="0.2">
      <c r="B51" s="95" t="s">
        <v>232</v>
      </c>
      <c r="C51" s="93"/>
      <c r="D51" s="93"/>
      <c r="E51" s="93"/>
      <c r="F51" s="93"/>
      <c r="G51" s="93"/>
      <c r="H51" s="93"/>
      <c r="I51" s="93"/>
      <c r="J51" s="93"/>
      <c r="K51" s="92"/>
      <c r="L51" s="92"/>
    </row>
    <row r="52" spans="2:12" ht="25.5" x14ac:dyDescent="0.2">
      <c r="B52" s="98" t="s">
        <v>30</v>
      </c>
      <c r="C52" s="107">
        <v>2016</v>
      </c>
      <c r="D52" s="107">
        <v>2017</v>
      </c>
      <c r="E52" s="107">
        <v>2018</v>
      </c>
      <c r="F52" s="107">
        <v>2019</v>
      </c>
      <c r="G52" s="107">
        <v>2020</v>
      </c>
      <c r="H52" s="108" t="s">
        <v>179</v>
      </c>
      <c r="I52" s="100" t="s">
        <v>180</v>
      </c>
      <c r="J52" s="100" t="s">
        <v>181</v>
      </c>
      <c r="K52" s="109"/>
      <c r="L52" s="110"/>
    </row>
    <row r="53" spans="2:12" x14ac:dyDescent="0.2">
      <c r="B53" s="92" t="s">
        <v>81</v>
      </c>
      <c r="C53" s="36">
        <f>'[1]2. Rete distributiva'!C13</f>
        <v>6989</v>
      </c>
      <c r="D53" s="36">
        <f>'[1]2. Rete distributiva'!D13</f>
        <v>6971</v>
      </c>
      <c r="E53" s="36">
        <f>'[1]2. Rete distributiva'!E13</f>
        <v>6795</v>
      </c>
      <c r="F53" s="36">
        <f>'[1]2. Rete distributiva'!F13</f>
        <v>6636</v>
      </c>
      <c r="G53" s="36">
        <f>'[1]2. Rete distributiva'!G13</f>
        <v>6605</v>
      </c>
      <c r="H53" s="36">
        <f>'[1]2. Rete distributiva'!H13</f>
        <v>6573</v>
      </c>
      <c r="I53" s="36">
        <f>H53-C53</f>
        <v>-416</v>
      </c>
      <c r="J53" s="35">
        <f>(H53-C53)/C53</f>
        <v>-5.9522106166833594E-2</v>
      </c>
      <c r="K53" s="121"/>
      <c r="L53" s="9"/>
    </row>
    <row r="54" spans="2:12" x14ac:dyDescent="0.2">
      <c r="B54" s="92" t="s">
        <v>82</v>
      </c>
      <c r="C54" s="36">
        <f>'[1]2. Rete distributiva'!C14</f>
        <v>13912</v>
      </c>
      <c r="D54" s="36">
        <f>'[1]2. Rete distributiva'!D14</f>
        <v>13734</v>
      </c>
      <c r="E54" s="36">
        <f>'[1]2. Rete distributiva'!E14</f>
        <v>13547</v>
      </c>
      <c r="F54" s="36">
        <f>'[1]2. Rete distributiva'!F14</f>
        <v>13083</v>
      </c>
      <c r="G54" s="36">
        <f>'[1]2. Rete distributiva'!G14</f>
        <v>12820</v>
      </c>
      <c r="H54" s="36">
        <f>'[1]2. Rete distributiva'!H14</f>
        <v>12888</v>
      </c>
      <c r="I54" s="36">
        <f t="shared" ref="I54:I56" si="6">H54-C54</f>
        <v>-1024</v>
      </c>
      <c r="J54" s="35">
        <f t="shared" ref="J54:J56" si="7">(H54-C54)/C54</f>
        <v>-7.3605520414031053E-2</v>
      </c>
      <c r="K54" s="121"/>
      <c r="L54" s="9"/>
    </row>
    <row r="55" spans="2:12" x14ac:dyDescent="0.2">
      <c r="B55" s="92" t="s">
        <v>83</v>
      </c>
      <c r="C55" s="36">
        <f>'[1]2. Rete distributiva'!C15</f>
        <v>2526</v>
      </c>
      <c r="D55" s="36">
        <f>'[1]2. Rete distributiva'!D15</f>
        <v>2596</v>
      </c>
      <c r="E55" s="36">
        <f>'[1]2. Rete distributiva'!E15</f>
        <v>2608</v>
      </c>
      <c r="F55" s="36">
        <f>'[1]2. Rete distributiva'!F15</f>
        <v>2625</v>
      </c>
      <c r="G55" s="36">
        <f>'[1]2. Rete distributiva'!G15</f>
        <v>2641</v>
      </c>
      <c r="H55" s="36">
        <f>'[1]2. Rete distributiva'!H15</f>
        <v>2647</v>
      </c>
      <c r="I55" s="36">
        <f t="shared" si="6"/>
        <v>121</v>
      </c>
      <c r="J55" s="35">
        <f t="shared" si="7"/>
        <v>4.7901821060965952E-2</v>
      </c>
      <c r="K55" s="93"/>
      <c r="L55" s="93"/>
    </row>
    <row r="56" spans="2:12" x14ac:dyDescent="0.2">
      <c r="B56" s="111" t="s">
        <v>84</v>
      </c>
      <c r="C56" s="21">
        <f t="shared" ref="C56:H56" si="8">SUM(C53:C55)</f>
        <v>23427</v>
      </c>
      <c r="D56" s="21">
        <f t="shared" si="8"/>
        <v>23301</v>
      </c>
      <c r="E56" s="21">
        <f t="shared" si="8"/>
        <v>22950</v>
      </c>
      <c r="F56" s="21">
        <f t="shared" si="8"/>
        <v>22344</v>
      </c>
      <c r="G56" s="21">
        <f t="shared" si="8"/>
        <v>22066</v>
      </c>
      <c r="H56" s="21">
        <f t="shared" si="8"/>
        <v>22108</v>
      </c>
      <c r="I56" s="21">
        <f t="shared" si="6"/>
        <v>-1319</v>
      </c>
      <c r="J56" s="112">
        <f t="shared" si="7"/>
        <v>-5.6302556878815045E-2</v>
      </c>
      <c r="K56" s="121"/>
      <c r="L56" s="93"/>
    </row>
    <row r="57" spans="2:12" ht="24.95" customHeight="1" x14ac:dyDescent="0.2">
      <c r="B57" s="113" t="s">
        <v>55</v>
      </c>
      <c r="C57" s="33"/>
      <c r="D57" s="33"/>
      <c r="E57" s="33"/>
      <c r="F57" s="33"/>
      <c r="G57" s="33"/>
      <c r="H57" s="33"/>
      <c r="I57" s="33"/>
      <c r="J57" s="114"/>
      <c r="K57" s="36"/>
      <c r="L57" s="35"/>
    </row>
    <row r="58" spans="2:12" x14ac:dyDescent="0.2">
      <c r="B58" s="52"/>
      <c r="C58" s="128"/>
      <c r="D58" s="128"/>
      <c r="E58" s="128"/>
      <c r="F58" s="128"/>
      <c r="G58" s="128"/>
      <c r="H58" s="128"/>
      <c r="I58" s="36"/>
      <c r="J58" s="35"/>
      <c r="K58" s="36"/>
      <c r="L58" s="35"/>
    </row>
    <row r="59" spans="2:12" x14ac:dyDescent="0.2">
      <c r="B59" s="52"/>
      <c r="C59" s="52">
        <v>2016</v>
      </c>
      <c r="D59" s="52">
        <v>2017</v>
      </c>
      <c r="E59" s="52">
        <v>2018</v>
      </c>
      <c r="F59" s="52">
        <v>2019</v>
      </c>
      <c r="G59" s="52">
        <v>2020</v>
      </c>
      <c r="H59" s="127" t="s">
        <v>179</v>
      </c>
      <c r="I59" s="36"/>
      <c r="J59" s="35"/>
      <c r="K59" s="36"/>
      <c r="L59" s="35"/>
    </row>
    <row r="60" spans="2:12" x14ac:dyDescent="0.2">
      <c r="B60" s="52" t="s">
        <v>81</v>
      </c>
      <c r="C60" s="128">
        <f t="shared" ref="C60:H60" si="9">C53/$C$53*100</f>
        <v>100</v>
      </c>
      <c r="D60" s="128">
        <f t="shared" si="9"/>
        <v>99.742452425239662</v>
      </c>
      <c r="E60" s="128">
        <f t="shared" si="9"/>
        <v>97.224209472027468</v>
      </c>
      <c r="F60" s="128">
        <f t="shared" si="9"/>
        <v>94.949205894977823</v>
      </c>
      <c r="G60" s="128">
        <f t="shared" si="9"/>
        <v>94.505651738446133</v>
      </c>
      <c r="H60" s="128">
        <f t="shared" si="9"/>
        <v>94.047789383316641</v>
      </c>
      <c r="I60" s="36"/>
      <c r="J60" s="35"/>
      <c r="K60" s="36"/>
      <c r="L60" s="35"/>
    </row>
    <row r="61" spans="2:12" x14ac:dyDescent="0.2">
      <c r="B61" s="52" t="s">
        <v>82</v>
      </c>
      <c r="C61" s="128">
        <f t="shared" ref="C61:H61" si="10">C54/$C$54*100</f>
        <v>100</v>
      </c>
      <c r="D61" s="128">
        <f t="shared" si="10"/>
        <v>98.72052903967797</v>
      </c>
      <c r="E61" s="128">
        <f t="shared" si="10"/>
        <v>97.376365727429558</v>
      </c>
      <c r="F61" s="128">
        <f t="shared" si="10"/>
        <v>94.041115583668784</v>
      </c>
      <c r="G61" s="128">
        <f t="shared" si="10"/>
        <v>92.150661299597473</v>
      </c>
      <c r="H61" s="128">
        <f t="shared" si="10"/>
        <v>92.639447958596904</v>
      </c>
      <c r="I61" s="36"/>
      <c r="J61" s="35"/>
      <c r="K61" s="36"/>
      <c r="L61" s="35"/>
    </row>
    <row r="62" spans="2:12" x14ac:dyDescent="0.2">
      <c r="B62" s="52" t="s">
        <v>83</v>
      </c>
      <c r="C62" s="128">
        <f t="shared" ref="C62:H62" si="11">C55/$C$55*100</f>
        <v>100</v>
      </c>
      <c r="D62" s="128">
        <f t="shared" si="11"/>
        <v>102.77117973079967</v>
      </c>
      <c r="E62" s="128">
        <f t="shared" si="11"/>
        <v>103.24623911322249</v>
      </c>
      <c r="F62" s="128">
        <f t="shared" si="11"/>
        <v>103.91923990498813</v>
      </c>
      <c r="G62" s="128">
        <f t="shared" si="11"/>
        <v>104.55265241488519</v>
      </c>
      <c r="H62" s="128">
        <f t="shared" si="11"/>
        <v>104.79018210609658</v>
      </c>
      <c r="I62" s="36"/>
      <c r="J62" s="35"/>
      <c r="K62" s="36"/>
      <c r="L62" s="35"/>
    </row>
    <row r="63" spans="2:12" x14ac:dyDescent="0.2">
      <c r="B63" s="92"/>
      <c r="C63" s="36"/>
      <c r="D63" s="36"/>
      <c r="E63" s="36"/>
      <c r="F63" s="36"/>
      <c r="G63" s="36"/>
      <c r="H63" s="36"/>
      <c r="I63" s="36"/>
      <c r="J63" s="35"/>
      <c r="K63" s="36"/>
      <c r="L63" s="35"/>
    </row>
    <row r="64" spans="2:12" x14ac:dyDescent="0.2">
      <c r="B64" s="93"/>
      <c r="C64" s="93"/>
      <c r="D64" s="93"/>
      <c r="E64" s="93"/>
      <c r="F64" s="93"/>
      <c r="G64" s="93"/>
      <c r="H64" s="93"/>
      <c r="I64" s="93"/>
      <c r="J64" s="93"/>
      <c r="K64" s="92"/>
      <c r="L64" s="92"/>
    </row>
    <row r="65" spans="2:12" ht="24.95" customHeight="1" x14ac:dyDescent="0.2">
      <c r="B65" s="95" t="s">
        <v>233</v>
      </c>
      <c r="C65" s="93"/>
      <c r="D65" s="93"/>
      <c r="E65" s="93"/>
      <c r="F65" s="93"/>
      <c r="G65" s="93"/>
      <c r="H65" s="93"/>
      <c r="I65" s="93"/>
      <c r="J65" s="93"/>
      <c r="K65" s="92"/>
      <c r="L65" s="92"/>
    </row>
    <row r="66" spans="2:12" ht="25.5" x14ac:dyDescent="0.2">
      <c r="B66" s="98" t="s">
        <v>60</v>
      </c>
      <c r="C66" s="107">
        <v>2016</v>
      </c>
      <c r="D66" s="107">
        <v>2017</v>
      </c>
      <c r="E66" s="107">
        <v>2018</v>
      </c>
      <c r="F66" s="107">
        <v>2019</v>
      </c>
      <c r="G66" s="107">
        <v>2020</v>
      </c>
      <c r="H66" s="108" t="s">
        <v>179</v>
      </c>
      <c r="I66" s="100" t="s">
        <v>180</v>
      </c>
      <c r="J66" s="100" t="s">
        <v>181</v>
      </c>
      <c r="K66" s="109"/>
      <c r="L66" s="110"/>
    </row>
    <row r="67" spans="2:12" x14ac:dyDescent="0.2">
      <c r="B67" s="92" t="s">
        <v>81</v>
      </c>
      <c r="C67" s="36">
        <f>'[1]2. Rete distributiva'!C21</f>
        <v>1708</v>
      </c>
      <c r="D67" s="36">
        <f>'[1]2. Rete distributiva'!D21</f>
        <v>1674</v>
      </c>
      <c r="E67" s="36">
        <f>'[1]2. Rete distributiva'!E21</f>
        <v>1657</v>
      </c>
      <c r="F67" s="36">
        <f>'[1]2. Rete distributiva'!F21</f>
        <v>1624</v>
      </c>
      <c r="G67" s="36">
        <f>'[1]2. Rete distributiva'!G21</f>
        <v>1602</v>
      </c>
      <c r="H67" s="36">
        <f>'[1]2. Rete distributiva'!H21</f>
        <v>1566</v>
      </c>
      <c r="I67" s="36">
        <f>H67-C67</f>
        <v>-142</v>
      </c>
      <c r="J67" s="35">
        <f>(H67-C67)/C67</f>
        <v>-8.3138173302107723E-2</v>
      </c>
      <c r="K67" s="93"/>
      <c r="L67" s="93"/>
    </row>
    <row r="68" spans="2:12" x14ac:dyDescent="0.2">
      <c r="B68" s="92" t="s">
        <v>82</v>
      </c>
      <c r="C68" s="36">
        <f>'[1]2. Rete distributiva'!C22</f>
        <v>2729</v>
      </c>
      <c r="D68" s="36">
        <f>'[1]2. Rete distributiva'!D22</f>
        <v>2682</v>
      </c>
      <c r="E68" s="36">
        <f>'[1]2. Rete distributiva'!E22</f>
        <v>2651</v>
      </c>
      <c r="F68" s="36">
        <f>'[1]2. Rete distributiva'!F22</f>
        <v>2534</v>
      </c>
      <c r="G68" s="36">
        <f>'[1]2. Rete distributiva'!G22</f>
        <v>2458</v>
      </c>
      <c r="H68" s="36">
        <f>'[1]2. Rete distributiva'!H22</f>
        <v>2481</v>
      </c>
      <c r="I68" s="36">
        <f t="shared" ref="I68:I70" si="12">H68-C68</f>
        <v>-248</v>
      </c>
      <c r="J68" s="35">
        <f t="shared" ref="J68:J70" si="13">(H68-C68)/C68</f>
        <v>-9.0875778673506782E-2</v>
      </c>
      <c r="K68" s="93"/>
      <c r="L68" s="93"/>
    </row>
    <row r="69" spans="2:12" x14ac:dyDescent="0.2">
      <c r="B69" s="92" t="s">
        <v>83</v>
      </c>
      <c r="C69" s="36">
        <f>'[1]2. Rete distributiva'!C23</f>
        <v>559</v>
      </c>
      <c r="D69" s="36">
        <f>'[1]2. Rete distributiva'!D23</f>
        <v>580</v>
      </c>
      <c r="E69" s="36">
        <f>'[1]2. Rete distributiva'!E23</f>
        <v>577</v>
      </c>
      <c r="F69" s="36">
        <f>'[1]2. Rete distributiva'!F23</f>
        <v>585</v>
      </c>
      <c r="G69" s="36">
        <f>'[1]2. Rete distributiva'!G23</f>
        <v>590</v>
      </c>
      <c r="H69" s="36">
        <f>'[1]2. Rete distributiva'!H23</f>
        <v>591</v>
      </c>
      <c r="I69" s="36">
        <f t="shared" si="12"/>
        <v>32</v>
      </c>
      <c r="J69" s="35">
        <f t="shared" si="13"/>
        <v>5.7245080500894455E-2</v>
      </c>
      <c r="K69" s="93"/>
      <c r="L69" s="93"/>
    </row>
    <row r="70" spans="2:12" x14ac:dyDescent="0.2">
      <c r="B70" s="111" t="s">
        <v>84</v>
      </c>
      <c r="C70" s="21">
        <f t="shared" ref="C70:H70" si="14">SUM(C67:C69)</f>
        <v>4996</v>
      </c>
      <c r="D70" s="21">
        <f t="shared" si="14"/>
        <v>4936</v>
      </c>
      <c r="E70" s="21">
        <f t="shared" si="14"/>
        <v>4885</v>
      </c>
      <c r="F70" s="21">
        <f t="shared" si="14"/>
        <v>4743</v>
      </c>
      <c r="G70" s="21">
        <f t="shared" si="14"/>
        <v>4650</v>
      </c>
      <c r="H70" s="21">
        <f t="shared" si="14"/>
        <v>4638</v>
      </c>
      <c r="I70" s="21">
        <f t="shared" si="12"/>
        <v>-358</v>
      </c>
      <c r="J70" s="112">
        <f t="shared" si="13"/>
        <v>-7.1657325860688556E-2</v>
      </c>
      <c r="K70" s="93"/>
      <c r="L70" s="93"/>
    </row>
    <row r="71" spans="2:12" ht="24.95" customHeight="1" x14ac:dyDescent="0.2">
      <c r="B71" s="113" t="s">
        <v>55</v>
      </c>
      <c r="C71" s="33"/>
      <c r="D71" s="33"/>
      <c r="E71" s="33"/>
      <c r="F71" s="33"/>
      <c r="G71" s="33"/>
      <c r="H71" s="33"/>
      <c r="I71" s="33"/>
      <c r="J71" s="114"/>
      <c r="K71" s="36"/>
      <c r="L71" s="35"/>
    </row>
    <row r="72" spans="2:12" x14ac:dyDescent="0.2">
      <c r="B72" s="92"/>
      <c r="C72" s="93"/>
      <c r="D72" s="93"/>
      <c r="E72" s="93"/>
      <c r="F72" s="93"/>
      <c r="G72" s="93"/>
      <c r="H72" s="93"/>
      <c r="I72" s="36"/>
      <c r="J72" s="35"/>
      <c r="K72" s="36"/>
      <c r="L72" s="35"/>
    </row>
    <row r="73" spans="2:12" x14ac:dyDescent="0.2">
      <c r="B73" s="52"/>
      <c r="C73" s="52">
        <v>2016</v>
      </c>
      <c r="D73" s="52">
        <v>2017</v>
      </c>
      <c r="E73" s="52">
        <v>2018</v>
      </c>
      <c r="F73" s="52">
        <v>2019</v>
      </c>
      <c r="G73" s="52">
        <v>2020</v>
      </c>
      <c r="H73" s="127" t="s">
        <v>179</v>
      </c>
      <c r="I73" s="36"/>
      <c r="J73" s="93"/>
      <c r="K73" s="36"/>
      <c r="L73" s="92"/>
    </row>
    <row r="74" spans="2:12" x14ac:dyDescent="0.2">
      <c r="B74" s="52" t="s">
        <v>81</v>
      </c>
      <c r="C74" s="128">
        <f t="shared" ref="C74:H74" si="15">C67/$C$67*100</f>
        <v>100</v>
      </c>
      <c r="D74" s="128">
        <f t="shared" si="15"/>
        <v>98.00936768149883</v>
      </c>
      <c r="E74" s="128">
        <f t="shared" si="15"/>
        <v>97.014051522248252</v>
      </c>
      <c r="F74" s="128">
        <f t="shared" si="15"/>
        <v>95.081967213114751</v>
      </c>
      <c r="G74" s="128">
        <f t="shared" si="15"/>
        <v>93.79391100702577</v>
      </c>
      <c r="H74" s="128">
        <f t="shared" si="15"/>
        <v>91.686182669789233</v>
      </c>
      <c r="I74" s="93"/>
      <c r="J74" s="93"/>
      <c r="K74" s="92"/>
      <c r="L74" s="92"/>
    </row>
    <row r="75" spans="2:12" x14ac:dyDescent="0.2">
      <c r="B75" s="52" t="s">
        <v>82</v>
      </c>
      <c r="C75" s="128">
        <f t="shared" ref="C75:H75" si="16">C68/$C$68*100</f>
        <v>100</v>
      </c>
      <c r="D75" s="128">
        <f t="shared" si="16"/>
        <v>98.277757420300475</v>
      </c>
      <c r="E75" s="128">
        <f t="shared" si="16"/>
        <v>97.141810186881642</v>
      </c>
      <c r="F75" s="128">
        <f t="shared" si="16"/>
        <v>92.854525467204112</v>
      </c>
      <c r="G75" s="128">
        <f t="shared" si="16"/>
        <v>90.069622572370832</v>
      </c>
      <c r="H75" s="128">
        <f t="shared" si="16"/>
        <v>90.912422132649311</v>
      </c>
      <c r="I75" s="93"/>
      <c r="J75" s="93"/>
      <c r="K75" s="92"/>
      <c r="L75" s="92"/>
    </row>
    <row r="76" spans="2:12" x14ac:dyDescent="0.2">
      <c r="B76" s="52" t="s">
        <v>83</v>
      </c>
      <c r="C76" s="128">
        <f t="shared" ref="C76:H76" si="17">C69/$C$69*100</f>
        <v>100</v>
      </c>
      <c r="D76" s="128">
        <f t="shared" si="17"/>
        <v>103.75670840787119</v>
      </c>
      <c r="E76" s="128">
        <f t="shared" si="17"/>
        <v>103.22003577817532</v>
      </c>
      <c r="F76" s="128">
        <f t="shared" si="17"/>
        <v>104.65116279069768</v>
      </c>
      <c r="G76" s="128">
        <f t="shared" si="17"/>
        <v>105.54561717352415</v>
      </c>
      <c r="H76" s="128">
        <f t="shared" si="17"/>
        <v>105.72450805008944</v>
      </c>
      <c r="I76" s="93"/>
      <c r="J76" s="93"/>
      <c r="K76" s="92"/>
      <c r="L76" s="92"/>
    </row>
    <row r="77" spans="2:12" x14ac:dyDescent="0.2">
      <c r="B77" s="93"/>
      <c r="C77" s="93"/>
      <c r="D77" s="93"/>
      <c r="E77" s="93"/>
      <c r="F77" s="93"/>
      <c r="G77" s="93"/>
      <c r="H77" s="93"/>
      <c r="I77" s="93"/>
      <c r="J77" s="93"/>
      <c r="K77" s="92"/>
      <c r="L77" s="92"/>
    </row>
    <row r="78" spans="2:12" x14ac:dyDescent="0.2">
      <c r="B78" s="93"/>
      <c r="C78" s="93"/>
      <c r="D78" s="93"/>
      <c r="E78" s="93"/>
      <c r="F78" s="93"/>
      <c r="G78" s="93"/>
      <c r="H78" s="93"/>
      <c r="I78" s="93"/>
      <c r="J78" s="93"/>
      <c r="K78" s="92"/>
      <c r="L78" s="92"/>
    </row>
    <row r="79" spans="2:12" ht="24.95" customHeight="1" x14ac:dyDescent="0.2">
      <c r="B79" s="95" t="s">
        <v>234</v>
      </c>
      <c r="C79" s="93"/>
      <c r="D79" s="93"/>
      <c r="E79" s="93"/>
      <c r="F79" s="93"/>
      <c r="G79" s="93"/>
      <c r="H79" s="93"/>
      <c r="I79" s="93"/>
      <c r="J79" s="93"/>
      <c r="K79" s="92"/>
      <c r="L79" s="92"/>
    </row>
    <row r="80" spans="2:12" ht="25.5" x14ac:dyDescent="0.2">
      <c r="B80" s="98" t="s">
        <v>25</v>
      </c>
      <c r="C80" s="107">
        <v>2016</v>
      </c>
      <c r="D80" s="107">
        <v>2017</v>
      </c>
      <c r="E80" s="107">
        <v>2018</v>
      </c>
      <c r="F80" s="107">
        <v>2019</v>
      </c>
      <c r="G80" s="107">
        <v>2020</v>
      </c>
      <c r="H80" s="108" t="s">
        <v>179</v>
      </c>
      <c r="I80" s="100" t="s">
        <v>180</v>
      </c>
      <c r="J80" s="100" t="s">
        <v>181</v>
      </c>
      <c r="K80" s="109"/>
      <c r="L80" s="110"/>
    </row>
    <row r="81" spans="2:12" x14ac:dyDescent="0.2">
      <c r="B81" s="92" t="s">
        <v>81</v>
      </c>
      <c r="C81" s="36">
        <f>'[1]2. Rete distributiva'!C30</f>
        <v>2926</v>
      </c>
      <c r="D81" s="36">
        <f>'[1]2. Rete distributiva'!D30</f>
        <v>2943</v>
      </c>
      <c r="E81" s="36">
        <f>'[1]2. Rete distributiva'!E30</f>
        <v>2801</v>
      </c>
      <c r="F81" s="36">
        <f>'[1]2. Rete distributiva'!F30</f>
        <v>2712</v>
      </c>
      <c r="G81" s="36">
        <f>'[1]2. Rete distributiva'!G30</f>
        <v>2735</v>
      </c>
      <c r="H81" s="36">
        <f>'[1]2. Rete distributiva'!H30</f>
        <v>2737</v>
      </c>
      <c r="I81" s="36">
        <f>H81-C81</f>
        <v>-189</v>
      </c>
      <c r="J81" s="35">
        <f>(H81-C81)/C81</f>
        <v>-6.4593301435406703E-2</v>
      </c>
      <c r="K81" s="93"/>
      <c r="L81" s="93"/>
    </row>
    <row r="82" spans="2:12" x14ac:dyDescent="0.2">
      <c r="B82" s="92" t="s">
        <v>82</v>
      </c>
      <c r="C82" s="36">
        <f>'[1]2. Rete distributiva'!C31</f>
        <v>5348</v>
      </c>
      <c r="D82" s="36">
        <f>'[1]2. Rete distributiva'!D31</f>
        <v>5312</v>
      </c>
      <c r="E82" s="36">
        <f>'[1]2. Rete distributiva'!E31</f>
        <v>5237</v>
      </c>
      <c r="F82" s="36">
        <f>'[1]2. Rete distributiva'!F31</f>
        <v>5028</v>
      </c>
      <c r="G82" s="36">
        <f>'[1]2. Rete distributiva'!G31</f>
        <v>4939</v>
      </c>
      <c r="H82" s="36">
        <f>'[1]2. Rete distributiva'!H31</f>
        <v>4956</v>
      </c>
      <c r="I82" s="36">
        <f t="shared" ref="I82:I84" si="18">H82-C82</f>
        <v>-392</v>
      </c>
      <c r="J82" s="35">
        <f t="shared" ref="J82:J84" si="19">(H82-C82)/C82</f>
        <v>-7.3298429319371722E-2</v>
      </c>
      <c r="K82" s="93"/>
      <c r="L82" s="93"/>
    </row>
    <row r="83" spans="2:12" x14ac:dyDescent="0.2">
      <c r="B83" s="92" t="s">
        <v>83</v>
      </c>
      <c r="C83" s="36">
        <f>'[1]2. Rete distributiva'!C32</f>
        <v>973</v>
      </c>
      <c r="D83" s="36">
        <f>'[1]2. Rete distributiva'!D32</f>
        <v>1004</v>
      </c>
      <c r="E83" s="36">
        <f>'[1]2. Rete distributiva'!E32</f>
        <v>1008</v>
      </c>
      <c r="F83" s="36">
        <f>'[1]2. Rete distributiva'!F32</f>
        <v>1021</v>
      </c>
      <c r="G83" s="36">
        <f>'[1]2. Rete distributiva'!G32</f>
        <v>1014</v>
      </c>
      <c r="H83" s="36">
        <f>'[1]2. Rete distributiva'!H32</f>
        <v>1024</v>
      </c>
      <c r="I83" s="36">
        <f t="shared" si="18"/>
        <v>51</v>
      </c>
      <c r="J83" s="35">
        <f t="shared" si="19"/>
        <v>5.2415210688591986E-2</v>
      </c>
      <c r="K83" s="93"/>
      <c r="L83" s="93"/>
    </row>
    <row r="84" spans="2:12" x14ac:dyDescent="0.2">
      <c r="B84" s="111" t="s">
        <v>84</v>
      </c>
      <c r="C84" s="21">
        <f t="shared" ref="C84:H84" si="20">SUM(C81:C83)</f>
        <v>9247</v>
      </c>
      <c r="D84" s="21">
        <f t="shared" si="20"/>
        <v>9259</v>
      </c>
      <c r="E84" s="21">
        <f t="shared" si="20"/>
        <v>9046</v>
      </c>
      <c r="F84" s="21">
        <f t="shared" si="20"/>
        <v>8761</v>
      </c>
      <c r="G84" s="21">
        <f t="shared" si="20"/>
        <v>8688</v>
      </c>
      <c r="H84" s="21">
        <f t="shared" si="20"/>
        <v>8717</v>
      </c>
      <c r="I84" s="21">
        <f t="shared" si="18"/>
        <v>-530</v>
      </c>
      <c r="J84" s="112">
        <f t="shared" si="19"/>
        <v>-5.7315886233372984E-2</v>
      </c>
      <c r="K84" s="33"/>
      <c r="L84" s="93"/>
    </row>
    <row r="85" spans="2:12" ht="24.95" customHeight="1" x14ac:dyDescent="0.2">
      <c r="B85" s="113" t="s">
        <v>55</v>
      </c>
      <c r="C85" s="33"/>
      <c r="D85" s="33"/>
      <c r="E85" s="33"/>
      <c r="F85" s="33"/>
      <c r="G85" s="33"/>
      <c r="H85" s="33"/>
      <c r="I85" s="33"/>
      <c r="J85" s="114"/>
      <c r="K85" s="36"/>
      <c r="L85" s="35"/>
    </row>
    <row r="86" spans="2:12" x14ac:dyDescent="0.2">
      <c r="B86" s="52"/>
      <c r="C86" s="91"/>
      <c r="D86" s="91"/>
      <c r="E86" s="91"/>
      <c r="F86" s="91"/>
      <c r="G86" s="91"/>
      <c r="H86" s="91"/>
      <c r="I86" s="91"/>
      <c r="J86" s="93"/>
      <c r="K86" s="92"/>
      <c r="L86" s="92"/>
    </row>
    <row r="87" spans="2:12" x14ac:dyDescent="0.2">
      <c r="B87" s="52"/>
      <c r="C87" s="52">
        <v>2016</v>
      </c>
      <c r="D87" s="52">
        <v>2017</v>
      </c>
      <c r="E87" s="52">
        <v>2018</v>
      </c>
      <c r="F87" s="52">
        <v>2019</v>
      </c>
      <c r="G87" s="52">
        <v>2020</v>
      </c>
      <c r="H87" s="127" t="s">
        <v>179</v>
      </c>
      <c r="I87" s="91"/>
      <c r="J87" s="93"/>
      <c r="K87" s="92"/>
      <c r="L87" s="92"/>
    </row>
    <row r="88" spans="2:12" x14ac:dyDescent="0.2">
      <c r="B88" s="52" t="s">
        <v>81</v>
      </c>
      <c r="C88" s="128">
        <f t="shared" ref="C88:H88" si="21">C81/$C$81*100</f>
        <v>100</v>
      </c>
      <c r="D88" s="128">
        <f t="shared" si="21"/>
        <v>100.58099794941899</v>
      </c>
      <c r="E88" s="128">
        <f t="shared" si="21"/>
        <v>95.727956254272044</v>
      </c>
      <c r="F88" s="128">
        <f t="shared" si="21"/>
        <v>92.68626110731374</v>
      </c>
      <c r="G88" s="128">
        <f t="shared" si="21"/>
        <v>93.47231715652768</v>
      </c>
      <c r="H88" s="128">
        <f t="shared" si="21"/>
        <v>93.540669856459331</v>
      </c>
      <c r="I88" s="91"/>
      <c r="J88" s="93"/>
      <c r="K88" s="92"/>
      <c r="L88" s="92"/>
    </row>
    <row r="89" spans="2:12" x14ac:dyDescent="0.2">
      <c r="B89" s="52" t="s">
        <v>82</v>
      </c>
      <c r="C89" s="128">
        <f t="shared" ref="C89:H89" si="22">C82/$C$82*100</f>
        <v>100</v>
      </c>
      <c r="D89" s="128">
        <f t="shared" si="22"/>
        <v>99.326851159311886</v>
      </c>
      <c r="E89" s="128">
        <f t="shared" si="22"/>
        <v>97.924457741211668</v>
      </c>
      <c r="F89" s="128">
        <f t="shared" si="22"/>
        <v>94.016454749439035</v>
      </c>
      <c r="G89" s="128">
        <f t="shared" si="22"/>
        <v>92.352281226626772</v>
      </c>
      <c r="H89" s="128">
        <f t="shared" si="22"/>
        <v>92.670157068062835</v>
      </c>
      <c r="I89" s="91"/>
      <c r="J89" s="93"/>
      <c r="K89" s="92"/>
      <c r="L89" s="92"/>
    </row>
    <row r="90" spans="2:12" x14ac:dyDescent="0.2">
      <c r="B90" s="52" t="s">
        <v>83</v>
      </c>
      <c r="C90" s="128">
        <f t="shared" ref="C90:H90" si="23">C83/$C$83*100</f>
        <v>100</v>
      </c>
      <c r="D90" s="128">
        <f t="shared" si="23"/>
        <v>103.18602261048304</v>
      </c>
      <c r="E90" s="128">
        <f t="shared" si="23"/>
        <v>103.59712230215827</v>
      </c>
      <c r="F90" s="128">
        <f t="shared" si="23"/>
        <v>104.93319630010278</v>
      </c>
      <c r="G90" s="128">
        <f t="shared" si="23"/>
        <v>104.21377183967111</v>
      </c>
      <c r="H90" s="128">
        <f t="shared" si="23"/>
        <v>105.2415210688592</v>
      </c>
      <c r="I90" s="91"/>
      <c r="J90" s="93"/>
      <c r="K90" s="92"/>
      <c r="L90" s="92"/>
    </row>
    <row r="91" spans="2:12" x14ac:dyDescent="0.2">
      <c r="B91" s="91"/>
      <c r="C91" s="91"/>
      <c r="D91" s="91"/>
      <c r="E91" s="91"/>
      <c r="F91" s="91"/>
      <c r="G91" s="91"/>
      <c r="H91" s="91"/>
      <c r="I91" s="91"/>
      <c r="J91" s="93"/>
      <c r="K91" s="92"/>
      <c r="L91" s="92"/>
    </row>
    <row r="92" spans="2:12" x14ac:dyDescent="0.2">
      <c r="B92" s="93"/>
      <c r="C92" s="93"/>
      <c r="D92" s="93"/>
      <c r="E92" s="93"/>
      <c r="F92" s="93"/>
      <c r="G92" s="93"/>
      <c r="H92" s="93"/>
      <c r="I92" s="93"/>
      <c r="J92" s="93"/>
      <c r="K92" s="92"/>
      <c r="L92" s="92"/>
    </row>
    <row r="93" spans="2:12" ht="24.95" customHeight="1" x14ac:dyDescent="0.2">
      <c r="B93" s="95" t="s">
        <v>235</v>
      </c>
      <c r="C93" s="93"/>
      <c r="D93" s="93"/>
      <c r="E93" s="93"/>
      <c r="F93" s="93"/>
      <c r="G93" s="93"/>
      <c r="H93" s="93"/>
      <c r="I93" s="93"/>
      <c r="J93" s="93"/>
      <c r="K93" s="92"/>
      <c r="L93" s="92"/>
    </row>
    <row r="94" spans="2:12" ht="25.5" x14ac:dyDescent="0.2">
      <c r="B94" s="98" t="s">
        <v>26</v>
      </c>
      <c r="C94" s="107">
        <v>2016</v>
      </c>
      <c r="D94" s="107">
        <v>2017</v>
      </c>
      <c r="E94" s="107">
        <v>2018</v>
      </c>
      <c r="F94" s="107">
        <v>2019</v>
      </c>
      <c r="G94" s="107">
        <v>2020</v>
      </c>
      <c r="H94" s="108" t="s">
        <v>179</v>
      </c>
      <c r="I94" s="100" t="s">
        <v>180</v>
      </c>
      <c r="J94" s="100" t="s">
        <v>181</v>
      </c>
      <c r="K94" s="109"/>
      <c r="L94" s="110"/>
    </row>
    <row r="95" spans="2:12" x14ac:dyDescent="0.2">
      <c r="B95" s="92" t="s">
        <v>81</v>
      </c>
      <c r="C95" s="36">
        <f>'[1]2. Rete distributiva'!C39</f>
        <v>1047</v>
      </c>
      <c r="D95" s="36">
        <f>'[1]2. Rete distributiva'!D39</f>
        <v>1033</v>
      </c>
      <c r="E95" s="36">
        <f>'[1]2. Rete distributiva'!E39</f>
        <v>1028</v>
      </c>
      <c r="F95" s="36">
        <f>'[1]2. Rete distributiva'!F39</f>
        <v>1005</v>
      </c>
      <c r="G95" s="36">
        <f>'[1]2. Rete distributiva'!G39</f>
        <v>983</v>
      </c>
      <c r="H95" s="36">
        <f>'[1]2. Rete distributiva'!H39</f>
        <v>979</v>
      </c>
      <c r="I95" s="36">
        <f>H95-C95</f>
        <v>-68</v>
      </c>
      <c r="J95" s="35">
        <f>(H95-C95)/C95</f>
        <v>-6.4947468958930277E-2</v>
      </c>
      <c r="K95" s="93"/>
      <c r="L95" s="93"/>
    </row>
    <row r="96" spans="2:12" x14ac:dyDescent="0.2">
      <c r="B96" s="92" t="s">
        <v>82</v>
      </c>
      <c r="C96" s="36">
        <f>'[1]2. Rete distributiva'!C40</f>
        <v>2666</v>
      </c>
      <c r="D96" s="36">
        <f>'[1]2. Rete distributiva'!D40</f>
        <v>2634</v>
      </c>
      <c r="E96" s="36">
        <f>'[1]2. Rete distributiva'!E40</f>
        <v>2610</v>
      </c>
      <c r="F96" s="36">
        <f>'[1]2. Rete distributiva'!F40</f>
        <v>2555</v>
      </c>
      <c r="G96" s="36">
        <f>'[1]2. Rete distributiva'!G40</f>
        <v>2513</v>
      </c>
      <c r="H96" s="36">
        <f>'[1]2. Rete distributiva'!H40</f>
        <v>2549</v>
      </c>
      <c r="I96" s="36">
        <f t="shared" ref="I96:I98" si="24">H96-C96</f>
        <v>-117</v>
      </c>
      <c r="J96" s="35">
        <f t="shared" ref="J96:J98" si="25">(H96-C96)/C96</f>
        <v>-4.3885971492873217E-2</v>
      </c>
      <c r="K96" s="93"/>
      <c r="L96" s="93"/>
    </row>
    <row r="97" spans="2:12" x14ac:dyDescent="0.2">
      <c r="B97" s="92" t="s">
        <v>83</v>
      </c>
      <c r="C97" s="36">
        <f>'[1]2. Rete distributiva'!C41</f>
        <v>427</v>
      </c>
      <c r="D97" s="36">
        <f>'[1]2. Rete distributiva'!D41</f>
        <v>430</v>
      </c>
      <c r="E97" s="36">
        <f>'[1]2. Rete distributiva'!E41</f>
        <v>441</v>
      </c>
      <c r="F97" s="36">
        <f>'[1]2. Rete distributiva'!F41</f>
        <v>433</v>
      </c>
      <c r="G97" s="36">
        <f>'[1]2. Rete distributiva'!G41</f>
        <v>433</v>
      </c>
      <c r="H97" s="36">
        <f>'[1]2. Rete distributiva'!H41</f>
        <v>435</v>
      </c>
      <c r="I97" s="36">
        <f t="shared" si="24"/>
        <v>8</v>
      </c>
      <c r="J97" s="35">
        <f t="shared" si="25"/>
        <v>1.873536299765808E-2</v>
      </c>
      <c r="K97" s="93"/>
      <c r="L97" s="93"/>
    </row>
    <row r="98" spans="2:12" x14ac:dyDescent="0.2">
      <c r="B98" s="111" t="s">
        <v>84</v>
      </c>
      <c r="C98" s="21">
        <f t="shared" ref="C98:H98" si="26">SUM(C95:C97)</f>
        <v>4140</v>
      </c>
      <c r="D98" s="21">
        <f t="shared" si="26"/>
        <v>4097</v>
      </c>
      <c r="E98" s="21">
        <f t="shared" si="26"/>
        <v>4079</v>
      </c>
      <c r="F98" s="21">
        <f t="shared" si="26"/>
        <v>3993</v>
      </c>
      <c r="G98" s="21">
        <f t="shared" si="26"/>
        <v>3929</v>
      </c>
      <c r="H98" s="21">
        <f t="shared" si="26"/>
        <v>3963</v>
      </c>
      <c r="I98" s="21">
        <f t="shared" si="24"/>
        <v>-177</v>
      </c>
      <c r="J98" s="112">
        <f t="shared" si="25"/>
        <v>-4.2753623188405795E-2</v>
      </c>
      <c r="K98" s="33"/>
      <c r="L98" s="93"/>
    </row>
    <row r="99" spans="2:12" ht="24.95" customHeight="1" x14ac:dyDescent="0.2">
      <c r="B99" s="113" t="s">
        <v>55</v>
      </c>
      <c r="C99" s="33"/>
      <c r="D99" s="33"/>
      <c r="E99" s="33"/>
      <c r="F99" s="33"/>
      <c r="G99" s="33"/>
      <c r="H99" s="33"/>
      <c r="I99" s="33"/>
      <c r="J99" s="114"/>
      <c r="K99" s="36"/>
      <c r="L99" s="35"/>
    </row>
    <row r="100" spans="2:12" x14ac:dyDescent="0.2">
      <c r="B100" s="52"/>
      <c r="C100" s="91"/>
      <c r="D100" s="91"/>
      <c r="E100" s="91"/>
      <c r="F100" s="91"/>
      <c r="G100" s="91"/>
      <c r="H100" s="91"/>
      <c r="I100" s="91"/>
      <c r="J100" s="93"/>
      <c r="K100" s="92"/>
      <c r="L100" s="92"/>
    </row>
    <row r="101" spans="2:12" x14ac:dyDescent="0.2">
      <c r="B101" s="52"/>
      <c r="C101" s="52">
        <v>2016</v>
      </c>
      <c r="D101" s="52">
        <v>2017</v>
      </c>
      <c r="E101" s="52">
        <v>2018</v>
      </c>
      <c r="F101" s="52">
        <v>2019</v>
      </c>
      <c r="G101" s="52">
        <v>2020</v>
      </c>
      <c r="H101" s="127" t="s">
        <v>179</v>
      </c>
      <c r="I101" s="91"/>
      <c r="J101" s="93"/>
      <c r="K101" s="92"/>
      <c r="L101" s="92"/>
    </row>
    <row r="102" spans="2:12" x14ac:dyDescent="0.2">
      <c r="B102" s="52" t="s">
        <v>81</v>
      </c>
      <c r="C102" s="128">
        <f t="shared" ref="C102:H102" si="27">C95/$C$95*100</f>
        <v>100</v>
      </c>
      <c r="D102" s="128">
        <f t="shared" si="27"/>
        <v>98.662846227316138</v>
      </c>
      <c r="E102" s="128">
        <f t="shared" si="27"/>
        <v>98.185291308500481</v>
      </c>
      <c r="F102" s="128">
        <f t="shared" si="27"/>
        <v>95.988538681948427</v>
      </c>
      <c r="G102" s="128">
        <f t="shared" si="27"/>
        <v>93.887297039159506</v>
      </c>
      <c r="H102" s="128">
        <f t="shared" si="27"/>
        <v>93.50525310410697</v>
      </c>
      <c r="I102" s="91"/>
      <c r="J102" s="93"/>
      <c r="K102" s="92"/>
      <c r="L102" s="92"/>
    </row>
    <row r="103" spans="2:12" x14ac:dyDescent="0.2">
      <c r="B103" s="52" t="s">
        <v>82</v>
      </c>
      <c r="C103" s="128">
        <f t="shared" ref="C103:H103" si="28">C96/$C$96*100</f>
        <v>100</v>
      </c>
      <c r="D103" s="128">
        <f t="shared" si="28"/>
        <v>98.79969992498124</v>
      </c>
      <c r="E103" s="128">
        <f t="shared" si="28"/>
        <v>97.899474868717178</v>
      </c>
      <c r="F103" s="128">
        <f t="shared" si="28"/>
        <v>95.836459114778691</v>
      </c>
      <c r="G103" s="128">
        <f t="shared" si="28"/>
        <v>94.261065266316578</v>
      </c>
      <c r="H103" s="128">
        <f t="shared" si="28"/>
        <v>95.611402850712679</v>
      </c>
      <c r="I103" s="91"/>
      <c r="J103" s="93"/>
      <c r="K103" s="92"/>
      <c r="L103" s="92"/>
    </row>
    <row r="104" spans="2:12" x14ac:dyDescent="0.2">
      <c r="B104" s="52" t="s">
        <v>83</v>
      </c>
      <c r="C104" s="128">
        <f t="shared" ref="C104:H104" si="29">C97/$C$97*100</f>
        <v>100</v>
      </c>
      <c r="D104" s="128">
        <f t="shared" si="29"/>
        <v>100.70257611241217</v>
      </c>
      <c r="E104" s="128">
        <f t="shared" si="29"/>
        <v>103.27868852459017</v>
      </c>
      <c r="F104" s="128">
        <f t="shared" si="29"/>
        <v>101.40515222482436</v>
      </c>
      <c r="G104" s="128">
        <f t="shared" si="29"/>
        <v>101.40515222482436</v>
      </c>
      <c r="H104" s="128">
        <f t="shared" si="29"/>
        <v>101.87353629976582</v>
      </c>
      <c r="I104" s="128"/>
      <c r="J104" s="93"/>
      <c r="K104" s="36"/>
      <c r="L104" s="92"/>
    </row>
    <row r="105" spans="2:12" x14ac:dyDescent="0.2">
      <c r="B105" s="91"/>
      <c r="C105" s="91"/>
      <c r="D105" s="91"/>
      <c r="E105" s="91"/>
      <c r="F105" s="91"/>
      <c r="G105" s="91"/>
      <c r="H105" s="91"/>
      <c r="I105" s="91"/>
      <c r="J105" s="93"/>
      <c r="K105" s="92"/>
      <c r="L105" s="92"/>
    </row>
    <row r="106" spans="2:12" x14ac:dyDescent="0.2">
      <c r="B106" s="93"/>
      <c r="C106" s="93"/>
      <c r="D106" s="93"/>
      <c r="E106" s="93"/>
      <c r="F106" s="93"/>
      <c r="G106" s="93"/>
      <c r="H106" s="93"/>
      <c r="I106" s="93"/>
      <c r="J106" s="93"/>
      <c r="K106" s="92"/>
      <c r="L106" s="92"/>
    </row>
    <row r="107" spans="2:12" ht="24.95" customHeight="1" x14ac:dyDescent="0.2">
      <c r="B107" s="95" t="s">
        <v>236</v>
      </c>
      <c r="C107" s="93"/>
      <c r="D107" s="93"/>
      <c r="E107" s="93"/>
      <c r="F107" s="93"/>
      <c r="G107" s="93"/>
      <c r="H107" s="93"/>
      <c r="I107" s="93"/>
      <c r="J107" s="93"/>
      <c r="K107" s="92"/>
      <c r="L107" s="92"/>
    </row>
    <row r="108" spans="2:12" ht="25.5" x14ac:dyDescent="0.2">
      <c r="B108" s="98" t="s">
        <v>27</v>
      </c>
      <c r="C108" s="107">
        <v>2016</v>
      </c>
      <c r="D108" s="107">
        <v>2017</v>
      </c>
      <c r="E108" s="107">
        <v>2018</v>
      </c>
      <c r="F108" s="107">
        <v>2019</v>
      </c>
      <c r="G108" s="107">
        <v>2020</v>
      </c>
      <c r="H108" s="108" t="s">
        <v>179</v>
      </c>
      <c r="I108" s="100" t="s">
        <v>180</v>
      </c>
      <c r="J108" s="100" t="s">
        <v>181</v>
      </c>
      <c r="K108" s="109"/>
      <c r="L108" s="110"/>
    </row>
    <row r="109" spans="2:12" x14ac:dyDescent="0.2">
      <c r="B109" s="92" t="s">
        <v>81</v>
      </c>
      <c r="C109" s="36">
        <f>'[1]2. Rete distributiva'!C48</f>
        <v>1308</v>
      </c>
      <c r="D109" s="36">
        <f>'[1]2. Rete distributiva'!D48</f>
        <v>1321</v>
      </c>
      <c r="E109" s="36">
        <f>'[1]2. Rete distributiva'!E48</f>
        <v>1309</v>
      </c>
      <c r="F109" s="36">
        <f>'[1]2. Rete distributiva'!F48</f>
        <v>1295</v>
      </c>
      <c r="G109" s="36">
        <f>'[1]2. Rete distributiva'!G48</f>
        <v>1285</v>
      </c>
      <c r="H109" s="36">
        <f>'[1]2. Rete distributiva'!H48</f>
        <v>1291</v>
      </c>
      <c r="I109" s="36">
        <f>H109-C109</f>
        <v>-17</v>
      </c>
      <c r="J109" s="35">
        <f>(H109-C109)/C109</f>
        <v>-1.2996941896024464E-2</v>
      </c>
      <c r="K109" s="93"/>
      <c r="L109" s="93"/>
    </row>
    <row r="110" spans="2:12" x14ac:dyDescent="0.2">
      <c r="B110" s="92" t="s">
        <v>82</v>
      </c>
      <c r="C110" s="36">
        <f>'[1]2. Rete distributiva'!C49</f>
        <v>3169</v>
      </c>
      <c r="D110" s="36">
        <f>'[1]2. Rete distributiva'!D49</f>
        <v>3106</v>
      </c>
      <c r="E110" s="36">
        <f>'[1]2. Rete distributiva'!E49</f>
        <v>3049</v>
      </c>
      <c r="F110" s="36">
        <f>'[1]2. Rete distributiva'!F49</f>
        <v>2966</v>
      </c>
      <c r="G110" s="36">
        <f>'[1]2. Rete distributiva'!G49</f>
        <v>2910</v>
      </c>
      <c r="H110" s="36">
        <f>'[1]2. Rete distributiva'!H49</f>
        <v>2902</v>
      </c>
      <c r="I110" s="36">
        <f t="shared" ref="I110:I112" si="30">H110-C110</f>
        <v>-267</v>
      </c>
      <c r="J110" s="35">
        <f t="shared" ref="J110:J112" si="31">(H110-C110)/C110</f>
        <v>-8.4253707794256866E-2</v>
      </c>
      <c r="K110" s="93"/>
      <c r="L110" s="93"/>
    </row>
    <row r="111" spans="2:12" x14ac:dyDescent="0.2">
      <c r="B111" s="92" t="s">
        <v>83</v>
      </c>
      <c r="C111" s="36">
        <f>'[1]2. Rete distributiva'!C50</f>
        <v>567</v>
      </c>
      <c r="D111" s="36">
        <f>'[1]2. Rete distributiva'!D50</f>
        <v>582</v>
      </c>
      <c r="E111" s="36">
        <f>'[1]2. Rete distributiva'!E50</f>
        <v>582</v>
      </c>
      <c r="F111" s="36">
        <f>'[1]2. Rete distributiva'!F50</f>
        <v>586</v>
      </c>
      <c r="G111" s="36">
        <f>'[1]2. Rete distributiva'!G50</f>
        <v>604</v>
      </c>
      <c r="H111" s="36">
        <f>'[1]2. Rete distributiva'!H50</f>
        <v>597</v>
      </c>
      <c r="I111" s="36">
        <f t="shared" si="30"/>
        <v>30</v>
      </c>
      <c r="J111" s="35">
        <f t="shared" si="31"/>
        <v>5.2910052910052907E-2</v>
      </c>
      <c r="K111" s="93"/>
      <c r="L111" s="93"/>
    </row>
    <row r="112" spans="2:12" x14ac:dyDescent="0.2">
      <c r="B112" s="111" t="s">
        <v>84</v>
      </c>
      <c r="C112" s="21">
        <f t="shared" ref="C112:H112" si="32">SUM(C109:C111)</f>
        <v>5044</v>
      </c>
      <c r="D112" s="21">
        <f t="shared" si="32"/>
        <v>5009</v>
      </c>
      <c r="E112" s="21">
        <f t="shared" si="32"/>
        <v>4940</v>
      </c>
      <c r="F112" s="21">
        <f t="shared" si="32"/>
        <v>4847</v>
      </c>
      <c r="G112" s="21">
        <f t="shared" si="32"/>
        <v>4799</v>
      </c>
      <c r="H112" s="21">
        <f t="shared" si="32"/>
        <v>4790</v>
      </c>
      <c r="I112" s="21">
        <f t="shared" si="30"/>
        <v>-254</v>
      </c>
      <c r="J112" s="112">
        <f t="shared" si="31"/>
        <v>-5.0356859635210152E-2</v>
      </c>
      <c r="K112" s="93"/>
      <c r="L112" s="93"/>
    </row>
    <row r="113" spans="2:12" ht="24.95" customHeight="1" x14ac:dyDescent="0.2">
      <c r="B113" s="113" t="s">
        <v>55</v>
      </c>
      <c r="C113" s="33"/>
      <c r="D113" s="33"/>
      <c r="E113" s="33"/>
      <c r="F113" s="33"/>
      <c r="G113" s="33"/>
      <c r="H113" s="33"/>
      <c r="I113" s="33"/>
      <c r="J113" s="114"/>
      <c r="K113" s="36"/>
      <c r="L113" s="35"/>
    </row>
    <row r="114" spans="2:12" x14ac:dyDescent="0.2">
      <c r="B114" s="92"/>
      <c r="C114" s="93"/>
      <c r="D114" s="93"/>
      <c r="E114" s="93"/>
      <c r="F114" s="93"/>
      <c r="G114" s="93"/>
      <c r="H114" s="93"/>
      <c r="I114" s="93"/>
      <c r="J114" s="93"/>
      <c r="K114" s="92"/>
      <c r="L114" s="92"/>
    </row>
    <row r="115" spans="2:12" x14ac:dyDescent="0.2">
      <c r="B115" s="52"/>
      <c r="C115" s="52">
        <v>2016</v>
      </c>
      <c r="D115" s="52">
        <v>2017</v>
      </c>
      <c r="E115" s="52">
        <v>2018</v>
      </c>
      <c r="F115" s="52">
        <v>2019</v>
      </c>
      <c r="G115" s="52">
        <v>2020</v>
      </c>
      <c r="H115" s="127" t="s">
        <v>179</v>
      </c>
      <c r="I115" s="91"/>
      <c r="J115" s="93"/>
      <c r="K115" s="92"/>
      <c r="L115" s="92"/>
    </row>
    <row r="116" spans="2:12" x14ac:dyDescent="0.2">
      <c r="B116" s="52" t="s">
        <v>81</v>
      </c>
      <c r="C116" s="128">
        <f>C109/$C$109*100</f>
        <v>100</v>
      </c>
      <c r="D116" s="128">
        <f t="shared" ref="D116:H116" si="33">D109/$C$109*100</f>
        <v>100.99388379204892</v>
      </c>
      <c r="E116" s="128">
        <f t="shared" si="33"/>
        <v>100.07645259938838</v>
      </c>
      <c r="F116" s="128">
        <f t="shared" si="33"/>
        <v>99.006116207951067</v>
      </c>
      <c r="G116" s="128">
        <f t="shared" si="33"/>
        <v>98.241590214067273</v>
      </c>
      <c r="H116" s="128">
        <f t="shared" si="33"/>
        <v>98.700305810397552</v>
      </c>
      <c r="I116" s="91"/>
      <c r="J116" s="93"/>
      <c r="K116" s="92"/>
      <c r="L116" s="92"/>
    </row>
    <row r="117" spans="2:12" x14ac:dyDescent="0.2">
      <c r="B117" s="52" t="s">
        <v>82</v>
      </c>
      <c r="C117" s="128">
        <f>C110/$C$110*100</f>
        <v>100</v>
      </c>
      <c r="D117" s="128">
        <f t="shared" ref="D117:H117" si="34">D110/$C$110*100</f>
        <v>98.011991164405174</v>
      </c>
      <c r="E117" s="128">
        <f t="shared" si="34"/>
        <v>96.213316503628903</v>
      </c>
      <c r="F117" s="128">
        <f t="shared" si="34"/>
        <v>93.594193751972227</v>
      </c>
      <c r="G117" s="128">
        <f t="shared" si="34"/>
        <v>91.827074786999049</v>
      </c>
      <c r="H117" s="128">
        <f t="shared" si="34"/>
        <v>91.574629220574309</v>
      </c>
      <c r="I117" s="91"/>
      <c r="J117" s="93"/>
      <c r="K117" s="92"/>
      <c r="L117" s="92"/>
    </row>
    <row r="118" spans="2:12" x14ac:dyDescent="0.2">
      <c r="B118" s="52" t="s">
        <v>83</v>
      </c>
      <c r="C118" s="128">
        <f>C111/$C$111*100</f>
        <v>100</v>
      </c>
      <c r="D118" s="128">
        <f t="shared" ref="D118:H118" si="35">D111/$C$111*100</f>
        <v>102.64550264550265</v>
      </c>
      <c r="E118" s="128">
        <f t="shared" si="35"/>
        <v>102.64550264550265</v>
      </c>
      <c r="F118" s="128">
        <f t="shared" si="35"/>
        <v>103.35097001763668</v>
      </c>
      <c r="G118" s="128">
        <f t="shared" si="35"/>
        <v>106.52557319223985</v>
      </c>
      <c r="H118" s="128">
        <f t="shared" si="35"/>
        <v>105.29100529100531</v>
      </c>
      <c r="I118" s="91"/>
      <c r="J118" s="93"/>
      <c r="K118" s="92"/>
      <c r="L118" s="92"/>
    </row>
    <row r="119" spans="2:12" x14ac:dyDescent="0.2">
      <c r="B119" s="91"/>
      <c r="C119" s="91"/>
      <c r="D119" s="91"/>
      <c r="E119" s="91"/>
      <c r="F119" s="91"/>
      <c r="G119" s="91"/>
      <c r="H119" s="91"/>
      <c r="I119" s="91"/>
      <c r="J119" s="93"/>
      <c r="K119" s="93"/>
      <c r="L119" s="93"/>
    </row>
    <row r="120" spans="2:12" x14ac:dyDescent="0.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 x14ac:dyDescent="0.2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 x14ac:dyDescent="0.2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 x14ac:dyDescent="0.2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 x14ac:dyDescent="0.2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 x14ac:dyDescent="0.2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13</vt:i4>
      </vt:variant>
    </vt:vector>
  </HeadingPairs>
  <TitlesOfParts>
    <vt:vector size="33" baseType="lpstr">
      <vt:lpstr>1. TERZIARIO</vt:lpstr>
      <vt:lpstr>Macrosettori</vt:lpstr>
      <vt:lpstr>1. Settori</vt:lpstr>
      <vt:lpstr>1. Tipologie</vt:lpstr>
      <vt:lpstr>1. Natura giuridica</vt:lpstr>
      <vt:lpstr>1. Specializzazione</vt:lpstr>
      <vt:lpstr>1. Delegazioni</vt:lpstr>
      <vt:lpstr>2. COMMERCIO</vt:lpstr>
      <vt:lpstr>2. Rete distributiva</vt:lpstr>
      <vt:lpstr>2. Categorie dettaglio</vt:lpstr>
      <vt:lpstr>2. Specializzazione</vt:lpstr>
      <vt:lpstr>2. Delegazioni</vt:lpstr>
      <vt:lpstr>3. TURISMO</vt:lpstr>
      <vt:lpstr>3. Servizio turistico</vt:lpstr>
      <vt:lpstr>3. Specializzazione</vt:lpstr>
      <vt:lpstr>3. Delegazioni</vt:lpstr>
      <vt:lpstr>4. SERVIZI</vt:lpstr>
      <vt:lpstr>4. Tipologia clientela</vt:lpstr>
      <vt:lpstr>4. Specializzazione</vt:lpstr>
      <vt:lpstr>4. Delegazioni</vt:lpstr>
      <vt:lpstr>'1. Delegazioni'!Area_stampa</vt:lpstr>
      <vt:lpstr>'1. Natura giuridica'!Area_stampa</vt:lpstr>
      <vt:lpstr>'1. Settori'!Area_stampa</vt:lpstr>
      <vt:lpstr>'1. Specializzazione'!Area_stampa</vt:lpstr>
      <vt:lpstr>'1. Tipologie'!Area_stampa</vt:lpstr>
      <vt:lpstr>'2. Categorie dettaglio'!Area_stampa</vt:lpstr>
      <vt:lpstr>'2. Rete distributiva'!Area_stampa</vt:lpstr>
      <vt:lpstr>'2. Specializzazione'!Area_stampa</vt:lpstr>
      <vt:lpstr>'3. Servizio turistico'!Area_stampa</vt:lpstr>
      <vt:lpstr>'3. Specializzazione'!Area_stampa</vt:lpstr>
      <vt:lpstr>'4. Specializzazione'!Area_stampa</vt:lpstr>
      <vt:lpstr>'4. Tipologia clientela'!Area_stampa</vt:lpstr>
      <vt:lpstr>Macrosettori!Area_stampa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2021-10-13T12:33:51Z</dcterms:modified>
</cp:coreProperties>
</file>