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2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3.xml" ContentType="application/vnd.openxmlformats-officedocument.drawing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drawings/drawing4.xml" ContentType="application/vnd.openxmlformats-officedocument.drawing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drawings/drawing5.xml" ContentType="application/vnd.openxmlformats-officedocument.drawing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4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49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drawings/drawing6.xml" ContentType="application/vnd.openxmlformats-officedocument.drawing+xml"/>
  <Override PartName="/xl/charts/chart50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1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52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53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54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55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56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drawings/drawing7.xml" ContentType="application/vnd.openxmlformats-officedocument.drawing+xml"/>
  <Override PartName="/xl/charts/chart57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58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59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60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61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harts/chart62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63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64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65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66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charts/chart67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charts/chart68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charts/chart69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charts/chart7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charts/chart7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charts/chart72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charts/chart73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charts/chart74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charts/chart75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charts/chart76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charts/chart77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drawings/drawing8.xml" ContentType="application/vnd.openxmlformats-officedocument.drawing+xml"/>
  <Override PartName="/xl/charts/chart78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charts/chart79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charts/chart80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charts/chart81.xml" ContentType="application/vnd.openxmlformats-officedocument.drawingml.chart+xml"/>
  <Override PartName="/xl/charts/style81.xml" ContentType="application/vnd.ms-office.chartstyle+xml"/>
  <Override PartName="/xl/charts/colors81.xml" ContentType="application/vnd.ms-office.chartcolorstyle+xml"/>
  <Override PartName="/xl/charts/chart82.xml" ContentType="application/vnd.openxmlformats-officedocument.drawingml.chart+xml"/>
  <Override PartName="/xl/charts/style82.xml" ContentType="application/vnd.ms-office.chartstyle+xml"/>
  <Override PartName="/xl/charts/colors82.xml" ContentType="application/vnd.ms-office.chartcolorstyle+xml"/>
  <Override PartName="/xl/charts/chart83.xml" ContentType="application/vnd.openxmlformats-officedocument.drawingml.chart+xml"/>
  <Override PartName="/xl/charts/style83.xml" ContentType="application/vnd.ms-office.chartstyle+xml"/>
  <Override PartName="/xl/charts/colors83.xml" ContentType="application/vnd.ms-office.chartcolorstyle+xml"/>
  <Override PartName="/xl/charts/chart84.xml" ContentType="application/vnd.openxmlformats-officedocument.drawingml.chart+xml"/>
  <Override PartName="/xl/charts/style84.xml" ContentType="application/vnd.ms-office.chartstyle+xml"/>
  <Override PartName="/xl/charts/colors84.xml" ContentType="application/vnd.ms-office.chartcolorstyle+xml"/>
  <Override PartName="/xl/drawings/drawing9.xml" ContentType="application/vnd.openxmlformats-officedocument.drawing+xml"/>
  <Override PartName="/xl/charts/chart85.xml" ContentType="application/vnd.openxmlformats-officedocument.drawingml.chart+xml"/>
  <Override PartName="/xl/charts/style85.xml" ContentType="application/vnd.ms-office.chartstyle+xml"/>
  <Override PartName="/xl/charts/colors85.xml" ContentType="application/vnd.ms-office.chartcolorstyle+xml"/>
  <Override PartName="/xl/charts/chart86.xml" ContentType="application/vnd.openxmlformats-officedocument.drawingml.chart+xml"/>
  <Override PartName="/xl/charts/style86.xml" ContentType="application/vnd.ms-office.chartstyle+xml"/>
  <Override PartName="/xl/charts/colors86.xml" ContentType="application/vnd.ms-office.chartcolorstyle+xml"/>
  <Override PartName="/xl/charts/chart87.xml" ContentType="application/vnd.openxmlformats-officedocument.drawingml.chart+xml"/>
  <Override PartName="/xl/charts/style87.xml" ContentType="application/vnd.ms-office.chartstyle+xml"/>
  <Override PartName="/xl/charts/colors87.xml" ContentType="application/vnd.ms-office.chartcolorstyle+xml"/>
  <Override PartName="/xl/charts/chart88.xml" ContentType="application/vnd.openxmlformats-officedocument.drawingml.chart+xml"/>
  <Override PartName="/xl/charts/style88.xml" ContentType="application/vnd.ms-office.chartstyle+xml"/>
  <Override PartName="/xl/charts/colors88.xml" ContentType="application/vnd.ms-office.chartcolorstyle+xml"/>
  <Override PartName="/xl/charts/chart89.xml" ContentType="application/vnd.openxmlformats-officedocument.drawingml.chart+xml"/>
  <Override PartName="/xl/charts/style89.xml" ContentType="application/vnd.ms-office.chartstyle+xml"/>
  <Override PartName="/xl/charts/colors89.xml" ContentType="application/vnd.ms-office.chartcolorstyle+xml"/>
  <Override PartName="/xl/charts/chart90.xml" ContentType="application/vnd.openxmlformats-officedocument.drawingml.chart+xml"/>
  <Override PartName="/xl/charts/style90.xml" ContentType="application/vnd.ms-office.chartstyle+xml"/>
  <Override PartName="/xl/charts/colors90.xml" ContentType="application/vnd.ms-office.chartcolorstyle+xml"/>
  <Override PartName="/xl/charts/chart91.xml" ContentType="application/vnd.openxmlformats-officedocument.drawingml.chart+xml"/>
  <Override PartName="/xl/charts/style91.xml" ContentType="application/vnd.ms-office.chartstyle+xml"/>
  <Override PartName="/xl/charts/colors91.xml" ContentType="application/vnd.ms-office.chartcolorstyle+xml"/>
  <Override PartName="/xl/drawings/drawing10.xml" ContentType="application/vnd.openxmlformats-officedocument.drawing+xml"/>
  <Override PartName="/xl/charts/chart92.xml" ContentType="application/vnd.openxmlformats-officedocument.drawingml.chart+xml"/>
  <Override PartName="/xl/charts/style92.xml" ContentType="application/vnd.ms-office.chartstyle+xml"/>
  <Override PartName="/xl/charts/colors92.xml" ContentType="application/vnd.ms-office.chartcolorstyle+xml"/>
  <Override PartName="/xl/charts/chart93.xml" ContentType="application/vnd.openxmlformats-officedocument.drawingml.chart+xml"/>
  <Override PartName="/xl/charts/style93.xml" ContentType="application/vnd.ms-office.chartstyle+xml"/>
  <Override PartName="/xl/charts/colors93.xml" ContentType="application/vnd.ms-office.chartcolorstyle+xml"/>
  <Override PartName="/xl/charts/chart94.xml" ContentType="application/vnd.openxmlformats-officedocument.drawingml.chart+xml"/>
  <Override PartName="/xl/charts/style94.xml" ContentType="application/vnd.ms-office.chartstyle+xml"/>
  <Override PartName="/xl/charts/colors94.xml" ContentType="application/vnd.ms-office.chartcolorstyle+xml"/>
  <Override PartName="/xl/charts/chart95.xml" ContentType="application/vnd.openxmlformats-officedocument.drawingml.chart+xml"/>
  <Override PartName="/xl/charts/style95.xml" ContentType="application/vnd.ms-office.chartstyle+xml"/>
  <Override PartName="/xl/charts/colors95.xml" ContentType="application/vnd.ms-office.chartcolorstyle+xml"/>
  <Override PartName="/xl/charts/chart96.xml" ContentType="application/vnd.openxmlformats-officedocument.drawingml.chart+xml"/>
  <Override PartName="/xl/charts/style96.xml" ContentType="application/vnd.ms-office.chartstyle+xml"/>
  <Override PartName="/xl/charts/colors96.xml" ContentType="application/vnd.ms-office.chartcolorstyle+xml"/>
  <Override PartName="/xl/charts/chart97.xml" ContentType="application/vnd.openxmlformats-officedocument.drawingml.chart+xml"/>
  <Override PartName="/xl/charts/style97.xml" ContentType="application/vnd.ms-office.chartstyle+xml"/>
  <Override PartName="/xl/charts/colors97.xml" ContentType="application/vnd.ms-office.chartcolorstyle+xml"/>
  <Override PartName="/xl/charts/chart98.xml" ContentType="application/vnd.openxmlformats-officedocument.drawingml.chart+xml"/>
  <Override PartName="/xl/charts/style98.xml" ContentType="application/vnd.ms-office.chartstyle+xml"/>
  <Override PartName="/xl/charts/colors98.xml" ContentType="application/vnd.ms-office.chartcolorstyle+xml"/>
  <Override PartName="/xl/charts/chart99.xml" ContentType="application/vnd.openxmlformats-officedocument.drawingml.chart+xml"/>
  <Override PartName="/xl/charts/style99.xml" ContentType="application/vnd.ms-office.chartstyle+xml"/>
  <Override PartName="/xl/charts/colors99.xml" ContentType="application/vnd.ms-office.chartcolorstyle+xml"/>
  <Override PartName="/xl/charts/chart100.xml" ContentType="application/vnd.openxmlformats-officedocument.drawingml.chart+xml"/>
  <Override PartName="/xl/charts/style100.xml" ContentType="application/vnd.ms-office.chartstyle+xml"/>
  <Override PartName="/xl/charts/colors100.xml" ContentType="application/vnd.ms-office.chartcolorstyle+xml"/>
  <Override PartName="/xl/charts/chart101.xml" ContentType="application/vnd.openxmlformats-officedocument.drawingml.chart+xml"/>
  <Override PartName="/xl/charts/style101.xml" ContentType="application/vnd.ms-office.chartstyle+xml"/>
  <Override PartName="/xl/charts/colors101.xml" ContentType="application/vnd.ms-office.chartcolorstyle+xml"/>
  <Override PartName="/xl/charts/chart102.xml" ContentType="application/vnd.openxmlformats-officedocument.drawingml.chart+xml"/>
  <Override PartName="/xl/charts/style102.xml" ContentType="application/vnd.ms-office.chartstyle+xml"/>
  <Override PartName="/xl/charts/colors102.xml" ContentType="application/vnd.ms-office.chartcolorstyle+xml"/>
  <Override PartName="/xl/charts/chart103.xml" ContentType="application/vnd.openxmlformats-officedocument.drawingml.chart+xml"/>
  <Override PartName="/xl/charts/style103.xml" ContentType="application/vnd.ms-office.chartstyle+xml"/>
  <Override PartName="/xl/charts/colors103.xml" ContentType="application/vnd.ms-office.chartcolorstyle+xml"/>
  <Override PartName="/xl/charts/chart104.xml" ContentType="application/vnd.openxmlformats-officedocument.drawingml.chart+xml"/>
  <Override PartName="/xl/charts/style104.xml" ContentType="application/vnd.ms-office.chartstyle+xml"/>
  <Override PartName="/xl/charts/colors104.xml" ContentType="application/vnd.ms-office.chartcolorstyle+xml"/>
  <Override PartName="/xl/charts/chart105.xml" ContentType="application/vnd.openxmlformats-officedocument.drawingml.chart+xml"/>
  <Override PartName="/xl/charts/style105.xml" ContentType="application/vnd.ms-office.chartstyle+xml"/>
  <Override PartName="/xl/charts/colors105.xml" ContentType="application/vnd.ms-office.chartcolorstyle+xml"/>
  <Override PartName="/xl/charts/chart106.xml" ContentType="application/vnd.openxmlformats-officedocument.drawingml.chart+xml"/>
  <Override PartName="/xl/charts/style106.xml" ContentType="application/vnd.ms-office.chartstyle+xml"/>
  <Override PartName="/xl/charts/colors106.xml" ContentType="application/vnd.ms-office.chartcolorstyle+xml"/>
  <Override PartName="/xl/charts/chart107.xml" ContentType="application/vnd.openxmlformats-officedocument.drawingml.chart+xml"/>
  <Override PartName="/xl/charts/style107.xml" ContentType="application/vnd.ms-office.chartstyle+xml"/>
  <Override PartName="/xl/charts/colors107.xml" ContentType="application/vnd.ms-office.chartcolorstyle+xml"/>
  <Override PartName="/xl/charts/chart108.xml" ContentType="application/vnd.openxmlformats-officedocument.drawingml.chart+xml"/>
  <Override PartName="/xl/charts/style108.xml" ContentType="application/vnd.ms-office.chartstyle+xml"/>
  <Override PartName="/xl/charts/colors108.xml" ContentType="application/vnd.ms-office.chartcolorstyle+xml"/>
  <Override PartName="/xl/charts/chart109.xml" ContentType="application/vnd.openxmlformats-officedocument.drawingml.chart+xml"/>
  <Override PartName="/xl/charts/style109.xml" ContentType="application/vnd.ms-office.chartstyle+xml"/>
  <Override PartName="/xl/charts/colors109.xml" ContentType="application/vnd.ms-office.chartcolorstyle+xml"/>
  <Override PartName="/xl/charts/chart110.xml" ContentType="application/vnd.openxmlformats-officedocument.drawingml.chart+xml"/>
  <Override PartName="/xl/charts/style110.xml" ContentType="application/vnd.ms-office.chartstyle+xml"/>
  <Override PartName="/xl/charts/colors110.xml" ContentType="application/vnd.ms-office.chartcolorstyle+xml"/>
  <Override PartName="/xl/charts/chart111.xml" ContentType="application/vnd.openxmlformats-officedocument.drawingml.chart+xml"/>
  <Override PartName="/xl/charts/style111.xml" ContentType="application/vnd.ms-office.chartstyle+xml"/>
  <Override PartName="/xl/charts/colors111.xml" ContentType="application/vnd.ms-office.chartcolorstyle+xml"/>
  <Override PartName="/xl/charts/chart112.xml" ContentType="application/vnd.openxmlformats-officedocument.drawingml.chart+xml"/>
  <Override PartName="/xl/charts/style112.xml" ContentType="application/vnd.ms-office.chartstyle+xml"/>
  <Override PartName="/xl/charts/colors112.xml" ContentType="application/vnd.ms-office.chartcolorstyle+xml"/>
  <Override PartName="/xl/drawings/drawing11.xml" ContentType="application/vnd.openxmlformats-officedocument.drawing+xml"/>
  <Override PartName="/xl/charts/chart113.xml" ContentType="application/vnd.openxmlformats-officedocument.drawingml.chart+xml"/>
  <Override PartName="/xl/charts/style113.xml" ContentType="application/vnd.ms-office.chartstyle+xml"/>
  <Override PartName="/xl/charts/colors113.xml" ContentType="application/vnd.ms-office.chartcolorstyle+xml"/>
  <Override PartName="/xl/charts/chart114.xml" ContentType="application/vnd.openxmlformats-officedocument.drawingml.chart+xml"/>
  <Override PartName="/xl/charts/style114.xml" ContentType="application/vnd.ms-office.chartstyle+xml"/>
  <Override PartName="/xl/charts/colors114.xml" ContentType="application/vnd.ms-office.chartcolorstyle+xml"/>
  <Override PartName="/xl/charts/chart115.xml" ContentType="application/vnd.openxmlformats-officedocument.drawingml.chart+xml"/>
  <Override PartName="/xl/charts/style115.xml" ContentType="application/vnd.ms-office.chartstyle+xml"/>
  <Override PartName="/xl/charts/colors115.xml" ContentType="application/vnd.ms-office.chartcolorstyle+xml"/>
  <Override PartName="/xl/charts/chart116.xml" ContentType="application/vnd.openxmlformats-officedocument.drawingml.chart+xml"/>
  <Override PartName="/xl/charts/style116.xml" ContentType="application/vnd.ms-office.chartstyle+xml"/>
  <Override PartName="/xl/charts/colors116.xml" ContentType="application/vnd.ms-office.chartcolorstyle+xml"/>
  <Override PartName="/xl/charts/chart117.xml" ContentType="application/vnd.openxmlformats-officedocument.drawingml.chart+xml"/>
  <Override PartName="/xl/charts/style117.xml" ContentType="application/vnd.ms-office.chartstyle+xml"/>
  <Override PartName="/xl/charts/colors117.xml" ContentType="application/vnd.ms-office.chartcolorstyle+xml"/>
  <Override PartName="/xl/charts/chart118.xml" ContentType="application/vnd.openxmlformats-officedocument.drawingml.chart+xml"/>
  <Override PartName="/xl/charts/style118.xml" ContentType="application/vnd.ms-office.chartstyle+xml"/>
  <Override PartName="/xl/charts/colors118.xml" ContentType="application/vnd.ms-office.chartcolorstyle+xml"/>
  <Override PartName="/xl/charts/chart119.xml" ContentType="application/vnd.openxmlformats-officedocument.drawingml.chart+xml"/>
  <Override PartName="/xl/charts/style119.xml" ContentType="application/vnd.ms-office.chartstyle+xml"/>
  <Override PartName="/xl/charts/colors119.xml" ContentType="application/vnd.ms-office.chartcolorstyle+xml"/>
  <Override PartName="/xl/drawings/drawing12.xml" ContentType="application/vnd.openxmlformats-officedocument.drawing+xml"/>
  <Override PartName="/xl/charts/chart120.xml" ContentType="application/vnd.openxmlformats-officedocument.drawingml.chart+xml"/>
  <Override PartName="/xl/charts/style120.xml" ContentType="application/vnd.ms-office.chartstyle+xml"/>
  <Override PartName="/xl/charts/colors120.xml" ContentType="application/vnd.ms-office.chartcolorstyle+xml"/>
  <Override PartName="/xl/charts/chart121.xml" ContentType="application/vnd.openxmlformats-officedocument.drawingml.chart+xml"/>
  <Override PartName="/xl/charts/style121.xml" ContentType="application/vnd.ms-office.chartstyle+xml"/>
  <Override PartName="/xl/charts/colors121.xml" ContentType="application/vnd.ms-office.chartcolorstyle+xml"/>
  <Override PartName="/xl/charts/chart122.xml" ContentType="application/vnd.openxmlformats-officedocument.drawingml.chart+xml"/>
  <Override PartName="/xl/charts/style122.xml" ContentType="application/vnd.ms-office.chartstyle+xml"/>
  <Override PartName="/xl/charts/colors122.xml" ContentType="application/vnd.ms-office.chartcolorstyle+xml"/>
  <Override PartName="/xl/charts/chart123.xml" ContentType="application/vnd.openxmlformats-officedocument.drawingml.chart+xml"/>
  <Override PartName="/xl/charts/style123.xml" ContentType="application/vnd.ms-office.chartstyle+xml"/>
  <Override PartName="/xl/charts/colors123.xml" ContentType="application/vnd.ms-office.chartcolorstyle+xml"/>
  <Override PartName="/xl/charts/chart124.xml" ContentType="application/vnd.openxmlformats-officedocument.drawingml.chart+xml"/>
  <Override PartName="/xl/charts/style124.xml" ContentType="application/vnd.ms-office.chartstyle+xml"/>
  <Override PartName="/xl/charts/colors124.xml" ContentType="application/vnd.ms-office.chartcolorstyle+xml"/>
  <Override PartName="/xl/charts/chart125.xml" ContentType="application/vnd.openxmlformats-officedocument.drawingml.chart+xml"/>
  <Override PartName="/xl/charts/style125.xml" ContentType="application/vnd.ms-office.chartstyle+xml"/>
  <Override PartName="/xl/charts/colors125.xml" ContentType="application/vnd.ms-office.chartcolorstyle+xml"/>
  <Override PartName="/xl/charts/chart126.xml" ContentType="application/vnd.openxmlformats-officedocument.drawingml.chart+xml"/>
  <Override PartName="/xl/charts/style126.xml" ContentType="application/vnd.ms-office.chartstyle+xml"/>
  <Override PartName="/xl/charts/colors126.xml" ContentType="application/vnd.ms-office.chartcolorstyle+xml"/>
  <Override PartName="/xl/drawings/drawing13.xml" ContentType="application/vnd.openxmlformats-officedocument.drawing+xml"/>
  <Override PartName="/xl/charts/chart127.xml" ContentType="application/vnd.openxmlformats-officedocument.drawingml.chart+xml"/>
  <Override PartName="/xl/charts/style127.xml" ContentType="application/vnd.ms-office.chartstyle+xml"/>
  <Override PartName="/xl/charts/colors127.xml" ContentType="application/vnd.ms-office.chartcolorstyle+xml"/>
  <Override PartName="/xl/charts/chart128.xml" ContentType="application/vnd.openxmlformats-officedocument.drawingml.chart+xml"/>
  <Override PartName="/xl/charts/style128.xml" ContentType="application/vnd.ms-office.chartstyle+xml"/>
  <Override PartName="/xl/charts/colors128.xml" ContentType="application/vnd.ms-office.chartcolorstyle+xml"/>
  <Override PartName="/xl/charts/chart129.xml" ContentType="application/vnd.openxmlformats-officedocument.drawingml.chart+xml"/>
  <Override PartName="/xl/charts/style129.xml" ContentType="application/vnd.ms-office.chartstyle+xml"/>
  <Override PartName="/xl/charts/colors129.xml" ContentType="application/vnd.ms-office.chartcolorstyle+xml"/>
  <Override PartName="/xl/charts/chart130.xml" ContentType="application/vnd.openxmlformats-officedocument.drawingml.chart+xml"/>
  <Override PartName="/xl/charts/style130.xml" ContentType="application/vnd.ms-office.chartstyle+xml"/>
  <Override PartName="/xl/charts/colors130.xml" ContentType="application/vnd.ms-office.chartcolorstyle+xml"/>
  <Override PartName="/xl/charts/chart131.xml" ContentType="application/vnd.openxmlformats-officedocument.drawingml.chart+xml"/>
  <Override PartName="/xl/charts/style131.xml" ContentType="application/vnd.ms-office.chartstyle+xml"/>
  <Override PartName="/xl/charts/colors131.xml" ContentType="application/vnd.ms-office.chartcolorstyle+xml"/>
  <Override PartName="/xl/charts/chart132.xml" ContentType="application/vnd.openxmlformats-officedocument.drawingml.chart+xml"/>
  <Override PartName="/xl/charts/style132.xml" ContentType="application/vnd.ms-office.chartstyle+xml"/>
  <Override PartName="/xl/charts/colors132.xml" ContentType="application/vnd.ms-office.chartcolorstyle+xml"/>
  <Override PartName="/xl/charts/chart133.xml" ContentType="application/vnd.openxmlformats-officedocument.drawingml.chart+xml"/>
  <Override PartName="/xl/charts/style133.xml" ContentType="application/vnd.ms-office.chartstyle+xml"/>
  <Override PartName="/xl/charts/colors133.xml" ContentType="application/vnd.ms-office.chartcolorstyle+xml"/>
  <Override PartName="/xl/charts/chart134.xml" ContentType="application/vnd.openxmlformats-officedocument.drawingml.chart+xml"/>
  <Override PartName="/xl/charts/style134.xml" ContentType="application/vnd.ms-office.chartstyle+xml"/>
  <Override PartName="/xl/charts/colors134.xml" ContentType="application/vnd.ms-office.chartcolorstyle+xml"/>
  <Override PartName="/xl/charts/chart135.xml" ContentType="application/vnd.openxmlformats-officedocument.drawingml.chart+xml"/>
  <Override PartName="/xl/charts/style135.xml" ContentType="application/vnd.ms-office.chartstyle+xml"/>
  <Override PartName="/xl/charts/colors135.xml" ContentType="application/vnd.ms-office.chartcolorstyle+xml"/>
  <Override PartName="/xl/charts/chart136.xml" ContentType="application/vnd.openxmlformats-officedocument.drawingml.chart+xml"/>
  <Override PartName="/xl/charts/style136.xml" ContentType="application/vnd.ms-office.chartstyle+xml"/>
  <Override PartName="/xl/charts/colors136.xml" ContentType="application/vnd.ms-office.chartcolorstyle+xml"/>
  <Override PartName="/xl/charts/chart137.xml" ContentType="application/vnd.openxmlformats-officedocument.drawingml.chart+xml"/>
  <Override PartName="/xl/charts/style137.xml" ContentType="application/vnd.ms-office.chartstyle+xml"/>
  <Override PartName="/xl/charts/colors137.xml" ContentType="application/vnd.ms-office.chartcolorstyle+xml"/>
  <Override PartName="/xl/charts/chart138.xml" ContentType="application/vnd.openxmlformats-officedocument.drawingml.chart+xml"/>
  <Override PartName="/xl/charts/style138.xml" ContentType="application/vnd.ms-office.chartstyle+xml"/>
  <Override PartName="/xl/charts/colors138.xml" ContentType="application/vnd.ms-office.chartcolorstyle+xml"/>
  <Override PartName="/xl/charts/chart139.xml" ContentType="application/vnd.openxmlformats-officedocument.drawingml.chart+xml"/>
  <Override PartName="/xl/charts/style139.xml" ContentType="application/vnd.ms-office.chartstyle+xml"/>
  <Override PartName="/xl/charts/colors139.xml" ContentType="application/vnd.ms-office.chartcolorstyle+xml"/>
  <Override PartName="/xl/charts/chart140.xml" ContentType="application/vnd.openxmlformats-officedocument.drawingml.chart+xml"/>
  <Override PartName="/xl/charts/style140.xml" ContentType="application/vnd.ms-office.chartstyle+xml"/>
  <Override PartName="/xl/charts/colors140.xml" ContentType="application/vnd.ms-office.chartcolorstyle+xml"/>
  <Override PartName="/xl/charts/chart141.xml" ContentType="application/vnd.openxmlformats-officedocument.drawingml.chart+xml"/>
  <Override PartName="/xl/charts/style141.xml" ContentType="application/vnd.ms-office.chartstyle+xml"/>
  <Override PartName="/xl/charts/colors141.xml" ContentType="application/vnd.ms-office.chartcolorstyle+xml"/>
  <Override PartName="/xl/charts/chart142.xml" ContentType="application/vnd.openxmlformats-officedocument.drawingml.chart+xml"/>
  <Override PartName="/xl/charts/style142.xml" ContentType="application/vnd.ms-office.chartstyle+xml"/>
  <Override PartName="/xl/charts/colors142.xml" ContentType="application/vnd.ms-office.chartcolorstyle+xml"/>
  <Override PartName="/xl/charts/chart143.xml" ContentType="application/vnd.openxmlformats-officedocument.drawingml.chart+xml"/>
  <Override PartName="/xl/charts/style143.xml" ContentType="application/vnd.ms-office.chartstyle+xml"/>
  <Override PartName="/xl/charts/colors143.xml" ContentType="application/vnd.ms-office.chartcolorstyle+xml"/>
  <Override PartName="/xl/charts/chart144.xml" ContentType="application/vnd.openxmlformats-officedocument.drawingml.chart+xml"/>
  <Override PartName="/xl/charts/style144.xml" ContentType="application/vnd.ms-office.chartstyle+xml"/>
  <Override PartName="/xl/charts/colors144.xml" ContentType="application/vnd.ms-office.chartcolorstyle+xml"/>
  <Override PartName="/xl/charts/chart145.xml" ContentType="application/vnd.openxmlformats-officedocument.drawingml.chart+xml"/>
  <Override PartName="/xl/charts/style145.xml" ContentType="application/vnd.ms-office.chartstyle+xml"/>
  <Override PartName="/xl/charts/colors145.xml" ContentType="application/vnd.ms-office.chartcolorstyle+xml"/>
  <Override PartName="/xl/charts/chart146.xml" ContentType="application/vnd.openxmlformats-officedocument.drawingml.chart+xml"/>
  <Override PartName="/xl/charts/style146.xml" ContentType="application/vnd.ms-office.chartstyle+xml"/>
  <Override PartName="/xl/charts/colors146.xml" ContentType="application/vnd.ms-office.chartcolorstyle+xml"/>
  <Override PartName="/xl/charts/chart147.xml" ContentType="application/vnd.openxmlformats-officedocument.drawingml.chart+xml"/>
  <Override PartName="/xl/charts/style147.xml" ContentType="application/vnd.ms-office.chartstyle+xml"/>
  <Override PartName="/xl/charts/colors147.xml" ContentType="application/vnd.ms-office.chartcolorstyle+xml"/>
  <Override PartName="/xl/drawings/drawing14.xml" ContentType="application/vnd.openxmlformats-officedocument.drawing+xml"/>
  <Override PartName="/xl/charts/chart148.xml" ContentType="application/vnd.openxmlformats-officedocument.drawingml.chart+xml"/>
  <Override PartName="/xl/charts/style148.xml" ContentType="application/vnd.ms-office.chartstyle+xml"/>
  <Override PartName="/xl/charts/colors148.xml" ContentType="application/vnd.ms-office.chartcolorstyle+xml"/>
  <Override PartName="/xl/charts/chart149.xml" ContentType="application/vnd.openxmlformats-officedocument.drawingml.chart+xml"/>
  <Override PartName="/xl/charts/style149.xml" ContentType="application/vnd.ms-office.chartstyle+xml"/>
  <Override PartName="/xl/charts/colors149.xml" ContentType="application/vnd.ms-office.chartcolorstyle+xml"/>
  <Override PartName="/xl/charts/chart150.xml" ContentType="application/vnd.openxmlformats-officedocument.drawingml.chart+xml"/>
  <Override PartName="/xl/charts/style150.xml" ContentType="application/vnd.ms-office.chartstyle+xml"/>
  <Override PartName="/xl/charts/colors150.xml" ContentType="application/vnd.ms-office.chartcolorstyle+xml"/>
  <Override PartName="/xl/charts/chart151.xml" ContentType="application/vnd.openxmlformats-officedocument.drawingml.chart+xml"/>
  <Override PartName="/xl/charts/style151.xml" ContentType="application/vnd.ms-office.chartstyle+xml"/>
  <Override PartName="/xl/charts/colors151.xml" ContentType="application/vnd.ms-office.chartcolorstyle+xml"/>
  <Override PartName="/xl/charts/chart152.xml" ContentType="application/vnd.openxmlformats-officedocument.drawingml.chart+xml"/>
  <Override PartName="/xl/charts/style152.xml" ContentType="application/vnd.ms-office.chartstyle+xml"/>
  <Override PartName="/xl/charts/colors152.xml" ContentType="application/vnd.ms-office.chartcolorstyle+xml"/>
  <Override PartName="/xl/charts/chart153.xml" ContentType="application/vnd.openxmlformats-officedocument.drawingml.chart+xml"/>
  <Override PartName="/xl/charts/style153.xml" ContentType="application/vnd.ms-office.chartstyle+xml"/>
  <Override PartName="/xl/charts/colors153.xml" ContentType="application/vnd.ms-office.chartcolorstyle+xml"/>
  <Override PartName="/xl/charts/chart154.xml" ContentType="application/vnd.openxmlformats-officedocument.drawingml.chart+xml"/>
  <Override PartName="/xl/charts/style154.xml" ContentType="application/vnd.ms-office.chartstyle+xml"/>
  <Override PartName="/xl/charts/colors154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430"/>
  <workbookPr updateLinks="never" codeName="Questa_cartella_di_lavoro" autoCompressPictures="0"/>
  <mc:AlternateContent xmlns:mc="http://schemas.openxmlformats.org/markup-compatibility/2006">
    <mc:Choice Requires="x15">
      <x15ac:absPath xmlns:x15ac="http://schemas.microsoft.com/office/spreadsheetml/2010/11/ac" url="C:\Users\User\Desktop\Piemonte Nord\GRPN_1_2021\Elaborazioni 2021\PN2021 - Avviamenti\"/>
    </mc:Choice>
  </mc:AlternateContent>
  <xr:revisionPtr revIDLastSave="0" documentId="13_ncr:1_{C00641ED-FD3A-4F8A-A19F-C36743EEA6F1}" xr6:coauthVersionLast="47" xr6:coauthVersionMax="47" xr10:uidLastSave="{00000000-0000-0000-0000-000000000000}"/>
  <workbookProtection lockStructure="1"/>
  <bookViews>
    <workbookView xWindow="-120" yWindow="-120" windowWidth="29040" windowHeight="15840" tabRatio="800" xr2:uid="{00000000-000D-0000-FFFF-FFFF00000000}"/>
  </bookViews>
  <sheets>
    <sheet name="1. TERZIARIO" sheetId="108" r:id="rId1"/>
    <sheet name="1. Macrosettori" sheetId="120" r:id="rId2"/>
    <sheet name="1. Settori" sheetId="121" r:id="rId3"/>
    <sheet name="1. Sesso, nazionalità, età" sheetId="117" r:id="rId4"/>
    <sheet name="1. Forme contrattuali" sheetId="122" r:id="rId5"/>
    <sheet name="1. Delegazioni" sheetId="113" r:id="rId6"/>
    <sheet name="2. COMMERCIO" sheetId="123" r:id="rId7"/>
    <sheet name="2. Rete distributiva" sheetId="129" r:id="rId8"/>
    <sheet name="2. Categorie Dettaglio" sheetId="130" r:id="rId9"/>
    <sheet name="2. Sesso, nazionalità, età" sheetId="131" r:id="rId10"/>
    <sheet name="2. Forme contrattuali" sheetId="132" r:id="rId11"/>
    <sheet name="2. Delegazioni" sheetId="133" r:id="rId12"/>
    <sheet name="3. TURISMO" sheetId="134" r:id="rId13"/>
    <sheet name="3. Servizio turistico" sheetId="139" r:id="rId14"/>
    <sheet name="3. Sesso, nazionalità, età" sheetId="140" r:id="rId15"/>
    <sheet name="3. Forme contrattuali" sheetId="141" r:id="rId16"/>
    <sheet name="3. Delegazioni" sheetId="142" r:id="rId17"/>
    <sheet name="4. SERVIZI" sheetId="143" r:id="rId18"/>
    <sheet name="4. tipologia di clientela" sheetId="148" r:id="rId19"/>
    <sheet name="4. Sesso, nazionalità, età" sheetId="149" r:id="rId20"/>
    <sheet name="4. Forme contrattuali" sheetId="150" r:id="rId21"/>
    <sheet name="4. Delegazioni" sheetId="151" r:id="rId22"/>
  </sheets>
  <externalReferences>
    <externalReference r:id="rId23"/>
  </externalReferences>
  <definedNames>
    <definedName name="_xlnm.Print_Area" localSheetId="5">'1. Delegazioni'!$B$116:$R$135</definedName>
    <definedName name="_xlnm.Print_Area" localSheetId="4">'1. Forme contrattuali'!#REF!</definedName>
    <definedName name="_xlnm.Print_Area" localSheetId="1">'1. Macrosettori'!$BP$8:$CK$92</definedName>
    <definedName name="_xlnm.Print_Area" localSheetId="3">'1. Sesso, nazionalità, età'!#REF!</definedName>
    <definedName name="_xlnm.Print_Area" localSheetId="2">'1. Settori'!$BP$8:$CK$87</definedName>
    <definedName name="_xlnm.Print_Area" localSheetId="0">'1. TERZIARIO'!#REF!</definedName>
    <definedName name="_xlnm.Print_Area" localSheetId="8">'2. Categorie Dettaglio'!$BP$8:$CK$91</definedName>
    <definedName name="_xlnm.Print_Area" localSheetId="6">'2. COMMERCIO'!$B$3:$B$22</definedName>
    <definedName name="_xlnm.Print_Area" localSheetId="11">'2. Delegazioni'!$B$116:$R$135</definedName>
    <definedName name="_xlnm.Print_Area" localSheetId="10">'2. Forme contrattuali'!#REF!</definedName>
    <definedName name="_xlnm.Print_Area" localSheetId="7">'2. Rete distributiva'!$BP$8:$CK$87</definedName>
    <definedName name="_xlnm.Print_Area" localSheetId="9">'2. Sesso, nazionalità, età'!#REF!</definedName>
    <definedName name="_xlnm.Print_Area" localSheetId="16">'3. Delegazioni'!$B$94:$R$113</definedName>
    <definedName name="_xlnm.Print_Area" localSheetId="15">'3. Forme contrattuali'!#REF!</definedName>
    <definedName name="_xlnm.Print_Area" localSheetId="13">'3. Servizio turistico'!$BP$8:$CK$87</definedName>
    <definedName name="_xlnm.Print_Area" localSheetId="14">'3. Sesso, nazionalità, età'!#REF!</definedName>
    <definedName name="_xlnm.Print_Area" localSheetId="12">'3. TURISMO'!$B$3:$B$22</definedName>
    <definedName name="_xlnm.Print_Area" localSheetId="21">'4. Delegazioni'!$B$94:$R$113</definedName>
    <definedName name="_xlnm.Print_Area" localSheetId="20">'4. Forme contrattuali'!#REF!</definedName>
    <definedName name="_xlnm.Print_Area" localSheetId="17">'4. SERVIZI'!$B$3:$B$22</definedName>
    <definedName name="_xlnm.Print_Area" localSheetId="19">'4. Sesso, nazionalità, età'!#REF!</definedName>
    <definedName name="_xlnm.Print_Area" localSheetId="18">'4. tipologia di clientela'!$BP$8:$CK$87</definedName>
  </definedNames>
  <calcPr calcId="191029" iterateDelta="1E-4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98" i="151" l="1"/>
  <c r="G98" i="151"/>
  <c r="H98" i="151"/>
  <c r="I98" i="151"/>
  <c r="J98" i="151"/>
  <c r="K98" i="151"/>
  <c r="L98" i="151"/>
  <c r="M98" i="151"/>
  <c r="N98" i="151"/>
  <c r="O98" i="151"/>
  <c r="P98" i="151"/>
  <c r="Q98" i="151"/>
  <c r="R98" i="151"/>
  <c r="S98" i="151"/>
  <c r="F99" i="151"/>
  <c r="G99" i="151"/>
  <c r="H99" i="151"/>
  <c r="I99" i="151"/>
  <c r="J99" i="151"/>
  <c r="K99" i="151"/>
  <c r="M99" i="151"/>
  <c r="N99" i="151"/>
  <c r="O99" i="151"/>
  <c r="P99" i="151"/>
  <c r="Q99" i="151"/>
  <c r="S99" i="151"/>
  <c r="F100" i="151"/>
  <c r="G100" i="151"/>
  <c r="H100" i="151"/>
  <c r="I100" i="151"/>
  <c r="J100" i="151"/>
  <c r="K100" i="151"/>
  <c r="M100" i="151"/>
  <c r="O100" i="151"/>
  <c r="P100" i="151"/>
  <c r="Q100" i="151"/>
  <c r="S100" i="151"/>
  <c r="F101" i="151"/>
  <c r="G101" i="151"/>
  <c r="H101" i="151"/>
  <c r="I101" i="151"/>
  <c r="J101" i="151"/>
  <c r="K101" i="151"/>
  <c r="L101" i="151"/>
  <c r="M101" i="151"/>
  <c r="N101" i="151"/>
  <c r="O101" i="151"/>
  <c r="P101" i="151"/>
  <c r="Q101" i="151"/>
  <c r="S101" i="151"/>
  <c r="F102" i="151"/>
  <c r="G102" i="151"/>
  <c r="H102" i="151"/>
  <c r="I102" i="151"/>
  <c r="J102" i="151"/>
  <c r="K102" i="151"/>
  <c r="L102" i="151"/>
  <c r="M102" i="151"/>
  <c r="N102" i="151"/>
  <c r="O102" i="151"/>
  <c r="P102" i="151"/>
  <c r="Q102" i="151"/>
  <c r="R102" i="151"/>
  <c r="S102" i="151"/>
  <c r="F103" i="151"/>
  <c r="G103" i="151"/>
  <c r="H103" i="151"/>
  <c r="I103" i="151"/>
  <c r="J103" i="151"/>
  <c r="K103" i="151"/>
  <c r="L103" i="151"/>
  <c r="M103" i="151"/>
  <c r="N103" i="151"/>
  <c r="O103" i="151"/>
  <c r="P103" i="151"/>
  <c r="Q103" i="151"/>
  <c r="R103" i="151"/>
  <c r="S103" i="151"/>
  <c r="F104" i="151"/>
  <c r="G104" i="151"/>
  <c r="H104" i="151"/>
  <c r="I104" i="151"/>
  <c r="J104" i="151"/>
  <c r="K104" i="151"/>
  <c r="M104" i="151"/>
  <c r="N104" i="151"/>
  <c r="O104" i="151"/>
  <c r="P104" i="151"/>
  <c r="Q104" i="151"/>
  <c r="R104" i="151"/>
  <c r="S104" i="151"/>
  <c r="F105" i="151"/>
  <c r="G105" i="151"/>
  <c r="H105" i="151"/>
  <c r="I105" i="151"/>
  <c r="J105" i="151"/>
  <c r="K105" i="151"/>
  <c r="M105" i="151"/>
  <c r="O105" i="151"/>
  <c r="P105" i="151"/>
  <c r="Q105" i="151"/>
  <c r="R105" i="151"/>
  <c r="S105" i="151"/>
  <c r="F106" i="151"/>
  <c r="G106" i="151"/>
  <c r="H106" i="151"/>
  <c r="I106" i="151"/>
  <c r="J106" i="151"/>
  <c r="K106" i="151"/>
  <c r="M106" i="151"/>
  <c r="N106" i="151"/>
  <c r="O106" i="151"/>
  <c r="P106" i="151"/>
  <c r="Q106" i="151"/>
  <c r="R106" i="151"/>
  <c r="S106" i="151"/>
  <c r="F107" i="151"/>
  <c r="G107" i="151"/>
  <c r="H107" i="151"/>
  <c r="I107" i="151"/>
  <c r="J107" i="151"/>
  <c r="K107" i="151"/>
  <c r="L107" i="151"/>
  <c r="M107" i="151"/>
  <c r="N107" i="151"/>
  <c r="O107" i="151"/>
  <c r="P107" i="151"/>
  <c r="Q107" i="151"/>
  <c r="R107" i="151"/>
  <c r="S107" i="151"/>
  <c r="F108" i="151"/>
  <c r="G108" i="151"/>
  <c r="H108" i="151"/>
  <c r="I108" i="151"/>
  <c r="J108" i="151"/>
  <c r="K108" i="151"/>
  <c r="L108" i="151"/>
  <c r="M108" i="151"/>
  <c r="N108" i="151"/>
  <c r="O108" i="151"/>
  <c r="P108" i="151"/>
  <c r="Q108" i="151"/>
  <c r="R108" i="151"/>
  <c r="S108" i="151"/>
  <c r="F109" i="151"/>
  <c r="G109" i="151"/>
  <c r="H109" i="151"/>
  <c r="I109" i="151"/>
  <c r="J109" i="151"/>
  <c r="K109" i="151"/>
  <c r="L109" i="151"/>
  <c r="M109" i="151"/>
  <c r="N109" i="151"/>
  <c r="O109" i="151"/>
  <c r="P109" i="151"/>
  <c r="Q109" i="151"/>
  <c r="R109" i="151"/>
  <c r="S109" i="151"/>
  <c r="F110" i="151"/>
  <c r="G110" i="151"/>
  <c r="H110" i="151"/>
  <c r="I110" i="151"/>
  <c r="J110" i="151"/>
  <c r="K110" i="151"/>
  <c r="L110" i="151"/>
  <c r="M110" i="151"/>
  <c r="N110" i="151"/>
  <c r="O110" i="151"/>
  <c r="P110" i="151"/>
  <c r="Q110" i="151"/>
  <c r="R110" i="151"/>
  <c r="S110" i="151"/>
  <c r="F111" i="151"/>
  <c r="G111" i="151"/>
  <c r="H111" i="151"/>
  <c r="I111" i="151"/>
  <c r="J111" i="151"/>
  <c r="K111" i="151"/>
  <c r="L111" i="151"/>
  <c r="M111" i="151"/>
  <c r="N111" i="151"/>
  <c r="O111" i="151"/>
  <c r="P111" i="151"/>
  <c r="Q111" i="151"/>
  <c r="R111" i="151"/>
  <c r="S111" i="151"/>
  <c r="F98" i="142"/>
  <c r="G98" i="142"/>
  <c r="H98" i="142"/>
  <c r="I98" i="142"/>
  <c r="J98" i="142"/>
  <c r="K98" i="142"/>
  <c r="L98" i="142"/>
  <c r="M98" i="142"/>
  <c r="N98" i="142"/>
  <c r="O98" i="142"/>
  <c r="Q98" i="142"/>
  <c r="R98" i="142"/>
  <c r="S98" i="142"/>
  <c r="F99" i="142"/>
  <c r="G99" i="142"/>
  <c r="H99" i="142"/>
  <c r="I99" i="142"/>
  <c r="J99" i="142"/>
  <c r="K99" i="142"/>
  <c r="M99" i="142"/>
  <c r="N99" i="142"/>
  <c r="O99" i="142"/>
  <c r="Q99" i="142"/>
  <c r="S99" i="142"/>
  <c r="G100" i="142"/>
  <c r="H100" i="142"/>
  <c r="I100" i="142"/>
  <c r="K100" i="142"/>
  <c r="M100" i="142"/>
  <c r="N100" i="142"/>
  <c r="O100" i="142"/>
  <c r="Q100" i="142"/>
  <c r="S100" i="142"/>
  <c r="F101" i="142"/>
  <c r="G101" i="142"/>
  <c r="H101" i="142"/>
  <c r="I101" i="142"/>
  <c r="J101" i="142"/>
  <c r="K101" i="142"/>
  <c r="M101" i="142"/>
  <c r="N101" i="142"/>
  <c r="O101" i="142"/>
  <c r="Q101" i="142"/>
  <c r="R101" i="142"/>
  <c r="S101" i="142"/>
  <c r="G102" i="142"/>
  <c r="H102" i="142"/>
  <c r="I102" i="142"/>
  <c r="J102" i="142"/>
  <c r="K102" i="142"/>
  <c r="L102" i="142"/>
  <c r="M102" i="142"/>
  <c r="N102" i="142"/>
  <c r="O102" i="142"/>
  <c r="Q102" i="142"/>
  <c r="R102" i="142"/>
  <c r="S102" i="142"/>
  <c r="F103" i="142"/>
  <c r="G103" i="142"/>
  <c r="H103" i="142"/>
  <c r="I103" i="142"/>
  <c r="J103" i="142"/>
  <c r="K103" i="142"/>
  <c r="M103" i="142"/>
  <c r="N103" i="142"/>
  <c r="O103" i="142"/>
  <c r="Q103" i="142"/>
  <c r="S103" i="142"/>
  <c r="F104" i="142"/>
  <c r="G104" i="142"/>
  <c r="H104" i="142"/>
  <c r="I104" i="142"/>
  <c r="J104" i="142"/>
  <c r="K104" i="142"/>
  <c r="L104" i="142"/>
  <c r="M104" i="142"/>
  <c r="N104" i="142"/>
  <c r="O104" i="142"/>
  <c r="Q104" i="142"/>
  <c r="R104" i="142"/>
  <c r="S104" i="142"/>
  <c r="F105" i="142"/>
  <c r="G105" i="142"/>
  <c r="H105" i="142"/>
  <c r="I105" i="142"/>
  <c r="J105" i="142"/>
  <c r="K105" i="142"/>
  <c r="L105" i="142"/>
  <c r="M105" i="142"/>
  <c r="N105" i="142"/>
  <c r="O105" i="142"/>
  <c r="Q105" i="142"/>
  <c r="R105" i="142"/>
  <c r="S105" i="142"/>
  <c r="F106" i="142"/>
  <c r="G106" i="142"/>
  <c r="H106" i="142"/>
  <c r="I106" i="142"/>
  <c r="J106" i="142"/>
  <c r="K106" i="142"/>
  <c r="L106" i="142"/>
  <c r="M106" i="142"/>
  <c r="N106" i="142"/>
  <c r="O106" i="142"/>
  <c r="Q106" i="142"/>
  <c r="S106" i="142"/>
  <c r="F107" i="142"/>
  <c r="G107" i="142"/>
  <c r="H107" i="142"/>
  <c r="I107" i="142"/>
  <c r="J107" i="142"/>
  <c r="K107" i="142"/>
  <c r="L107" i="142"/>
  <c r="M107" i="142"/>
  <c r="N107" i="142"/>
  <c r="O107" i="142"/>
  <c r="P107" i="142"/>
  <c r="Q107" i="142"/>
  <c r="R107" i="142"/>
  <c r="S107" i="142"/>
  <c r="F108" i="142"/>
  <c r="G108" i="142"/>
  <c r="H108" i="142"/>
  <c r="I108" i="142"/>
  <c r="J108" i="142"/>
  <c r="K108" i="142"/>
  <c r="L108" i="142"/>
  <c r="M108" i="142"/>
  <c r="N108" i="142"/>
  <c r="O108" i="142"/>
  <c r="P108" i="142"/>
  <c r="Q108" i="142"/>
  <c r="R108" i="142"/>
  <c r="S108" i="142"/>
  <c r="F109" i="142"/>
  <c r="G109" i="142"/>
  <c r="H109" i="142"/>
  <c r="I109" i="142"/>
  <c r="J109" i="142"/>
  <c r="K109" i="142"/>
  <c r="L109" i="142"/>
  <c r="M109" i="142"/>
  <c r="N109" i="142"/>
  <c r="O109" i="142"/>
  <c r="P109" i="142"/>
  <c r="Q109" i="142"/>
  <c r="R109" i="142"/>
  <c r="S109" i="142"/>
  <c r="F110" i="142"/>
  <c r="G110" i="142"/>
  <c r="H110" i="142"/>
  <c r="I110" i="142"/>
  <c r="J110" i="142"/>
  <c r="K110" i="142"/>
  <c r="M110" i="142"/>
  <c r="N110" i="142"/>
  <c r="O110" i="142"/>
  <c r="Q110" i="142"/>
  <c r="R110" i="142"/>
  <c r="S110" i="142"/>
  <c r="F111" i="142"/>
  <c r="G111" i="142"/>
  <c r="I111" i="142"/>
  <c r="J111" i="142"/>
  <c r="K111" i="142"/>
  <c r="M111" i="142"/>
  <c r="N111" i="142"/>
  <c r="O111" i="142"/>
  <c r="Q111" i="142"/>
  <c r="R111" i="142"/>
  <c r="S111" i="142"/>
  <c r="G76" i="142"/>
  <c r="H76" i="142"/>
  <c r="I76" i="142"/>
  <c r="J76" i="142"/>
  <c r="K76" i="142"/>
  <c r="L76" i="142"/>
  <c r="M76" i="142"/>
  <c r="N76" i="142"/>
  <c r="G77" i="142"/>
  <c r="H77" i="142"/>
  <c r="I77" i="142"/>
  <c r="J77" i="142"/>
  <c r="K77" i="142"/>
  <c r="L77" i="142"/>
  <c r="M77" i="142"/>
  <c r="N77" i="142"/>
  <c r="G78" i="142"/>
  <c r="H78" i="142"/>
  <c r="I78" i="142"/>
  <c r="J78" i="142"/>
  <c r="K78" i="142"/>
  <c r="L78" i="142"/>
  <c r="M78" i="142"/>
  <c r="G79" i="142"/>
  <c r="H79" i="142"/>
  <c r="I79" i="142"/>
  <c r="J79" i="142"/>
  <c r="K79" i="142"/>
  <c r="L79" i="142"/>
  <c r="M79" i="142"/>
  <c r="G80" i="142"/>
  <c r="H80" i="142"/>
  <c r="I80" i="142"/>
  <c r="J80" i="142"/>
  <c r="K80" i="142"/>
  <c r="L80" i="142"/>
  <c r="M80" i="142"/>
  <c r="N80" i="142"/>
  <c r="G81" i="142"/>
  <c r="H81" i="142"/>
  <c r="I81" i="142"/>
  <c r="J81" i="142"/>
  <c r="K81" i="142"/>
  <c r="L81" i="142"/>
  <c r="M81" i="142"/>
  <c r="N81" i="142"/>
  <c r="G82" i="142"/>
  <c r="H82" i="142"/>
  <c r="I82" i="142"/>
  <c r="J82" i="142"/>
  <c r="K82" i="142"/>
  <c r="L82" i="142"/>
  <c r="M82" i="142"/>
  <c r="N82" i="142"/>
  <c r="G83" i="142"/>
  <c r="H83" i="142"/>
  <c r="I83" i="142"/>
  <c r="J83" i="142"/>
  <c r="K83" i="142"/>
  <c r="L83" i="142"/>
  <c r="M83" i="142"/>
  <c r="N83" i="142"/>
  <c r="G84" i="142"/>
  <c r="H84" i="142"/>
  <c r="I84" i="142"/>
  <c r="J84" i="142"/>
  <c r="L84" i="142"/>
  <c r="M84" i="142"/>
  <c r="N84" i="142"/>
  <c r="G85" i="142"/>
  <c r="H85" i="142"/>
  <c r="I85" i="142"/>
  <c r="J85" i="142"/>
  <c r="K85" i="142"/>
  <c r="L85" i="142"/>
  <c r="M85" i="142"/>
  <c r="N85" i="142"/>
  <c r="G86" i="142"/>
  <c r="H86" i="142"/>
  <c r="I86" i="142"/>
  <c r="J86" i="142"/>
  <c r="K86" i="142"/>
  <c r="L86" i="142"/>
  <c r="M86" i="142"/>
  <c r="N86" i="142"/>
  <c r="G87" i="142"/>
  <c r="H87" i="142"/>
  <c r="I87" i="142"/>
  <c r="J87" i="142"/>
  <c r="K87" i="142"/>
  <c r="L87" i="142"/>
  <c r="M87" i="142"/>
  <c r="N87" i="142"/>
  <c r="G88" i="142"/>
  <c r="H88" i="142"/>
  <c r="I88" i="142"/>
  <c r="J88" i="142"/>
  <c r="K88" i="142"/>
  <c r="L88" i="142"/>
  <c r="M88" i="142"/>
  <c r="N88" i="142"/>
  <c r="G89" i="142"/>
  <c r="H89" i="142"/>
  <c r="I89" i="142"/>
  <c r="J89" i="142"/>
  <c r="K89" i="142"/>
  <c r="L89" i="142"/>
  <c r="M89" i="142"/>
  <c r="N89" i="142"/>
  <c r="G54" i="142"/>
  <c r="H54" i="142"/>
  <c r="I54" i="142"/>
  <c r="J54" i="142"/>
  <c r="K54" i="142"/>
  <c r="G55" i="142"/>
  <c r="H55" i="142"/>
  <c r="I55" i="142"/>
  <c r="J55" i="142"/>
  <c r="G56" i="142"/>
  <c r="H56" i="142"/>
  <c r="I56" i="142"/>
  <c r="J56" i="142"/>
  <c r="G57" i="142"/>
  <c r="H57" i="142"/>
  <c r="I57" i="142"/>
  <c r="J57" i="142"/>
  <c r="G58" i="142"/>
  <c r="H58" i="142"/>
  <c r="I58" i="142"/>
  <c r="J58" i="142"/>
  <c r="K58" i="142"/>
  <c r="G59" i="142"/>
  <c r="H59" i="142"/>
  <c r="I59" i="142"/>
  <c r="J59" i="142"/>
  <c r="K59" i="142"/>
  <c r="G60" i="142"/>
  <c r="H60" i="142"/>
  <c r="I60" i="142"/>
  <c r="J60" i="142"/>
  <c r="K60" i="142"/>
  <c r="G61" i="142"/>
  <c r="H61" i="142"/>
  <c r="I61" i="142"/>
  <c r="J61" i="142"/>
  <c r="K61" i="142"/>
  <c r="G62" i="142"/>
  <c r="H62" i="142"/>
  <c r="I62" i="142"/>
  <c r="J62" i="142"/>
  <c r="K62" i="142"/>
  <c r="G63" i="142"/>
  <c r="H63" i="142"/>
  <c r="I63" i="142"/>
  <c r="J63" i="142"/>
  <c r="K63" i="142"/>
  <c r="G64" i="142"/>
  <c r="H64" i="142"/>
  <c r="I64" i="142"/>
  <c r="J64" i="142"/>
  <c r="K64" i="142"/>
  <c r="G65" i="142"/>
  <c r="H65" i="142"/>
  <c r="I65" i="142"/>
  <c r="J65" i="142"/>
  <c r="K65" i="142"/>
  <c r="G66" i="142"/>
  <c r="H66" i="142"/>
  <c r="I66" i="142"/>
  <c r="J66" i="142"/>
  <c r="K66" i="142"/>
  <c r="G67" i="142"/>
  <c r="H67" i="142"/>
  <c r="I67" i="142"/>
  <c r="J67" i="142"/>
  <c r="K67" i="142"/>
  <c r="D32" i="142"/>
  <c r="E32" i="142"/>
  <c r="F32" i="142"/>
  <c r="G32" i="142"/>
  <c r="H32" i="142"/>
  <c r="I32" i="142"/>
  <c r="J32" i="142"/>
  <c r="K32" i="142"/>
  <c r="D33" i="142"/>
  <c r="E33" i="142"/>
  <c r="F33" i="142"/>
  <c r="G33" i="142"/>
  <c r="H33" i="142"/>
  <c r="I33" i="142"/>
  <c r="J33" i="142"/>
  <c r="K33" i="142"/>
  <c r="D34" i="142"/>
  <c r="E34" i="142"/>
  <c r="F34" i="142"/>
  <c r="G34" i="142"/>
  <c r="H34" i="142"/>
  <c r="I34" i="142"/>
  <c r="J34" i="142"/>
  <c r="K34" i="142"/>
  <c r="D35" i="142"/>
  <c r="E35" i="142"/>
  <c r="F35" i="142"/>
  <c r="G35" i="142"/>
  <c r="H35" i="142"/>
  <c r="I35" i="142"/>
  <c r="J35" i="142"/>
  <c r="K35" i="142"/>
  <c r="D36" i="142"/>
  <c r="E36" i="142"/>
  <c r="F36" i="142"/>
  <c r="G36" i="142"/>
  <c r="I36" i="142"/>
  <c r="J36" i="142"/>
  <c r="K36" i="142"/>
  <c r="D37" i="142"/>
  <c r="E37" i="142"/>
  <c r="F37" i="142"/>
  <c r="G37" i="142"/>
  <c r="H37" i="142"/>
  <c r="I37" i="142"/>
  <c r="J37" i="142"/>
  <c r="K37" i="142"/>
  <c r="D38" i="142"/>
  <c r="E38" i="142"/>
  <c r="F38" i="142"/>
  <c r="G38" i="142"/>
  <c r="H38" i="142"/>
  <c r="I38" i="142"/>
  <c r="J38" i="142"/>
  <c r="K38" i="142"/>
  <c r="D39" i="142"/>
  <c r="E39" i="142"/>
  <c r="F39" i="142"/>
  <c r="G39" i="142"/>
  <c r="H39" i="142"/>
  <c r="I39" i="142"/>
  <c r="J39" i="142"/>
  <c r="K39" i="142"/>
  <c r="D40" i="142"/>
  <c r="E40" i="142"/>
  <c r="F40" i="142"/>
  <c r="G40" i="142"/>
  <c r="H40" i="142"/>
  <c r="I40" i="142"/>
  <c r="J40" i="142"/>
  <c r="K40" i="142"/>
  <c r="D41" i="142"/>
  <c r="E41" i="142"/>
  <c r="F41" i="142"/>
  <c r="G41" i="142"/>
  <c r="H41" i="142"/>
  <c r="I41" i="142"/>
  <c r="J41" i="142"/>
  <c r="K41" i="142"/>
  <c r="D42" i="142"/>
  <c r="E42" i="142"/>
  <c r="F42" i="142"/>
  <c r="G42" i="142"/>
  <c r="H42" i="142"/>
  <c r="I42" i="142"/>
  <c r="J42" i="142"/>
  <c r="K42" i="142"/>
  <c r="D43" i="142"/>
  <c r="E43" i="142"/>
  <c r="F43" i="142"/>
  <c r="G43" i="142"/>
  <c r="H43" i="142"/>
  <c r="I43" i="142"/>
  <c r="J43" i="142"/>
  <c r="K43" i="142"/>
  <c r="D44" i="142"/>
  <c r="E44" i="142"/>
  <c r="F44" i="142"/>
  <c r="G44" i="142"/>
  <c r="H44" i="142"/>
  <c r="I44" i="142"/>
  <c r="J44" i="142"/>
  <c r="K44" i="142"/>
  <c r="D45" i="142"/>
  <c r="E45" i="142"/>
  <c r="F45" i="142"/>
  <c r="G45" i="142"/>
  <c r="H45" i="142"/>
  <c r="I45" i="142"/>
  <c r="J45" i="142"/>
  <c r="K45" i="142"/>
  <c r="G10" i="142"/>
  <c r="H10" i="142"/>
  <c r="I10" i="142"/>
  <c r="J10" i="142"/>
  <c r="K10" i="142"/>
  <c r="L10" i="142"/>
  <c r="M10" i="142"/>
  <c r="G11" i="142"/>
  <c r="I11" i="142"/>
  <c r="J11" i="142"/>
  <c r="K11" i="142"/>
  <c r="L11" i="142"/>
  <c r="M11" i="142"/>
  <c r="N11" i="142"/>
  <c r="G12" i="142"/>
  <c r="H12" i="142"/>
  <c r="I12" i="142"/>
  <c r="J12" i="142"/>
  <c r="K12" i="142"/>
  <c r="L12" i="142"/>
  <c r="M12" i="142"/>
  <c r="G13" i="142"/>
  <c r="H13" i="142"/>
  <c r="I13" i="142"/>
  <c r="J13" i="142"/>
  <c r="K13" i="142"/>
  <c r="L13" i="142"/>
  <c r="M13" i="142"/>
  <c r="N13" i="142"/>
  <c r="G14" i="142"/>
  <c r="H14" i="142"/>
  <c r="I14" i="142"/>
  <c r="J14" i="142"/>
  <c r="K14" i="142"/>
  <c r="L14" i="142"/>
  <c r="M14" i="142"/>
  <c r="N14" i="142"/>
  <c r="G15" i="142"/>
  <c r="H15" i="142"/>
  <c r="I15" i="142"/>
  <c r="J15" i="142"/>
  <c r="K15" i="142"/>
  <c r="L15" i="142"/>
  <c r="M15" i="142"/>
  <c r="N15" i="142"/>
  <c r="G16" i="142"/>
  <c r="H16" i="142"/>
  <c r="I16" i="142"/>
  <c r="J16" i="142"/>
  <c r="K16" i="142"/>
  <c r="L16" i="142"/>
  <c r="M16" i="142"/>
  <c r="N16" i="142"/>
  <c r="G17" i="142"/>
  <c r="H17" i="142"/>
  <c r="I17" i="142"/>
  <c r="J17" i="142"/>
  <c r="K17" i="142"/>
  <c r="L17" i="142"/>
  <c r="M17" i="142"/>
  <c r="N17" i="142"/>
  <c r="G18" i="142"/>
  <c r="H18" i="142"/>
  <c r="I18" i="142"/>
  <c r="J18" i="142"/>
  <c r="K18" i="142"/>
  <c r="L18" i="142"/>
  <c r="M18" i="142"/>
  <c r="N18" i="142"/>
  <c r="G19" i="142"/>
  <c r="H19" i="142"/>
  <c r="I19" i="142"/>
  <c r="J19" i="142"/>
  <c r="K19" i="142"/>
  <c r="L19" i="142"/>
  <c r="M19" i="142"/>
  <c r="N19" i="142"/>
  <c r="G20" i="142"/>
  <c r="H20" i="142"/>
  <c r="I20" i="142"/>
  <c r="J20" i="142"/>
  <c r="K20" i="142"/>
  <c r="L20" i="142"/>
  <c r="M20" i="142"/>
  <c r="N20" i="142"/>
  <c r="G21" i="142"/>
  <c r="H21" i="142"/>
  <c r="I21" i="142"/>
  <c r="J21" i="142"/>
  <c r="K21" i="142"/>
  <c r="L21" i="142"/>
  <c r="M21" i="142"/>
  <c r="N21" i="142"/>
  <c r="G22" i="142"/>
  <c r="H22" i="142"/>
  <c r="I22" i="142"/>
  <c r="J22" i="142"/>
  <c r="K22" i="142"/>
  <c r="L22" i="142"/>
  <c r="M22" i="142"/>
  <c r="N22" i="142"/>
  <c r="G23" i="142"/>
  <c r="H23" i="142"/>
  <c r="I23" i="142"/>
  <c r="J23" i="142"/>
  <c r="K23" i="142"/>
  <c r="L23" i="142"/>
  <c r="M23" i="142"/>
  <c r="N23" i="142"/>
  <c r="F120" i="133"/>
  <c r="G120" i="133"/>
  <c r="H120" i="133"/>
  <c r="I120" i="133"/>
  <c r="J120" i="133"/>
  <c r="K120" i="133"/>
  <c r="L120" i="133"/>
  <c r="M120" i="133"/>
  <c r="N120" i="133"/>
  <c r="O120" i="133"/>
  <c r="Q120" i="133"/>
  <c r="S120" i="133"/>
  <c r="F121" i="133"/>
  <c r="G121" i="133"/>
  <c r="H121" i="133"/>
  <c r="I121" i="133"/>
  <c r="J121" i="133"/>
  <c r="K121" i="133"/>
  <c r="L121" i="133"/>
  <c r="M121" i="133"/>
  <c r="O121" i="133"/>
  <c r="Q121" i="133"/>
  <c r="S121" i="133"/>
  <c r="F122" i="133"/>
  <c r="G122" i="133"/>
  <c r="H122" i="133"/>
  <c r="I122" i="133"/>
  <c r="K122" i="133"/>
  <c r="M122" i="133"/>
  <c r="N122" i="133"/>
  <c r="O122" i="133"/>
  <c r="Q122" i="133"/>
  <c r="S122" i="133"/>
  <c r="F123" i="133"/>
  <c r="G123" i="133"/>
  <c r="H123" i="133"/>
  <c r="I123" i="133"/>
  <c r="J123" i="133"/>
  <c r="K123" i="133"/>
  <c r="L123" i="133"/>
  <c r="M123" i="133"/>
  <c r="N123" i="133"/>
  <c r="O123" i="133"/>
  <c r="Q123" i="133"/>
  <c r="S123" i="133"/>
  <c r="F124" i="133"/>
  <c r="G124" i="133"/>
  <c r="H124" i="133"/>
  <c r="I124" i="133"/>
  <c r="J124" i="133"/>
  <c r="K124" i="133"/>
  <c r="L124" i="133"/>
  <c r="M124" i="133"/>
  <c r="N124" i="133"/>
  <c r="O124" i="133"/>
  <c r="Q124" i="133"/>
  <c r="R124" i="133"/>
  <c r="S124" i="133"/>
  <c r="F125" i="133"/>
  <c r="G125" i="133"/>
  <c r="H125" i="133"/>
  <c r="I125" i="133"/>
  <c r="J125" i="133"/>
  <c r="K125" i="133"/>
  <c r="L125" i="133"/>
  <c r="M125" i="133"/>
  <c r="N125" i="133"/>
  <c r="O125" i="133"/>
  <c r="Q125" i="133"/>
  <c r="S125" i="133"/>
  <c r="F126" i="133"/>
  <c r="G126" i="133"/>
  <c r="H126" i="133"/>
  <c r="I126" i="133"/>
  <c r="J126" i="133"/>
  <c r="K126" i="133"/>
  <c r="L126" i="133"/>
  <c r="M126" i="133"/>
  <c r="N126" i="133"/>
  <c r="O126" i="133"/>
  <c r="Q126" i="133"/>
  <c r="R126" i="133"/>
  <c r="S126" i="133"/>
  <c r="F127" i="133"/>
  <c r="G127" i="133"/>
  <c r="H127" i="133"/>
  <c r="I127" i="133"/>
  <c r="J127" i="133"/>
  <c r="K127" i="133"/>
  <c r="L127" i="133"/>
  <c r="M127" i="133"/>
  <c r="N127" i="133"/>
  <c r="O127" i="133"/>
  <c r="Q127" i="133"/>
  <c r="R127" i="133"/>
  <c r="S127" i="133"/>
  <c r="F128" i="133"/>
  <c r="G128" i="133"/>
  <c r="H128" i="133"/>
  <c r="I128" i="133"/>
  <c r="J128" i="133"/>
  <c r="K128" i="133"/>
  <c r="L128" i="133"/>
  <c r="M128" i="133"/>
  <c r="N128" i="133"/>
  <c r="O128" i="133"/>
  <c r="Q128" i="133"/>
  <c r="S128" i="133"/>
  <c r="F129" i="133"/>
  <c r="G129" i="133"/>
  <c r="H129" i="133"/>
  <c r="I129" i="133"/>
  <c r="J129" i="133"/>
  <c r="K129" i="133"/>
  <c r="L129" i="133"/>
  <c r="M129" i="133"/>
  <c r="N129" i="133"/>
  <c r="O129" i="133"/>
  <c r="Q129" i="133"/>
  <c r="S129" i="133"/>
  <c r="F130" i="133"/>
  <c r="G130" i="133"/>
  <c r="H130" i="133"/>
  <c r="I130" i="133"/>
  <c r="J130" i="133"/>
  <c r="K130" i="133"/>
  <c r="L130" i="133"/>
  <c r="M130" i="133"/>
  <c r="N130" i="133"/>
  <c r="O130" i="133"/>
  <c r="P130" i="133"/>
  <c r="Q130" i="133"/>
  <c r="R130" i="133"/>
  <c r="S130" i="133"/>
  <c r="F131" i="133"/>
  <c r="G131" i="133"/>
  <c r="H131" i="133"/>
  <c r="I131" i="133"/>
  <c r="J131" i="133"/>
  <c r="K131" i="133"/>
  <c r="L131" i="133"/>
  <c r="M131" i="133"/>
  <c r="N131" i="133"/>
  <c r="O131" i="133"/>
  <c r="Q131" i="133"/>
  <c r="R131" i="133"/>
  <c r="S131" i="133"/>
  <c r="F132" i="133"/>
  <c r="G132" i="133"/>
  <c r="H132" i="133"/>
  <c r="I132" i="133"/>
  <c r="J132" i="133"/>
  <c r="K132" i="133"/>
  <c r="L132" i="133"/>
  <c r="M132" i="133"/>
  <c r="N132" i="133"/>
  <c r="O132" i="133"/>
  <c r="Q132" i="133"/>
  <c r="S132" i="133"/>
  <c r="F133" i="133"/>
  <c r="G133" i="133"/>
  <c r="H133" i="133"/>
  <c r="I133" i="133"/>
  <c r="J133" i="133"/>
  <c r="K133" i="133"/>
  <c r="L133" i="133"/>
  <c r="M133" i="133"/>
  <c r="N133" i="133"/>
  <c r="O133" i="133"/>
  <c r="Q133" i="133"/>
  <c r="R133" i="133"/>
  <c r="S133" i="133"/>
  <c r="F134" i="133"/>
  <c r="G134" i="133"/>
  <c r="H134" i="133"/>
  <c r="I134" i="133"/>
  <c r="J134" i="133"/>
  <c r="K134" i="133"/>
  <c r="L134" i="133"/>
  <c r="M134" i="133"/>
  <c r="N134" i="133"/>
  <c r="O134" i="133"/>
  <c r="Q134" i="133"/>
  <c r="R134" i="133"/>
  <c r="S134" i="133"/>
  <c r="T134" i="133"/>
  <c r="G98" i="133"/>
  <c r="H98" i="133"/>
  <c r="I98" i="133"/>
  <c r="J98" i="133"/>
  <c r="K98" i="133"/>
  <c r="L98" i="133"/>
  <c r="M98" i="133"/>
  <c r="N98" i="133"/>
  <c r="G99" i="133"/>
  <c r="H99" i="133"/>
  <c r="I99" i="133"/>
  <c r="J99" i="133"/>
  <c r="K99" i="133"/>
  <c r="L99" i="133"/>
  <c r="M99" i="133"/>
  <c r="N99" i="133"/>
  <c r="G100" i="133"/>
  <c r="H100" i="133"/>
  <c r="I100" i="133"/>
  <c r="J100" i="133"/>
  <c r="K100" i="133"/>
  <c r="L100" i="133"/>
  <c r="M100" i="133"/>
  <c r="G101" i="133"/>
  <c r="H101" i="133"/>
  <c r="I101" i="133"/>
  <c r="J101" i="133"/>
  <c r="K101" i="133"/>
  <c r="L101" i="133"/>
  <c r="M101" i="133"/>
  <c r="N101" i="133"/>
  <c r="G102" i="133"/>
  <c r="H102" i="133"/>
  <c r="I102" i="133"/>
  <c r="J102" i="133"/>
  <c r="K102" i="133"/>
  <c r="L102" i="133"/>
  <c r="M102" i="133"/>
  <c r="G103" i="133"/>
  <c r="H103" i="133"/>
  <c r="I103" i="133"/>
  <c r="J103" i="133"/>
  <c r="K103" i="133"/>
  <c r="L103" i="133"/>
  <c r="M103" i="133"/>
  <c r="N103" i="133"/>
  <c r="G104" i="133"/>
  <c r="H104" i="133"/>
  <c r="I104" i="133"/>
  <c r="J104" i="133"/>
  <c r="K104" i="133"/>
  <c r="L104" i="133"/>
  <c r="M104" i="133"/>
  <c r="N104" i="133"/>
  <c r="G105" i="133"/>
  <c r="H105" i="133"/>
  <c r="I105" i="133"/>
  <c r="J105" i="133"/>
  <c r="K105" i="133"/>
  <c r="L105" i="133"/>
  <c r="M105" i="133"/>
  <c r="N105" i="133"/>
  <c r="G106" i="133"/>
  <c r="H106" i="133"/>
  <c r="I106" i="133"/>
  <c r="J106" i="133"/>
  <c r="K106" i="133"/>
  <c r="L106" i="133"/>
  <c r="M106" i="133"/>
  <c r="G107" i="133"/>
  <c r="H107" i="133"/>
  <c r="I107" i="133"/>
  <c r="J107" i="133"/>
  <c r="K107" i="133"/>
  <c r="L107" i="133"/>
  <c r="M107" i="133"/>
  <c r="G108" i="133"/>
  <c r="H108" i="133"/>
  <c r="I108" i="133"/>
  <c r="J108" i="133"/>
  <c r="K108" i="133"/>
  <c r="L108" i="133"/>
  <c r="M108" i="133"/>
  <c r="N108" i="133"/>
  <c r="G109" i="133"/>
  <c r="H109" i="133"/>
  <c r="I109" i="133"/>
  <c r="J109" i="133"/>
  <c r="K109" i="133"/>
  <c r="L109" i="133"/>
  <c r="M109" i="133"/>
  <c r="N109" i="133"/>
  <c r="G110" i="133"/>
  <c r="H110" i="133"/>
  <c r="I110" i="133"/>
  <c r="J110" i="133"/>
  <c r="K110" i="133"/>
  <c r="L110" i="133"/>
  <c r="M110" i="133"/>
  <c r="N110" i="133"/>
  <c r="G111" i="133"/>
  <c r="H111" i="133"/>
  <c r="I111" i="133"/>
  <c r="J111" i="133"/>
  <c r="K111" i="133"/>
  <c r="L111" i="133"/>
  <c r="M111" i="133"/>
  <c r="N111" i="133"/>
  <c r="G112" i="133"/>
  <c r="H112" i="133"/>
  <c r="I112" i="133"/>
  <c r="J112" i="133"/>
  <c r="K112" i="133"/>
  <c r="L112" i="133"/>
  <c r="M112" i="133"/>
  <c r="N112" i="133"/>
  <c r="M10" i="133"/>
  <c r="N10" i="133"/>
  <c r="M11" i="133"/>
  <c r="M12" i="133"/>
  <c r="M13" i="133"/>
  <c r="N13" i="133"/>
  <c r="M14" i="133"/>
  <c r="N14" i="133"/>
  <c r="M15" i="133"/>
  <c r="N15" i="133"/>
  <c r="M16" i="133"/>
  <c r="N16" i="133"/>
  <c r="M17" i="133"/>
  <c r="N17" i="133"/>
  <c r="M18" i="133"/>
  <c r="N18" i="133"/>
  <c r="M19" i="133"/>
  <c r="N19" i="133"/>
  <c r="M20" i="133"/>
  <c r="N20" i="133"/>
  <c r="M21" i="133"/>
  <c r="N21" i="133"/>
  <c r="M22" i="133"/>
  <c r="N22" i="133"/>
  <c r="M23" i="133"/>
  <c r="N23" i="133"/>
  <c r="M24" i="133"/>
  <c r="N24" i="133"/>
  <c r="N32" i="133"/>
  <c r="O32" i="133"/>
  <c r="P32" i="133"/>
  <c r="Q32" i="133"/>
  <c r="O33" i="133"/>
  <c r="P33" i="133"/>
  <c r="N34" i="133"/>
  <c r="O34" i="133"/>
  <c r="P34" i="133"/>
  <c r="Q34" i="133"/>
  <c r="N35" i="133"/>
  <c r="O35" i="133"/>
  <c r="P35" i="133"/>
  <c r="N36" i="133"/>
  <c r="O36" i="133"/>
  <c r="P36" i="133"/>
  <c r="Q36" i="133"/>
  <c r="N37" i="133"/>
  <c r="O37" i="133"/>
  <c r="P37" i="133"/>
  <c r="Q37" i="133"/>
  <c r="N38" i="133"/>
  <c r="O38" i="133"/>
  <c r="P38" i="133"/>
  <c r="Q38" i="133"/>
  <c r="N39" i="133"/>
  <c r="O39" i="133"/>
  <c r="P39" i="133"/>
  <c r="Q39" i="133"/>
  <c r="N40" i="133"/>
  <c r="O40" i="133"/>
  <c r="P40" i="133"/>
  <c r="Q40" i="133"/>
  <c r="N41" i="133"/>
  <c r="O41" i="133"/>
  <c r="P41" i="133"/>
  <c r="Q41" i="133"/>
  <c r="N42" i="133"/>
  <c r="O42" i="133"/>
  <c r="P42" i="133"/>
  <c r="Q42" i="133"/>
  <c r="N43" i="133"/>
  <c r="O43" i="133"/>
  <c r="P43" i="133"/>
  <c r="Q43" i="133"/>
  <c r="N44" i="133"/>
  <c r="O44" i="133"/>
  <c r="P44" i="133"/>
  <c r="Q44" i="133"/>
  <c r="N45" i="133"/>
  <c r="O45" i="133"/>
  <c r="P45" i="133"/>
  <c r="Q45" i="133"/>
  <c r="N46" i="133"/>
  <c r="O46" i="133"/>
  <c r="P46" i="133"/>
  <c r="Q46" i="133"/>
  <c r="K76" i="133"/>
  <c r="K77" i="133"/>
  <c r="K80" i="133"/>
  <c r="K81" i="133"/>
  <c r="K82" i="133"/>
  <c r="K83" i="133"/>
  <c r="K84" i="133"/>
  <c r="K85" i="133"/>
  <c r="K86" i="133"/>
  <c r="K87" i="133"/>
  <c r="K88" i="133"/>
  <c r="K89" i="133"/>
  <c r="K90" i="133"/>
  <c r="P15" i="132"/>
  <c r="P11" i="132"/>
  <c r="T10" i="132"/>
  <c r="N57" i="131"/>
  <c r="K41" i="131"/>
  <c r="K42" i="131"/>
  <c r="K43" i="131"/>
  <c r="K44" i="131"/>
  <c r="T134" i="113"/>
  <c r="N98" i="113"/>
  <c r="N99" i="113"/>
  <c r="N101" i="113"/>
  <c r="N102" i="113"/>
  <c r="N103" i="113"/>
  <c r="N104" i="113"/>
  <c r="N105" i="113"/>
  <c r="N106" i="113"/>
  <c r="N107" i="113"/>
  <c r="N108" i="113"/>
  <c r="N109" i="113"/>
  <c r="N110" i="113"/>
  <c r="N112" i="113"/>
  <c r="T13" i="122"/>
  <c r="T11" i="122"/>
  <c r="D180" i="150"/>
  <c r="E180" i="150"/>
  <c r="F180" i="150"/>
  <c r="G180" i="150"/>
  <c r="H180" i="150"/>
  <c r="D181" i="150"/>
  <c r="E181" i="150"/>
  <c r="F181" i="150"/>
  <c r="G181" i="150"/>
  <c r="H181" i="150"/>
  <c r="D182" i="150"/>
  <c r="E182" i="150"/>
  <c r="F182" i="150"/>
  <c r="G182" i="150"/>
  <c r="H182" i="150"/>
  <c r="D183" i="150"/>
  <c r="E183" i="150"/>
  <c r="F183" i="150"/>
  <c r="G183" i="150"/>
  <c r="H183" i="150"/>
  <c r="D184" i="150"/>
  <c r="E184" i="150"/>
  <c r="F184" i="150"/>
  <c r="G184" i="150"/>
  <c r="H184" i="150"/>
  <c r="D185" i="150"/>
  <c r="E185" i="150"/>
  <c r="F185" i="150"/>
  <c r="G185" i="150"/>
  <c r="H185" i="150"/>
  <c r="D186" i="150"/>
  <c r="E186" i="150"/>
  <c r="F186" i="150"/>
  <c r="G186" i="150"/>
  <c r="H186" i="150"/>
  <c r="D176" i="150"/>
  <c r="E176" i="150"/>
  <c r="F176" i="150"/>
  <c r="G176" i="150"/>
  <c r="H176" i="150"/>
  <c r="D168" i="150"/>
  <c r="E168" i="150"/>
  <c r="F168" i="150"/>
  <c r="G168" i="150"/>
  <c r="H168" i="150"/>
  <c r="D169" i="150"/>
  <c r="E169" i="150"/>
  <c r="F169" i="150"/>
  <c r="G169" i="150"/>
  <c r="H169" i="150"/>
  <c r="D170" i="150"/>
  <c r="E170" i="150"/>
  <c r="F170" i="150"/>
  <c r="G170" i="150"/>
  <c r="H170" i="150"/>
  <c r="D171" i="150"/>
  <c r="E171" i="150"/>
  <c r="F171" i="150"/>
  <c r="G171" i="150"/>
  <c r="H171" i="150"/>
  <c r="D172" i="150"/>
  <c r="E172" i="150"/>
  <c r="F172" i="150"/>
  <c r="G172" i="150"/>
  <c r="H172" i="150"/>
  <c r="D173" i="150"/>
  <c r="E173" i="150"/>
  <c r="F173" i="150"/>
  <c r="G173" i="150"/>
  <c r="H173" i="150"/>
  <c r="D174" i="150"/>
  <c r="E174" i="150"/>
  <c r="F174" i="150"/>
  <c r="G174" i="150"/>
  <c r="H174" i="150"/>
  <c r="D175" i="150"/>
  <c r="E175" i="150"/>
  <c r="F175" i="150"/>
  <c r="G175" i="150"/>
  <c r="H175" i="150"/>
  <c r="D157" i="150"/>
  <c r="E157" i="150"/>
  <c r="F157" i="150"/>
  <c r="G157" i="150"/>
  <c r="H157" i="150"/>
  <c r="D158" i="150"/>
  <c r="E158" i="150"/>
  <c r="F158" i="150"/>
  <c r="G158" i="150"/>
  <c r="H158" i="150"/>
  <c r="D159" i="150"/>
  <c r="E159" i="150"/>
  <c r="F159" i="150"/>
  <c r="G159" i="150"/>
  <c r="H159" i="150"/>
  <c r="D160" i="150"/>
  <c r="E160" i="150"/>
  <c r="F160" i="150"/>
  <c r="G160" i="150"/>
  <c r="H160" i="150"/>
  <c r="D161" i="150"/>
  <c r="E161" i="150"/>
  <c r="F161" i="150"/>
  <c r="G161" i="150"/>
  <c r="H161" i="150"/>
  <c r="D162" i="150"/>
  <c r="E162" i="150"/>
  <c r="F162" i="150"/>
  <c r="G162" i="150"/>
  <c r="H162" i="150"/>
  <c r="D163" i="150"/>
  <c r="E163" i="150"/>
  <c r="F163" i="150"/>
  <c r="G163" i="150"/>
  <c r="H163" i="150"/>
  <c r="D153" i="150"/>
  <c r="E153" i="150"/>
  <c r="F153" i="150"/>
  <c r="G153" i="150"/>
  <c r="H153" i="150"/>
  <c r="D145" i="150"/>
  <c r="E145" i="150"/>
  <c r="F145" i="150"/>
  <c r="G145" i="150"/>
  <c r="H145" i="150"/>
  <c r="D146" i="150"/>
  <c r="E146" i="150"/>
  <c r="F146" i="150"/>
  <c r="G146" i="150"/>
  <c r="H146" i="150"/>
  <c r="D147" i="150"/>
  <c r="E147" i="150"/>
  <c r="F147" i="150"/>
  <c r="G147" i="150"/>
  <c r="H147" i="150"/>
  <c r="D148" i="150"/>
  <c r="E148" i="150"/>
  <c r="F148" i="150"/>
  <c r="G148" i="150"/>
  <c r="H148" i="150"/>
  <c r="D149" i="150"/>
  <c r="E149" i="150"/>
  <c r="F149" i="150"/>
  <c r="G149" i="150"/>
  <c r="H149" i="150"/>
  <c r="D150" i="150"/>
  <c r="E150" i="150"/>
  <c r="F150" i="150"/>
  <c r="G150" i="150"/>
  <c r="H150" i="150"/>
  <c r="D151" i="150"/>
  <c r="E151" i="150"/>
  <c r="F151" i="150"/>
  <c r="G151" i="150"/>
  <c r="H151" i="150"/>
  <c r="D152" i="150"/>
  <c r="E152" i="150"/>
  <c r="F152" i="150"/>
  <c r="G152" i="150"/>
  <c r="H152" i="150"/>
  <c r="D134" i="150"/>
  <c r="E134" i="150"/>
  <c r="F134" i="150"/>
  <c r="G134" i="150"/>
  <c r="H134" i="150"/>
  <c r="D135" i="150"/>
  <c r="E135" i="150"/>
  <c r="F135" i="150"/>
  <c r="G135" i="150"/>
  <c r="H135" i="150"/>
  <c r="D136" i="150"/>
  <c r="E136" i="150"/>
  <c r="F136" i="150"/>
  <c r="G136" i="150"/>
  <c r="H136" i="150"/>
  <c r="D137" i="150"/>
  <c r="E137" i="150"/>
  <c r="F137" i="150"/>
  <c r="G137" i="150"/>
  <c r="H137" i="150"/>
  <c r="D138" i="150"/>
  <c r="E138" i="150"/>
  <c r="F138" i="150"/>
  <c r="G138" i="150"/>
  <c r="H138" i="150"/>
  <c r="D139" i="150"/>
  <c r="E139" i="150"/>
  <c r="F139" i="150"/>
  <c r="G139" i="150"/>
  <c r="H139" i="150"/>
  <c r="D140" i="150"/>
  <c r="E140" i="150"/>
  <c r="F140" i="150"/>
  <c r="G140" i="150"/>
  <c r="H140" i="150"/>
  <c r="D130" i="150"/>
  <c r="E130" i="150"/>
  <c r="F130" i="150"/>
  <c r="G130" i="150"/>
  <c r="H130" i="150"/>
  <c r="D122" i="150"/>
  <c r="E122" i="150"/>
  <c r="F122" i="150"/>
  <c r="G122" i="150"/>
  <c r="H122" i="150"/>
  <c r="D123" i="150"/>
  <c r="E123" i="150"/>
  <c r="F123" i="150"/>
  <c r="G123" i="150"/>
  <c r="H123" i="150"/>
  <c r="D124" i="150"/>
  <c r="E124" i="150"/>
  <c r="F124" i="150"/>
  <c r="G124" i="150"/>
  <c r="H124" i="150"/>
  <c r="D125" i="150"/>
  <c r="E125" i="150"/>
  <c r="F125" i="150"/>
  <c r="G125" i="150"/>
  <c r="H125" i="150"/>
  <c r="D126" i="150"/>
  <c r="E126" i="150"/>
  <c r="F126" i="150"/>
  <c r="G126" i="150"/>
  <c r="H126" i="150"/>
  <c r="D127" i="150"/>
  <c r="E127" i="150"/>
  <c r="F127" i="150"/>
  <c r="G127" i="150"/>
  <c r="H127" i="150"/>
  <c r="D128" i="150"/>
  <c r="E128" i="150"/>
  <c r="F128" i="150"/>
  <c r="G128" i="150"/>
  <c r="H128" i="150"/>
  <c r="D129" i="150"/>
  <c r="E129" i="150"/>
  <c r="F129" i="150"/>
  <c r="G129" i="150"/>
  <c r="H129" i="150"/>
  <c r="D111" i="150"/>
  <c r="E111" i="150"/>
  <c r="F111" i="150"/>
  <c r="G111" i="150"/>
  <c r="H111" i="150"/>
  <c r="D112" i="150"/>
  <c r="E112" i="150"/>
  <c r="F112" i="150"/>
  <c r="G112" i="150"/>
  <c r="H112" i="150"/>
  <c r="D113" i="150"/>
  <c r="E113" i="150"/>
  <c r="F113" i="150"/>
  <c r="G113" i="150"/>
  <c r="H113" i="150"/>
  <c r="D114" i="150"/>
  <c r="E114" i="150"/>
  <c r="F114" i="150"/>
  <c r="G114" i="150"/>
  <c r="H114" i="150"/>
  <c r="D115" i="150"/>
  <c r="E115" i="150"/>
  <c r="F115" i="150"/>
  <c r="G115" i="150"/>
  <c r="H115" i="150"/>
  <c r="D116" i="150"/>
  <c r="E116" i="150"/>
  <c r="F116" i="150"/>
  <c r="G116" i="150"/>
  <c r="H116" i="150"/>
  <c r="D117" i="150"/>
  <c r="E117" i="150"/>
  <c r="F117" i="150"/>
  <c r="G117" i="150"/>
  <c r="H117" i="150"/>
  <c r="D107" i="150"/>
  <c r="E107" i="150"/>
  <c r="F107" i="150"/>
  <c r="G107" i="150"/>
  <c r="H107" i="150"/>
  <c r="D99" i="150"/>
  <c r="E99" i="150"/>
  <c r="F99" i="150"/>
  <c r="G99" i="150"/>
  <c r="H99" i="150"/>
  <c r="D100" i="150"/>
  <c r="E100" i="150"/>
  <c r="F100" i="150"/>
  <c r="G100" i="150"/>
  <c r="H100" i="150"/>
  <c r="D101" i="150"/>
  <c r="E101" i="150"/>
  <c r="F101" i="150"/>
  <c r="G101" i="150"/>
  <c r="H101" i="150"/>
  <c r="D102" i="150"/>
  <c r="E102" i="150"/>
  <c r="F102" i="150"/>
  <c r="G102" i="150"/>
  <c r="H102" i="150"/>
  <c r="D103" i="150"/>
  <c r="E103" i="150"/>
  <c r="F103" i="150"/>
  <c r="G103" i="150"/>
  <c r="H103" i="150"/>
  <c r="D104" i="150"/>
  <c r="E104" i="150"/>
  <c r="F104" i="150"/>
  <c r="G104" i="150"/>
  <c r="H104" i="150"/>
  <c r="D105" i="150"/>
  <c r="E105" i="150"/>
  <c r="F105" i="150"/>
  <c r="G105" i="150"/>
  <c r="H105" i="150"/>
  <c r="D106" i="150"/>
  <c r="E106" i="150"/>
  <c r="F106" i="150"/>
  <c r="G106" i="150"/>
  <c r="H106" i="150"/>
  <c r="D88" i="150"/>
  <c r="E88" i="150"/>
  <c r="F88" i="150"/>
  <c r="G88" i="150"/>
  <c r="H88" i="150"/>
  <c r="D89" i="150"/>
  <c r="E89" i="150"/>
  <c r="F89" i="150"/>
  <c r="G89" i="150"/>
  <c r="H89" i="150"/>
  <c r="D90" i="150"/>
  <c r="E90" i="150"/>
  <c r="F90" i="150"/>
  <c r="G90" i="150"/>
  <c r="H90" i="150"/>
  <c r="D91" i="150"/>
  <c r="E91" i="150"/>
  <c r="F91" i="150"/>
  <c r="G91" i="150"/>
  <c r="H91" i="150"/>
  <c r="D92" i="150"/>
  <c r="E92" i="150"/>
  <c r="F92" i="150"/>
  <c r="G92" i="150"/>
  <c r="H92" i="150"/>
  <c r="D93" i="150"/>
  <c r="E93" i="150"/>
  <c r="F93" i="150"/>
  <c r="G93" i="150"/>
  <c r="H93" i="150"/>
  <c r="D94" i="150"/>
  <c r="E94" i="150"/>
  <c r="F94" i="150"/>
  <c r="G94" i="150"/>
  <c r="H94" i="150"/>
  <c r="D65" i="150"/>
  <c r="E65" i="150"/>
  <c r="F65" i="150"/>
  <c r="G65" i="150"/>
  <c r="H65" i="150"/>
  <c r="D66" i="150"/>
  <c r="E66" i="150"/>
  <c r="F66" i="150"/>
  <c r="G66" i="150"/>
  <c r="H66" i="150"/>
  <c r="D67" i="150"/>
  <c r="E67" i="150"/>
  <c r="F67" i="150"/>
  <c r="G67" i="150"/>
  <c r="H67" i="150"/>
  <c r="D68" i="150"/>
  <c r="E68" i="150"/>
  <c r="F68" i="150"/>
  <c r="G68" i="150"/>
  <c r="H68" i="150"/>
  <c r="D69" i="150"/>
  <c r="E69" i="150"/>
  <c r="F69" i="150"/>
  <c r="G69" i="150"/>
  <c r="H69" i="150"/>
  <c r="D70" i="150"/>
  <c r="E70" i="150"/>
  <c r="F70" i="150"/>
  <c r="G70" i="150"/>
  <c r="H70" i="150"/>
  <c r="D71" i="150"/>
  <c r="E71" i="150"/>
  <c r="F71" i="150"/>
  <c r="G71" i="150"/>
  <c r="H71" i="150"/>
  <c r="D61" i="150"/>
  <c r="E61" i="150"/>
  <c r="F61" i="150"/>
  <c r="G61" i="150"/>
  <c r="H61" i="150"/>
  <c r="D53" i="150"/>
  <c r="E53" i="150"/>
  <c r="F53" i="150"/>
  <c r="G53" i="150"/>
  <c r="H53" i="150"/>
  <c r="D54" i="150"/>
  <c r="E54" i="150"/>
  <c r="F54" i="150"/>
  <c r="G54" i="150"/>
  <c r="H54" i="150"/>
  <c r="D55" i="150"/>
  <c r="E55" i="150"/>
  <c r="F55" i="150"/>
  <c r="G55" i="150"/>
  <c r="H55" i="150"/>
  <c r="D56" i="150"/>
  <c r="E56" i="150"/>
  <c r="F56" i="150"/>
  <c r="G56" i="150"/>
  <c r="H56" i="150"/>
  <c r="D57" i="150"/>
  <c r="E57" i="150"/>
  <c r="F57" i="150"/>
  <c r="G57" i="150"/>
  <c r="H57" i="150"/>
  <c r="D58" i="150"/>
  <c r="E58" i="150"/>
  <c r="F58" i="150"/>
  <c r="G58" i="150"/>
  <c r="H58" i="150"/>
  <c r="D59" i="150"/>
  <c r="E59" i="150"/>
  <c r="F59" i="150"/>
  <c r="G59" i="150"/>
  <c r="H59" i="150"/>
  <c r="D60" i="150"/>
  <c r="E60" i="150"/>
  <c r="F60" i="150"/>
  <c r="G60" i="150"/>
  <c r="H60" i="150"/>
  <c r="D193" i="149"/>
  <c r="E193" i="149"/>
  <c r="F193" i="149"/>
  <c r="G193" i="149"/>
  <c r="H193" i="149"/>
  <c r="D194" i="149"/>
  <c r="E194" i="149"/>
  <c r="F194" i="149"/>
  <c r="G194" i="149"/>
  <c r="H194" i="149"/>
  <c r="D196" i="149"/>
  <c r="E196" i="149"/>
  <c r="F196" i="149"/>
  <c r="G196" i="149"/>
  <c r="H196" i="149"/>
  <c r="D197" i="149"/>
  <c r="E197" i="149"/>
  <c r="F197" i="149"/>
  <c r="G197" i="149"/>
  <c r="H197" i="149"/>
  <c r="D199" i="149"/>
  <c r="E199" i="149"/>
  <c r="F199" i="149"/>
  <c r="G199" i="149"/>
  <c r="H199" i="149"/>
  <c r="D200" i="149"/>
  <c r="E200" i="149"/>
  <c r="F200" i="149"/>
  <c r="G200" i="149"/>
  <c r="H200" i="149"/>
  <c r="D201" i="149"/>
  <c r="E201" i="149"/>
  <c r="F201" i="149"/>
  <c r="G201" i="149"/>
  <c r="H201" i="149"/>
  <c r="D189" i="149"/>
  <c r="E189" i="149"/>
  <c r="F189" i="149"/>
  <c r="G189" i="149"/>
  <c r="H189" i="149"/>
  <c r="D182" i="149"/>
  <c r="E182" i="149"/>
  <c r="F182" i="149"/>
  <c r="G182" i="149"/>
  <c r="H182" i="149"/>
  <c r="D183" i="149"/>
  <c r="E183" i="149"/>
  <c r="F183" i="149"/>
  <c r="G183" i="149"/>
  <c r="H183" i="149"/>
  <c r="D184" i="149"/>
  <c r="E184" i="149"/>
  <c r="F184" i="149"/>
  <c r="G184" i="149"/>
  <c r="H184" i="149"/>
  <c r="D185" i="149"/>
  <c r="E185" i="149"/>
  <c r="F185" i="149"/>
  <c r="G185" i="149"/>
  <c r="H185" i="149"/>
  <c r="D186" i="149"/>
  <c r="E186" i="149"/>
  <c r="F186" i="149"/>
  <c r="G186" i="149"/>
  <c r="H186" i="149"/>
  <c r="D187" i="149"/>
  <c r="E187" i="149"/>
  <c r="F187" i="149"/>
  <c r="G187" i="149"/>
  <c r="H187" i="149"/>
  <c r="D188" i="149"/>
  <c r="E188" i="149"/>
  <c r="F188" i="149"/>
  <c r="G188" i="149"/>
  <c r="H188" i="149"/>
  <c r="D170" i="149"/>
  <c r="E170" i="149"/>
  <c r="F170" i="149"/>
  <c r="G170" i="149"/>
  <c r="H170" i="149"/>
  <c r="D171" i="149"/>
  <c r="E171" i="149"/>
  <c r="F171" i="149"/>
  <c r="G171" i="149"/>
  <c r="H171" i="149"/>
  <c r="D173" i="149"/>
  <c r="E173" i="149"/>
  <c r="F173" i="149"/>
  <c r="G173" i="149"/>
  <c r="H173" i="149"/>
  <c r="D174" i="149"/>
  <c r="E174" i="149"/>
  <c r="F174" i="149"/>
  <c r="G174" i="149"/>
  <c r="H174" i="149"/>
  <c r="D176" i="149"/>
  <c r="E176" i="149"/>
  <c r="F176" i="149"/>
  <c r="G176" i="149"/>
  <c r="H176" i="149"/>
  <c r="D177" i="149"/>
  <c r="E177" i="149"/>
  <c r="F177" i="149"/>
  <c r="G177" i="149"/>
  <c r="H177" i="149"/>
  <c r="D178" i="149"/>
  <c r="E178" i="149"/>
  <c r="F178" i="149"/>
  <c r="G178" i="149"/>
  <c r="H178" i="149"/>
  <c r="D166" i="149"/>
  <c r="E166" i="149"/>
  <c r="F166" i="149"/>
  <c r="G166" i="149"/>
  <c r="H166" i="149"/>
  <c r="D159" i="149"/>
  <c r="E159" i="149"/>
  <c r="F159" i="149"/>
  <c r="G159" i="149"/>
  <c r="H159" i="149"/>
  <c r="D160" i="149"/>
  <c r="E160" i="149"/>
  <c r="F160" i="149"/>
  <c r="G160" i="149"/>
  <c r="H160" i="149"/>
  <c r="D161" i="149"/>
  <c r="E161" i="149"/>
  <c r="F161" i="149"/>
  <c r="G161" i="149"/>
  <c r="H161" i="149"/>
  <c r="D162" i="149"/>
  <c r="E162" i="149"/>
  <c r="F162" i="149"/>
  <c r="G162" i="149"/>
  <c r="H162" i="149"/>
  <c r="D163" i="149"/>
  <c r="E163" i="149"/>
  <c r="F163" i="149"/>
  <c r="G163" i="149"/>
  <c r="H163" i="149"/>
  <c r="D164" i="149"/>
  <c r="E164" i="149"/>
  <c r="F164" i="149"/>
  <c r="G164" i="149"/>
  <c r="H164" i="149"/>
  <c r="D165" i="149"/>
  <c r="E165" i="149"/>
  <c r="F165" i="149"/>
  <c r="G165" i="149"/>
  <c r="H165" i="149"/>
  <c r="D147" i="149"/>
  <c r="E147" i="149"/>
  <c r="F147" i="149"/>
  <c r="G147" i="149"/>
  <c r="H147" i="149"/>
  <c r="D148" i="149"/>
  <c r="E148" i="149"/>
  <c r="F148" i="149"/>
  <c r="G148" i="149"/>
  <c r="H148" i="149"/>
  <c r="D150" i="149"/>
  <c r="E150" i="149"/>
  <c r="F150" i="149"/>
  <c r="G150" i="149"/>
  <c r="H150" i="149"/>
  <c r="D151" i="149"/>
  <c r="E151" i="149"/>
  <c r="F151" i="149"/>
  <c r="G151" i="149"/>
  <c r="H151" i="149"/>
  <c r="D153" i="149"/>
  <c r="E153" i="149"/>
  <c r="F153" i="149"/>
  <c r="G153" i="149"/>
  <c r="H153" i="149"/>
  <c r="D154" i="149"/>
  <c r="E154" i="149"/>
  <c r="F154" i="149"/>
  <c r="G154" i="149"/>
  <c r="H154" i="149"/>
  <c r="D155" i="149"/>
  <c r="E155" i="149"/>
  <c r="F155" i="149"/>
  <c r="G155" i="149"/>
  <c r="H155" i="149"/>
  <c r="D143" i="149"/>
  <c r="E143" i="149"/>
  <c r="F143" i="149"/>
  <c r="G143" i="149"/>
  <c r="H143" i="149"/>
  <c r="D136" i="149"/>
  <c r="E136" i="149"/>
  <c r="F136" i="149"/>
  <c r="G136" i="149"/>
  <c r="H136" i="149"/>
  <c r="D137" i="149"/>
  <c r="E137" i="149"/>
  <c r="F137" i="149"/>
  <c r="G137" i="149"/>
  <c r="H137" i="149"/>
  <c r="D138" i="149"/>
  <c r="E138" i="149"/>
  <c r="F138" i="149"/>
  <c r="G138" i="149"/>
  <c r="H138" i="149"/>
  <c r="D139" i="149"/>
  <c r="E139" i="149"/>
  <c r="F139" i="149"/>
  <c r="G139" i="149"/>
  <c r="H139" i="149"/>
  <c r="D140" i="149"/>
  <c r="E140" i="149"/>
  <c r="F140" i="149"/>
  <c r="G140" i="149"/>
  <c r="H140" i="149"/>
  <c r="D141" i="149"/>
  <c r="E141" i="149"/>
  <c r="F141" i="149"/>
  <c r="G141" i="149"/>
  <c r="H141" i="149"/>
  <c r="D142" i="149"/>
  <c r="E142" i="149"/>
  <c r="F142" i="149"/>
  <c r="G142" i="149"/>
  <c r="H142" i="149"/>
  <c r="D124" i="149"/>
  <c r="E124" i="149"/>
  <c r="F124" i="149"/>
  <c r="G124" i="149"/>
  <c r="H124" i="149"/>
  <c r="D125" i="149"/>
  <c r="E125" i="149"/>
  <c r="F125" i="149"/>
  <c r="G125" i="149"/>
  <c r="H125" i="149"/>
  <c r="D127" i="149"/>
  <c r="E127" i="149"/>
  <c r="F127" i="149"/>
  <c r="G127" i="149"/>
  <c r="H127" i="149"/>
  <c r="D128" i="149"/>
  <c r="E128" i="149"/>
  <c r="F128" i="149"/>
  <c r="G128" i="149"/>
  <c r="H128" i="149"/>
  <c r="D130" i="149"/>
  <c r="E130" i="149"/>
  <c r="F130" i="149"/>
  <c r="G130" i="149"/>
  <c r="H130" i="149"/>
  <c r="D131" i="149"/>
  <c r="E131" i="149"/>
  <c r="F131" i="149"/>
  <c r="G131" i="149"/>
  <c r="H131" i="149"/>
  <c r="D132" i="149"/>
  <c r="E132" i="149"/>
  <c r="F132" i="149"/>
  <c r="G132" i="149"/>
  <c r="H132" i="149"/>
  <c r="D120" i="149"/>
  <c r="E120" i="149"/>
  <c r="F120" i="149"/>
  <c r="G120" i="149"/>
  <c r="H120" i="149"/>
  <c r="D113" i="149"/>
  <c r="E113" i="149"/>
  <c r="F113" i="149"/>
  <c r="G113" i="149"/>
  <c r="H113" i="149"/>
  <c r="D114" i="149"/>
  <c r="E114" i="149"/>
  <c r="F114" i="149"/>
  <c r="G114" i="149"/>
  <c r="H114" i="149"/>
  <c r="D115" i="149"/>
  <c r="E115" i="149"/>
  <c r="F115" i="149"/>
  <c r="G115" i="149"/>
  <c r="H115" i="149"/>
  <c r="D116" i="149"/>
  <c r="E116" i="149"/>
  <c r="F116" i="149"/>
  <c r="G116" i="149"/>
  <c r="H116" i="149"/>
  <c r="D117" i="149"/>
  <c r="E117" i="149"/>
  <c r="F117" i="149"/>
  <c r="G117" i="149"/>
  <c r="H117" i="149"/>
  <c r="D118" i="149"/>
  <c r="E118" i="149"/>
  <c r="F118" i="149"/>
  <c r="G118" i="149"/>
  <c r="H118" i="149"/>
  <c r="D119" i="149"/>
  <c r="E119" i="149"/>
  <c r="F119" i="149"/>
  <c r="G119" i="149"/>
  <c r="H119" i="149"/>
  <c r="D101" i="149"/>
  <c r="E101" i="149"/>
  <c r="F101" i="149"/>
  <c r="G101" i="149"/>
  <c r="H101" i="149"/>
  <c r="D102" i="149"/>
  <c r="E102" i="149"/>
  <c r="F102" i="149"/>
  <c r="G102" i="149"/>
  <c r="H102" i="149"/>
  <c r="D104" i="149"/>
  <c r="E104" i="149"/>
  <c r="F104" i="149"/>
  <c r="G104" i="149"/>
  <c r="H104" i="149"/>
  <c r="D105" i="149"/>
  <c r="E105" i="149"/>
  <c r="F105" i="149"/>
  <c r="G105" i="149"/>
  <c r="H105" i="149"/>
  <c r="D107" i="149"/>
  <c r="E107" i="149"/>
  <c r="F107" i="149"/>
  <c r="G107" i="149"/>
  <c r="H107" i="149"/>
  <c r="D108" i="149"/>
  <c r="E108" i="149"/>
  <c r="F108" i="149"/>
  <c r="G108" i="149"/>
  <c r="H108" i="149"/>
  <c r="D109" i="149"/>
  <c r="E109" i="149"/>
  <c r="F109" i="149"/>
  <c r="G109" i="149"/>
  <c r="H109" i="149"/>
  <c r="D78" i="149"/>
  <c r="E78" i="149"/>
  <c r="F78" i="149"/>
  <c r="G78" i="149"/>
  <c r="H78" i="149"/>
  <c r="D79" i="149"/>
  <c r="E79" i="149"/>
  <c r="F79" i="149"/>
  <c r="G79" i="149"/>
  <c r="H79" i="149"/>
  <c r="D81" i="149"/>
  <c r="E81" i="149"/>
  <c r="F81" i="149"/>
  <c r="G81" i="149"/>
  <c r="H81" i="149"/>
  <c r="D82" i="149"/>
  <c r="E82" i="149"/>
  <c r="F82" i="149"/>
  <c r="G82" i="149"/>
  <c r="H82" i="149"/>
  <c r="D84" i="149"/>
  <c r="E84" i="149"/>
  <c r="F84" i="149"/>
  <c r="G84" i="149"/>
  <c r="H84" i="149"/>
  <c r="D85" i="149"/>
  <c r="E85" i="149"/>
  <c r="F85" i="149"/>
  <c r="G85" i="149"/>
  <c r="H85" i="149"/>
  <c r="D86" i="149"/>
  <c r="E86" i="149"/>
  <c r="F86" i="149"/>
  <c r="G86" i="149"/>
  <c r="H86" i="149"/>
  <c r="D74" i="149"/>
  <c r="E74" i="149"/>
  <c r="F74" i="149"/>
  <c r="G74" i="149"/>
  <c r="H74" i="149"/>
  <c r="D67" i="149"/>
  <c r="E67" i="149"/>
  <c r="F67" i="149"/>
  <c r="G67" i="149"/>
  <c r="H67" i="149"/>
  <c r="D68" i="149"/>
  <c r="E68" i="149"/>
  <c r="F68" i="149"/>
  <c r="G68" i="149"/>
  <c r="H68" i="149"/>
  <c r="D69" i="149"/>
  <c r="E69" i="149"/>
  <c r="F69" i="149"/>
  <c r="G69" i="149"/>
  <c r="H69" i="149"/>
  <c r="D70" i="149"/>
  <c r="E70" i="149"/>
  <c r="F70" i="149"/>
  <c r="G70" i="149"/>
  <c r="H70" i="149"/>
  <c r="D71" i="149"/>
  <c r="E71" i="149"/>
  <c r="F71" i="149"/>
  <c r="G71" i="149"/>
  <c r="H71" i="149"/>
  <c r="D72" i="149"/>
  <c r="E72" i="149"/>
  <c r="F72" i="149"/>
  <c r="G72" i="149"/>
  <c r="H72" i="149"/>
  <c r="D73" i="149"/>
  <c r="E73" i="149"/>
  <c r="F73" i="149"/>
  <c r="G73" i="149"/>
  <c r="H73" i="149"/>
  <c r="D116" i="148"/>
  <c r="E116" i="148"/>
  <c r="F116" i="148"/>
  <c r="G116" i="148"/>
  <c r="H116" i="148"/>
  <c r="D117" i="148"/>
  <c r="E117" i="148"/>
  <c r="F117" i="148"/>
  <c r="G117" i="148"/>
  <c r="H117" i="148"/>
  <c r="D118" i="148"/>
  <c r="E118" i="148"/>
  <c r="F118" i="148"/>
  <c r="G118" i="148"/>
  <c r="H118" i="148"/>
  <c r="D112" i="148"/>
  <c r="E112" i="148"/>
  <c r="F112" i="148"/>
  <c r="G112" i="148"/>
  <c r="H112" i="148"/>
  <c r="D109" i="148"/>
  <c r="E109" i="148"/>
  <c r="F109" i="148"/>
  <c r="G109" i="148"/>
  <c r="H109" i="148"/>
  <c r="D110" i="148"/>
  <c r="E110" i="148"/>
  <c r="F110" i="148"/>
  <c r="G110" i="148"/>
  <c r="H110" i="148"/>
  <c r="D111" i="148"/>
  <c r="E111" i="148"/>
  <c r="F111" i="148"/>
  <c r="G111" i="148"/>
  <c r="H111" i="148"/>
  <c r="D102" i="148"/>
  <c r="E102" i="148"/>
  <c r="F102" i="148"/>
  <c r="G102" i="148"/>
  <c r="H102" i="148"/>
  <c r="D103" i="148"/>
  <c r="E103" i="148"/>
  <c r="F103" i="148"/>
  <c r="G103" i="148"/>
  <c r="H103" i="148"/>
  <c r="D104" i="148"/>
  <c r="E104" i="148"/>
  <c r="F104" i="148"/>
  <c r="G104" i="148"/>
  <c r="H104" i="148"/>
  <c r="D98" i="148"/>
  <c r="E98" i="148"/>
  <c r="F98" i="148"/>
  <c r="G98" i="148"/>
  <c r="H98" i="148"/>
  <c r="D95" i="148"/>
  <c r="E95" i="148"/>
  <c r="F95" i="148"/>
  <c r="G95" i="148"/>
  <c r="H95" i="148"/>
  <c r="D96" i="148"/>
  <c r="E96" i="148"/>
  <c r="F96" i="148"/>
  <c r="G96" i="148"/>
  <c r="H96" i="148"/>
  <c r="D97" i="148"/>
  <c r="E97" i="148"/>
  <c r="F97" i="148"/>
  <c r="G97" i="148"/>
  <c r="H97" i="148"/>
  <c r="D88" i="148"/>
  <c r="E88" i="148"/>
  <c r="F88" i="148"/>
  <c r="G88" i="148"/>
  <c r="H88" i="148"/>
  <c r="D89" i="148"/>
  <c r="E89" i="148"/>
  <c r="F89" i="148"/>
  <c r="G89" i="148"/>
  <c r="H89" i="148"/>
  <c r="D90" i="148"/>
  <c r="E90" i="148"/>
  <c r="F90" i="148"/>
  <c r="G90" i="148"/>
  <c r="H90" i="148"/>
  <c r="D84" i="148"/>
  <c r="E84" i="148"/>
  <c r="F84" i="148"/>
  <c r="G84" i="148"/>
  <c r="H84" i="148"/>
  <c r="D81" i="148"/>
  <c r="E81" i="148"/>
  <c r="F81" i="148"/>
  <c r="G81" i="148"/>
  <c r="H81" i="148"/>
  <c r="D82" i="148"/>
  <c r="E82" i="148"/>
  <c r="F82" i="148"/>
  <c r="G82" i="148"/>
  <c r="H82" i="148"/>
  <c r="D83" i="148"/>
  <c r="E83" i="148"/>
  <c r="F83" i="148"/>
  <c r="G83" i="148"/>
  <c r="H83" i="148"/>
  <c r="D74" i="148"/>
  <c r="E74" i="148"/>
  <c r="F74" i="148"/>
  <c r="G74" i="148"/>
  <c r="H74" i="148"/>
  <c r="D75" i="148"/>
  <c r="E75" i="148"/>
  <c r="F75" i="148"/>
  <c r="G75" i="148"/>
  <c r="H75" i="148"/>
  <c r="D76" i="148"/>
  <c r="E76" i="148"/>
  <c r="F76" i="148"/>
  <c r="G76" i="148"/>
  <c r="H76" i="148"/>
  <c r="D70" i="148"/>
  <c r="E70" i="148"/>
  <c r="F70" i="148"/>
  <c r="G70" i="148"/>
  <c r="H70" i="148"/>
  <c r="D67" i="148"/>
  <c r="E67" i="148"/>
  <c r="F67" i="148"/>
  <c r="G67" i="148"/>
  <c r="H67" i="148"/>
  <c r="D68" i="148"/>
  <c r="E68" i="148"/>
  <c r="F68" i="148"/>
  <c r="G68" i="148"/>
  <c r="H68" i="148"/>
  <c r="D69" i="148"/>
  <c r="E69" i="148"/>
  <c r="F69" i="148"/>
  <c r="G69" i="148"/>
  <c r="H69" i="148"/>
  <c r="D60" i="148"/>
  <c r="E60" i="148"/>
  <c r="F60" i="148"/>
  <c r="G60" i="148"/>
  <c r="H60" i="148"/>
  <c r="D61" i="148"/>
  <c r="E61" i="148"/>
  <c r="F61" i="148"/>
  <c r="G61" i="148"/>
  <c r="H61" i="148"/>
  <c r="D62" i="148"/>
  <c r="E62" i="148"/>
  <c r="F62" i="148"/>
  <c r="G62" i="148"/>
  <c r="H62" i="148"/>
  <c r="D46" i="148"/>
  <c r="E46" i="148"/>
  <c r="F46" i="148"/>
  <c r="G46" i="148"/>
  <c r="H46" i="148"/>
  <c r="D47" i="148"/>
  <c r="E47" i="148"/>
  <c r="F47" i="148"/>
  <c r="G47" i="148"/>
  <c r="H47" i="148"/>
  <c r="D48" i="148"/>
  <c r="E48" i="148"/>
  <c r="F48" i="148"/>
  <c r="G48" i="148"/>
  <c r="H48" i="148"/>
  <c r="D42" i="148"/>
  <c r="E42" i="148"/>
  <c r="F42" i="148"/>
  <c r="G42" i="148"/>
  <c r="H42" i="148"/>
  <c r="D39" i="148"/>
  <c r="E39" i="148"/>
  <c r="F39" i="148"/>
  <c r="G39" i="148"/>
  <c r="H39" i="148"/>
  <c r="D40" i="148"/>
  <c r="E40" i="148"/>
  <c r="F40" i="148"/>
  <c r="G40" i="148"/>
  <c r="H40" i="148"/>
  <c r="D41" i="148"/>
  <c r="E41" i="148"/>
  <c r="F41" i="148"/>
  <c r="G41" i="148"/>
  <c r="H41" i="148"/>
  <c r="D180" i="141"/>
  <c r="E180" i="141"/>
  <c r="F180" i="141"/>
  <c r="G180" i="141"/>
  <c r="H180" i="141"/>
  <c r="D181" i="141"/>
  <c r="E181" i="141"/>
  <c r="F181" i="141"/>
  <c r="G181" i="141"/>
  <c r="H181" i="141"/>
  <c r="D182" i="141"/>
  <c r="E182" i="141"/>
  <c r="F182" i="141"/>
  <c r="G182" i="141"/>
  <c r="H182" i="141"/>
  <c r="D183" i="141"/>
  <c r="E183" i="141"/>
  <c r="F183" i="141"/>
  <c r="G183" i="141"/>
  <c r="H183" i="141"/>
  <c r="D184" i="141"/>
  <c r="E184" i="141"/>
  <c r="F184" i="141"/>
  <c r="G184" i="141"/>
  <c r="H184" i="141"/>
  <c r="D185" i="141"/>
  <c r="E185" i="141"/>
  <c r="F185" i="141"/>
  <c r="G185" i="141"/>
  <c r="H185" i="141"/>
  <c r="D186" i="141"/>
  <c r="E186" i="141"/>
  <c r="F186" i="141"/>
  <c r="G186" i="141"/>
  <c r="H186" i="141"/>
  <c r="D176" i="141"/>
  <c r="E176" i="141"/>
  <c r="F176" i="141"/>
  <c r="G176" i="141"/>
  <c r="H176" i="141"/>
  <c r="D168" i="141"/>
  <c r="E168" i="141"/>
  <c r="F168" i="141"/>
  <c r="G168" i="141"/>
  <c r="H168" i="141"/>
  <c r="D169" i="141"/>
  <c r="E169" i="141"/>
  <c r="F169" i="141"/>
  <c r="G169" i="141"/>
  <c r="H169" i="141"/>
  <c r="D170" i="141"/>
  <c r="E170" i="141"/>
  <c r="F170" i="141"/>
  <c r="G170" i="141"/>
  <c r="H170" i="141"/>
  <c r="D171" i="141"/>
  <c r="E171" i="141"/>
  <c r="F171" i="141"/>
  <c r="G171" i="141"/>
  <c r="H171" i="141"/>
  <c r="D172" i="141"/>
  <c r="E172" i="141"/>
  <c r="F172" i="141"/>
  <c r="G172" i="141"/>
  <c r="H172" i="141"/>
  <c r="D173" i="141"/>
  <c r="E173" i="141"/>
  <c r="F173" i="141"/>
  <c r="G173" i="141"/>
  <c r="H173" i="141"/>
  <c r="D174" i="141"/>
  <c r="E174" i="141"/>
  <c r="F174" i="141"/>
  <c r="G174" i="141"/>
  <c r="H174" i="141"/>
  <c r="D175" i="141"/>
  <c r="E175" i="141"/>
  <c r="F175" i="141"/>
  <c r="G175" i="141"/>
  <c r="H175" i="141"/>
  <c r="D157" i="141"/>
  <c r="E157" i="141"/>
  <c r="F157" i="141"/>
  <c r="G157" i="141"/>
  <c r="H157" i="141"/>
  <c r="D158" i="141"/>
  <c r="E158" i="141"/>
  <c r="F158" i="141"/>
  <c r="G158" i="141"/>
  <c r="H158" i="141"/>
  <c r="D159" i="141"/>
  <c r="E159" i="141"/>
  <c r="F159" i="141"/>
  <c r="G159" i="141"/>
  <c r="H159" i="141"/>
  <c r="D160" i="141"/>
  <c r="E160" i="141"/>
  <c r="F160" i="141"/>
  <c r="G160" i="141"/>
  <c r="H160" i="141"/>
  <c r="D161" i="141"/>
  <c r="E161" i="141"/>
  <c r="F161" i="141"/>
  <c r="G161" i="141"/>
  <c r="H161" i="141"/>
  <c r="D162" i="141"/>
  <c r="E162" i="141"/>
  <c r="F162" i="141"/>
  <c r="G162" i="141"/>
  <c r="H162" i="141"/>
  <c r="D163" i="141"/>
  <c r="E163" i="141"/>
  <c r="F163" i="141"/>
  <c r="G163" i="141"/>
  <c r="H163" i="141"/>
  <c r="D153" i="141"/>
  <c r="E153" i="141"/>
  <c r="F153" i="141"/>
  <c r="G153" i="141"/>
  <c r="H153" i="141"/>
  <c r="D145" i="141"/>
  <c r="E145" i="141"/>
  <c r="F145" i="141"/>
  <c r="G145" i="141"/>
  <c r="H145" i="141"/>
  <c r="D146" i="141"/>
  <c r="E146" i="141"/>
  <c r="F146" i="141"/>
  <c r="G146" i="141"/>
  <c r="H146" i="141"/>
  <c r="D147" i="141"/>
  <c r="E147" i="141"/>
  <c r="F147" i="141"/>
  <c r="G147" i="141"/>
  <c r="H147" i="141"/>
  <c r="D148" i="141"/>
  <c r="E148" i="141"/>
  <c r="F148" i="141"/>
  <c r="G148" i="141"/>
  <c r="H148" i="141"/>
  <c r="D149" i="141"/>
  <c r="E149" i="141"/>
  <c r="F149" i="141"/>
  <c r="G149" i="141"/>
  <c r="H149" i="141"/>
  <c r="D150" i="141"/>
  <c r="E150" i="141"/>
  <c r="F150" i="141"/>
  <c r="G150" i="141"/>
  <c r="H150" i="141"/>
  <c r="D151" i="141"/>
  <c r="E151" i="141"/>
  <c r="F151" i="141"/>
  <c r="G151" i="141"/>
  <c r="H151" i="141"/>
  <c r="D152" i="141"/>
  <c r="E152" i="141"/>
  <c r="F152" i="141"/>
  <c r="G152" i="141"/>
  <c r="H152" i="141"/>
  <c r="D134" i="141"/>
  <c r="E134" i="141"/>
  <c r="F134" i="141"/>
  <c r="G134" i="141"/>
  <c r="H134" i="141"/>
  <c r="D135" i="141"/>
  <c r="E135" i="141"/>
  <c r="F135" i="141"/>
  <c r="G135" i="141"/>
  <c r="H135" i="141"/>
  <c r="D136" i="141"/>
  <c r="E136" i="141"/>
  <c r="F136" i="141"/>
  <c r="G136" i="141"/>
  <c r="H136" i="141"/>
  <c r="D137" i="141"/>
  <c r="E137" i="141"/>
  <c r="F137" i="141"/>
  <c r="G137" i="141"/>
  <c r="H137" i="141"/>
  <c r="D138" i="141"/>
  <c r="E138" i="141"/>
  <c r="F138" i="141"/>
  <c r="G138" i="141"/>
  <c r="H138" i="141"/>
  <c r="D139" i="141"/>
  <c r="E139" i="141"/>
  <c r="F139" i="141"/>
  <c r="G139" i="141"/>
  <c r="H139" i="141"/>
  <c r="D140" i="141"/>
  <c r="E140" i="141"/>
  <c r="F140" i="141"/>
  <c r="G140" i="141"/>
  <c r="H140" i="141"/>
  <c r="D130" i="141"/>
  <c r="E130" i="141"/>
  <c r="F130" i="141"/>
  <c r="G130" i="141"/>
  <c r="H130" i="141"/>
  <c r="D122" i="141"/>
  <c r="E122" i="141"/>
  <c r="F122" i="141"/>
  <c r="G122" i="141"/>
  <c r="H122" i="141"/>
  <c r="D123" i="141"/>
  <c r="E123" i="141"/>
  <c r="F123" i="141"/>
  <c r="G123" i="141"/>
  <c r="H123" i="141"/>
  <c r="D124" i="141"/>
  <c r="E124" i="141"/>
  <c r="F124" i="141"/>
  <c r="G124" i="141"/>
  <c r="H124" i="141"/>
  <c r="D125" i="141"/>
  <c r="E125" i="141"/>
  <c r="F125" i="141"/>
  <c r="G125" i="141"/>
  <c r="H125" i="141"/>
  <c r="D126" i="141"/>
  <c r="E126" i="141"/>
  <c r="F126" i="141"/>
  <c r="G126" i="141"/>
  <c r="H126" i="141"/>
  <c r="D127" i="141"/>
  <c r="E127" i="141"/>
  <c r="F127" i="141"/>
  <c r="G127" i="141"/>
  <c r="H127" i="141"/>
  <c r="D128" i="141"/>
  <c r="E128" i="141"/>
  <c r="F128" i="141"/>
  <c r="G128" i="141"/>
  <c r="H128" i="141"/>
  <c r="D129" i="141"/>
  <c r="E129" i="141"/>
  <c r="F129" i="141"/>
  <c r="G129" i="141"/>
  <c r="H129" i="141"/>
  <c r="D111" i="141"/>
  <c r="E111" i="141"/>
  <c r="F111" i="141"/>
  <c r="G111" i="141"/>
  <c r="H111" i="141"/>
  <c r="D112" i="141"/>
  <c r="E112" i="141"/>
  <c r="F112" i="141"/>
  <c r="G112" i="141"/>
  <c r="H112" i="141"/>
  <c r="D113" i="141"/>
  <c r="E113" i="141"/>
  <c r="F113" i="141"/>
  <c r="G113" i="141"/>
  <c r="H113" i="141"/>
  <c r="D114" i="141"/>
  <c r="E114" i="141"/>
  <c r="F114" i="141"/>
  <c r="G114" i="141"/>
  <c r="H114" i="141"/>
  <c r="D115" i="141"/>
  <c r="E115" i="141"/>
  <c r="F115" i="141"/>
  <c r="G115" i="141"/>
  <c r="H115" i="141"/>
  <c r="D116" i="141"/>
  <c r="E116" i="141"/>
  <c r="F116" i="141"/>
  <c r="G116" i="141"/>
  <c r="H116" i="141"/>
  <c r="D117" i="141"/>
  <c r="E117" i="141"/>
  <c r="F117" i="141"/>
  <c r="G117" i="141"/>
  <c r="H117" i="141"/>
  <c r="D107" i="141"/>
  <c r="E107" i="141"/>
  <c r="F107" i="141"/>
  <c r="G107" i="141"/>
  <c r="H107" i="141"/>
  <c r="D99" i="141"/>
  <c r="E99" i="141"/>
  <c r="F99" i="141"/>
  <c r="G99" i="141"/>
  <c r="H99" i="141"/>
  <c r="D100" i="141"/>
  <c r="E100" i="141"/>
  <c r="F100" i="141"/>
  <c r="G100" i="141"/>
  <c r="H100" i="141"/>
  <c r="D101" i="141"/>
  <c r="E101" i="141"/>
  <c r="F101" i="141"/>
  <c r="G101" i="141"/>
  <c r="H101" i="141"/>
  <c r="D102" i="141"/>
  <c r="E102" i="141"/>
  <c r="F102" i="141"/>
  <c r="G102" i="141"/>
  <c r="H102" i="141"/>
  <c r="D103" i="141"/>
  <c r="E103" i="141"/>
  <c r="F103" i="141"/>
  <c r="G103" i="141"/>
  <c r="H103" i="141"/>
  <c r="D104" i="141"/>
  <c r="E104" i="141"/>
  <c r="F104" i="141"/>
  <c r="G104" i="141"/>
  <c r="H104" i="141"/>
  <c r="D105" i="141"/>
  <c r="E105" i="141"/>
  <c r="F105" i="141"/>
  <c r="G105" i="141"/>
  <c r="H105" i="141"/>
  <c r="D106" i="141"/>
  <c r="E106" i="141"/>
  <c r="F106" i="141"/>
  <c r="G106" i="141"/>
  <c r="H106" i="141"/>
  <c r="D88" i="141"/>
  <c r="E88" i="141"/>
  <c r="F88" i="141"/>
  <c r="G88" i="141"/>
  <c r="H88" i="141"/>
  <c r="D89" i="141"/>
  <c r="E89" i="141"/>
  <c r="F89" i="141"/>
  <c r="G89" i="141"/>
  <c r="H89" i="141"/>
  <c r="D90" i="141"/>
  <c r="E90" i="141"/>
  <c r="F90" i="141"/>
  <c r="G90" i="141"/>
  <c r="H90" i="141"/>
  <c r="D91" i="141"/>
  <c r="E91" i="141"/>
  <c r="F91" i="141"/>
  <c r="G91" i="141"/>
  <c r="H91" i="141"/>
  <c r="D92" i="141"/>
  <c r="E92" i="141"/>
  <c r="F92" i="141"/>
  <c r="G92" i="141"/>
  <c r="H92" i="141"/>
  <c r="D93" i="141"/>
  <c r="E93" i="141"/>
  <c r="F93" i="141"/>
  <c r="G93" i="141"/>
  <c r="H93" i="141"/>
  <c r="D94" i="141"/>
  <c r="E94" i="141"/>
  <c r="F94" i="141"/>
  <c r="G94" i="141"/>
  <c r="H94" i="141"/>
  <c r="D65" i="141"/>
  <c r="E65" i="141"/>
  <c r="F65" i="141"/>
  <c r="G65" i="141"/>
  <c r="H65" i="141"/>
  <c r="D66" i="141"/>
  <c r="E66" i="141"/>
  <c r="F66" i="141"/>
  <c r="G66" i="141"/>
  <c r="H66" i="141"/>
  <c r="D67" i="141"/>
  <c r="E67" i="141"/>
  <c r="F67" i="141"/>
  <c r="G67" i="141"/>
  <c r="H67" i="141"/>
  <c r="D68" i="141"/>
  <c r="E68" i="141"/>
  <c r="F68" i="141"/>
  <c r="G68" i="141"/>
  <c r="H68" i="141"/>
  <c r="D69" i="141"/>
  <c r="E69" i="141"/>
  <c r="F69" i="141"/>
  <c r="G69" i="141"/>
  <c r="H69" i="141"/>
  <c r="D70" i="141"/>
  <c r="E70" i="141"/>
  <c r="F70" i="141"/>
  <c r="G70" i="141"/>
  <c r="H70" i="141"/>
  <c r="D71" i="141"/>
  <c r="E71" i="141"/>
  <c r="F71" i="141"/>
  <c r="G71" i="141"/>
  <c r="H71" i="141"/>
  <c r="D61" i="141"/>
  <c r="E61" i="141"/>
  <c r="F61" i="141"/>
  <c r="G61" i="141"/>
  <c r="H61" i="141"/>
  <c r="D53" i="141"/>
  <c r="E53" i="141"/>
  <c r="F53" i="141"/>
  <c r="G53" i="141"/>
  <c r="H53" i="141"/>
  <c r="D54" i="141"/>
  <c r="E54" i="141"/>
  <c r="F54" i="141"/>
  <c r="G54" i="141"/>
  <c r="H54" i="141"/>
  <c r="D55" i="141"/>
  <c r="E55" i="141"/>
  <c r="F55" i="141"/>
  <c r="G55" i="141"/>
  <c r="H55" i="141"/>
  <c r="D56" i="141"/>
  <c r="E56" i="141"/>
  <c r="F56" i="141"/>
  <c r="G56" i="141"/>
  <c r="H56" i="141"/>
  <c r="D57" i="141"/>
  <c r="E57" i="141"/>
  <c r="F57" i="141"/>
  <c r="G57" i="141"/>
  <c r="H57" i="141"/>
  <c r="D58" i="141"/>
  <c r="E58" i="141"/>
  <c r="F58" i="141"/>
  <c r="G58" i="141"/>
  <c r="H58" i="141"/>
  <c r="D59" i="141"/>
  <c r="E59" i="141"/>
  <c r="F59" i="141"/>
  <c r="G59" i="141"/>
  <c r="H59" i="141"/>
  <c r="D60" i="141"/>
  <c r="E60" i="141"/>
  <c r="F60" i="141"/>
  <c r="G60" i="141"/>
  <c r="H60" i="141"/>
  <c r="O10" i="113"/>
  <c r="P10" i="113"/>
  <c r="Q10" i="113"/>
  <c r="O11" i="113"/>
  <c r="P11" i="113"/>
  <c r="O12" i="113"/>
  <c r="P12" i="113"/>
  <c r="O13" i="113"/>
  <c r="P13" i="113"/>
  <c r="O14" i="113"/>
  <c r="P14" i="113"/>
  <c r="O15" i="113"/>
  <c r="P15" i="113"/>
  <c r="O16" i="113"/>
  <c r="P16" i="113"/>
  <c r="O17" i="113"/>
  <c r="P17" i="113"/>
  <c r="O18" i="113"/>
  <c r="P18" i="113"/>
  <c r="O19" i="113"/>
  <c r="P19" i="113"/>
  <c r="O20" i="113"/>
  <c r="P20" i="113"/>
  <c r="O21" i="113"/>
  <c r="P21" i="113"/>
  <c r="O22" i="113"/>
  <c r="P22" i="113"/>
  <c r="O23" i="113"/>
  <c r="P23" i="113"/>
  <c r="D90" i="149"/>
  <c r="E90" i="149"/>
  <c r="F90" i="149"/>
  <c r="G90" i="149"/>
  <c r="H90" i="149"/>
  <c r="D91" i="149"/>
  <c r="E91" i="149"/>
  <c r="F91" i="149"/>
  <c r="G91" i="149"/>
  <c r="H91" i="149"/>
  <c r="D92" i="149"/>
  <c r="E92" i="149"/>
  <c r="F92" i="149"/>
  <c r="G92" i="149"/>
  <c r="H92" i="149"/>
  <c r="D93" i="149"/>
  <c r="E93" i="149"/>
  <c r="F93" i="149"/>
  <c r="G93" i="149"/>
  <c r="H93" i="149"/>
  <c r="D94" i="149"/>
  <c r="D97" i="149"/>
  <c r="E94" i="149"/>
  <c r="E97" i="149"/>
  <c r="F94" i="149"/>
  <c r="G94" i="149"/>
  <c r="H94" i="149"/>
  <c r="H97" i="149"/>
  <c r="D95" i="149"/>
  <c r="E95" i="149"/>
  <c r="F95" i="149"/>
  <c r="G95" i="149"/>
  <c r="H95" i="149"/>
  <c r="D96" i="149"/>
  <c r="E96" i="149"/>
  <c r="F96" i="149"/>
  <c r="G96" i="149"/>
  <c r="H96" i="149"/>
  <c r="D53" i="148"/>
  <c r="D56" i="148"/>
  <c r="E53" i="148"/>
  <c r="F53" i="148"/>
  <c r="G53" i="148"/>
  <c r="H53" i="148"/>
  <c r="H56" i="148"/>
  <c r="D54" i="148"/>
  <c r="E54" i="148"/>
  <c r="F54" i="148"/>
  <c r="G54" i="148"/>
  <c r="H54" i="148"/>
  <c r="D55" i="148"/>
  <c r="E55" i="148"/>
  <c r="E56" i="148"/>
  <c r="F55" i="148"/>
  <c r="G55" i="148"/>
  <c r="H55" i="148"/>
  <c r="D76" i="150"/>
  <c r="E76" i="150"/>
  <c r="F76" i="150"/>
  <c r="G76" i="150"/>
  <c r="H76" i="150"/>
  <c r="D77" i="150"/>
  <c r="E77" i="150"/>
  <c r="F77" i="150"/>
  <c r="G77" i="150"/>
  <c r="H77" i="150"/>
  <c r="D78" i="150"/>
  <c r="E78" i="150"/>
  <c r="F78" i="150"/>
  <c r="G78" i="150"/>
  <c r="H78" i="150"/>
  <c r="D79" i="150"/>
  <c r="E79" i="150"/>
  <c r="F79" i="150"/>
  <c r="G79" i="150"/>
  <c r="H79" i="150"/>
  <c r="D80" i="150"/>
  <c r="E80" i="150"/>
  <c r="F80" i="150"/>
  <c r="G80" i="150"/>
  <c r="H80" i="150"/>
  <c r="D81" i="150"/>
  <c r="E81" i="150"/>
  <c r="F81" i="150"/>
  <c r="G81" i="150"/>
  <c r="H81" i="150"/>
  <c r="D82" i="150"/>
  <c r="E82" i="150"/>
  <c r="F82" i="150"/>
  <c r="G82" i="150"/>
  <c r="H82" i="150"/>
  <c r="D83" i="150"/>
  <c r="E83" i="150"/>
  <c r="F83" i="150"/>
  <c r="G83" i="150"/>
  <c r="H83" i="150"/>
  <c r="D76" i="141"/>
  <c r="D84" i="141"/>
  <c r="E76" i="141"/>
  <c r="F76" i="141"/>
  <c r="G76" i="141"/>
  <c r="H76" i="141"/>
  <c r="D77" i="141"/>
  <c r="E77" i="141"/>
  <c r="F77" i="141"/>
  <c r="G77" i="141"/>
  <c r="H77" i="141"/>
  <c r="D78" i="141"/>
  <c r="E78" i="141"/>
  <c r="F78" i="141"/>
  <c r="G78" i="141"/>
  <c r="H78" i="141"/>
  <c r="D79" i="141"/>
  <c r="E79" i="141"/>
  <c r="F79" i="141"/>
  <c r="G79" i="141"/>
  <c r="H79" i="141"/>
  <c r="D80" i="141"/>
  <c r="E80" i="141"/>
  <c r="F80" i="141"/>
  <c r="G80" i="141"/>
  <c r="H80" i="141"/>
  <c r="D81" i="141"/>
  <c r="E81" i="141"/>
  <c r="F81" i="141"/>
  <c r="G81" i="141"/>
  <c r="H81" i="141"/>
  <c r="D82" i="141"/>
  <c r="E82" i="141"/>
  <c r="F82" i="141"/>
  <c r="G82" i="141"/>
  <c r="H82" i="141"/>
  <c r="D83" i="141"/>
  <c r="E83" i="141"/>
  <c r="F83" i="141"/>
  <c r="G83" i="141"/>
  <c r="H83" i="141"/>
  <c r="D182" i="140"/>
  <c r="E182" i="140"/>
  <c r="F182" i="140"/>
  <c r="G182" i="140"/>
  <c r="H182" i="140"/>
  <c r="D183" i="140"/>
  <c r="E183" i="140"/>
  <c r="F183" i="140"/>
  <c r="G183" i="140"/>
  <c r="H183" i="140"/>
  <c r="D184" i="140"/>
  <c r="E184" i="140"/>
  <c r="F184" i="140"/>
  <c r="G184" i="140"/>
  <c r="H184" i="140"/>
  <c r="D185" i="140"/>
  <c r="E185" i="140"/>
  <c r="F185" i="140"/>
  <c r="G185" i="140"/>
  <c r="H185" i="140"/>
  <c r="D186" i="140"/>
  <c r="D189" i="140"/>
  <c r="E186" i="140"/>
  <c r="F186" i="140"/>
  <c r="G186" i="140"/>
  <c r="H186" i="140"/>
  <c r="H189" i="140"/>
  <c r="D187" i="140"/>
  <c r="E187" i="140"/>
  <c r="F187" i="140"/>
  <c r="G187" i="140"/>
  <c r="H187" i="140"/>
  <c r="D188" i="140"/>
  <c r="E188" i="140"/>
  <c r="F188" i="140"/>
  <c r="G188" i="140"/>
  <c r="H188" i="140"/>
  <c r="D159" i="140"/>
  <c r="E159" i="140"/>
  <c r="F159" i="140"/>
  <c r="G159" i="140"/>
  <c r="H159" i="140"/>
  <c r="D160" i="140"/>
  <c r="E160" i="140"/>
  <c r="F160" i="140"/>
  <c r="G160" i="140"/>
  <c r="H160" i="140"/>
  <c r="D161" i="140"/>
  <c r="E161" i="140"/>
  <c r="F161" i="140"/>
  <c r="G161" i="140"/>
  <c r="H161" i="140"/>
  <c r="D162" i="140"/>
  <c r="E162" i="140"/>
  <c r="F162" i="140"/>
  <c r="G162" i="140"/>
  <c r="H162" i="140"/>
  <c r="D163" i="140"/>
  <c r="D166" i="140"/>
  <c r="E163" i="140"/>
  <c r="E166" i="140"/>
  <c r="F163" i="140"/>
  <c r="G163" i="140"/>
  <c r="H163" i="140"/>
  <c r="H166" i="140"/>
  <c r="D164" i="140"/>
  <c r="E164" i="140"/>
  <c r="F164" i="140"/>
  <c r="G164" i="140"/>
  <c r="H164" i="140"/>
  <c r="D165" i="140"/>
  <c r="E165" i="140"/>
  <c r="F165" i="140"/>
  <c r="G165" i="140"/>
  <c r="H165" i="140"/>
  <c r="D136" i="140"/>
  <c r="E136" i="140"/>
  <c r="F136" i="140"/>
  <c r="G136" i="140"/>
  <c r="H136" i="140"/>
  <c r="D137" i="140"/>
  <c r="E137" i="140"/>
  <c r="F137" i="140"/>
  <c r="G137" i="140"/>
  <c r="H137" i="140"/>
  <c r="D138" i="140"/>
  <c r="E138" i="140"/>
  <c r="F138" i="140"/>
  <c r="G138" i="140"/>
  <c r="H138" i="140"/>
  <c r="D139" i="140"/>
  <c r="E139" i="140"/>
  <c r="F139" i="140"/>
  <c r="G139" i="140"/>
  <c r="H139" i="140"/>
  <c r="D140" i="140"/>
  <c r="E140" i="140"/>
  <c r="F140" i="140"/>
  <c r="F143" i="140"/>
  <c r="G140" i="140"/>
  <c r="H140" i="140"/>
  <c r="D141" i="140"/>
  <c r="E141" i="140"/>
  <c r="F141" i="140"/>
  <c r="G141" i="140"/>
  <c r="H141" i="140"/>
  <c r="D142" i="140"/>
  <c r="E142" i="140"/>
  <c r="F142" i="140"/>
  <c r="G142" i="140"/>
  <c r="H142" i="140"/>
  <c r="D113" i="140"/>
  <c r="E113" i="140"/>
  <c r="F113" i="140"/>
  <c r="G113" i="140"/>
  <c r="H113" i="140"/>
  <c r="D114" i="140"/>
  <c r="E114" i="140"/>
  <c r="F114" i="140"/>
  <c r="G114" i="140"/>
  <c r="H114" i="140"/>
  <c r="D115" i="140"/>
  <c r="E115" i="140"/>
  <c r="F115" i="140"/>
  <c r="G115" i="140"/>
  <c r="H115" i="140"/>
  <c r="D116" i="140"/>
  <c r="E116" i="140"/>
  <c r="F116" i="140"/>
  <c r="G116" i="140"/>
  <c r="H116" i="140"/>
  <c r="D117" i="140"/>
  <c r="D120" i="140"/>
  <c r="E117" i="140"/>
  <c r="F117" i="140"/>
  <c r="G117" i="140"/>
  <c r="G120" i="140"/>
  <c r="H117" i="140"/>
  <c r="H120" i="140"/>
  <c r="D118" i="140"/>
  <c r="E118" i="140"/>
  <c r="F118" i="140"/>
  <c r="G118" i="140"/>
  <c r="H118" i="140"/>
  <c r="D119" i="140"/>
  <c r="E119" i="140"/>
  <c r="F119" i="140"/>
  <c r="G119" i="140"/>
  <c r="H119" i="140"/>
  <c r="H97" i="140"/>
  <c r="D90" i="140"/>
  <c r="E90" i="140"/>
  <c r="F90" i="140"/>
  <c r="G90" i="140"/>
  <c r="H90" i="140"/>
  <c r="D91" i="140"/>
  <c r="E91" i="140"/>
  <c r="F91" i="140"/>
  <c r="G91" i="140"/>
  <c r="H91" i="140"/>
  <c r="D92" i="140"/>
  <c r="E92" i="140"/>
  <c r="F92" i="140"/>
  <c r="G92" i="140"/>
  <c r="H92" i="140"/>
  <c r="D93" i="140"/>
  <c r="E93" i="140"/>
  <c r="F93" i="140"/>
  <c r="G93" i="140"/>
  <c r="H93" i="140"/>
  <c r="D94" i="140"/>
  <c r="D97" i="140"/>
  <c r="E94" i="140"/>
  <c r="F94" i="140"/>
  <c r="G94" i="140"/>
  <c r="H94" i="140"/>
  <c r="D95" i="140"/>
  <c r="E95" i="140"/>
  <c r="F95" i="140"/>
  <c r="G95" i="140"/>
  <c r="H95" i="140"/>
  <c r="D96" i="140"/>
  <c r="E96" i="140"/>
  <c r="F96" i="140"/>
  <c r="G96" i="140"/>
  <c r="H96" i="140"/>
  <c r="D67" i="140"/>
  <c r="E67" i="140"/>
  <c r="F67" i="140"/>
  <c r="G67" i="140"/>
  <c r="H67" i="140"/>
  <c r="D68" i="140"/>
  <c r="E68" i="140"/>
  <c r="F68" i="140"/>
  <c r="G68" i="140"/>
  <c r="H68" i="140"/>
  <c r="D69" i="140"/>
  <c r="E69" i="140"/>
  <c r="F69" i="140"/>
  <c r="G69" i="140"/>
  <c r="H69" i="140"/>
  <c r="D70" i="140"/>
  <c r="E70" i="140"/>
  <c r="F70" i="140"/>
  <c r="G70" i="140"/>
  <c r="H70" i="140"/>
  <c r="D71" i="140"/>
  <c r="E71" i="140"/>
  <c r="F71" i="140"/>
  <c r="G71" i="140"/>
  <c r="G74" i="140"/>
  <c r="H71" i="140"/>
  <c r="D72" i="140"/>
  <c r="E72" i="140"/>
  <c r="F72" i="140"/>
  <c r="G72" i="140"/>
  <c r="H72" i="140"/>
  <c r="D73" i="140"/>
  <c r="E73" i="140"/>
  <c r="E74" i="140"/>
  <c r="F73" i="140"/>
  <c r="G73" i="140"/>
  <c r="H73" i="140"/>
  <c r="D109" i="139"/>
  <c r="E109" i="139"/>
  <c r="F109" i="139"/>
  <c r="G109" i="139"/>
  <c r="G112" i="139"/>
  <c r="H109" i="139"/>
  <c r="D110" i="139"/>
  <c r="E110" i="139"/>
  <c r="F110" i="139"/>
  <c r="F112" i="139"/>
  <c r="G110" i="139"/>
  <c r="H110" i="139"/>
  <c r="D111" i="139"/>
  <c r="E111" i="139"/>
  <c r="F111" i="139"/>
  <c r="G111" i="139"/>
  <c r="H111" i="139"/>
  <c r="G98" i="139"/>
  <c r="D95" i="139"/>
  <c r="E95" i="139"/>
  <c r="F95" i="139"/>
  <c r="G95" i="139"/>
  <c r="H95" i="139"/>
  <c r="D96" i="139"/>
  <c r="E96" i="139"/>
  <c r="F96" i="139"/>
  <c r="G96" i="139"/>
  <c r="H96" i="139"/>
  <c r="D97" i="139"/>
  <c r="E97" i="139"/>
  <c r="F97" i="139"/>
  <c r="G97" i="139"/>
  <c r="H97" i="139"/>
  <c r="D81" i="139"/>
  <c r="E81" i="139"/>
  <c r="F81" i="139"/>
  <c r="G81" i="139"/>
  <c r="H81" i="139"/>
  <c r="D82" i="139"/>
  <c r="E82" i="139"/>
  <c r="F82" i="139"/>
  <c r="G82" i="139"/>
  <c r="H82" i="139"/>
  <c r="D83" i="139"/>
  <c r="D84" i="139"/>
  <c r="E83" i="139"/>
  <c r="F83" i="139"/>
  <c r="G83" i="139"/>
  <c r="H83" i="139"/>
  <c r="H84" i="139"/>
  <c r="D67" i="139"/>
  <c r="D70" i="139"/>
  <c r="E67" i="139"/>
  <c r="E70" i="139"/>
  <c r="F67" i="139"/>
  <c r="G67" i="139"/>
  <c r="H67" i="139"/>
  <c r="H70" i="139"/>
  <c r="D68" i="139"/>
  <c r="E68" i="139"/>
  <c r="F68" i="139"/>
  <c r="G68" i="139"/>
  <c r="H68" i="139"/>
  <c r="D69" i="139"/>
  <c r="E69" i="139"/>
  <c r="F69" i="139"/>
  <c r="G69" i="139"/>
  <c r="H69" i="139"/>
  <c r="D53" i="139"/>
  <c r="E53" i="139"/>
  <c r="F53" i="139"/>
  <c r="G53" i="139"/>
  <c r="G56" i="139"/>
  <c r="H53" i="139"/>
  <c r="D54" i="139"/>
  <c r="E54" i="139"/>
  <c r="F54" i="139"/>
  <c r="G54" i="139"/>
  <c r="H54" i="139"/>
  <c r="D55" i="139"/>
  <c r="E55" i="139"/>
  <c r="F55" i="139"/>
  <c r="G55" i="139"/>
  <c r="H55" i="139"/>
  <c r="F42" i="139"/>
  <c r="D39" i="139"/>
  <c r="E39" i="139"/>
  <c r="F39" i="139"/>
  <c r="G39" i="139"/>
  <c r="H39" i="139"/>
  <c r="D40" i="139"/>
  <c r="D42" i="139"/>
  <c r="E40" i="139"/>
  <c r="F40" i="139"/>
  <c r="G40" i="139"/>
  <c r="H40" i="139"/>
  <c r="D41" i="139"/>
  <c r="E41" i="139"/>
  <c r="F41" i="139"/>
  <c r="G41" i="139"/>
  <c r="H41" i="139"/>
  <c r="D168" i="132"/>
  <c r="E168" i="132"/>
  <c r="F168" i="132"/>
  <c r="G168" i="132"/>
  <c r="H168" i="132"/>
  <c r="D169" i="132"/>
  <c r="E169" i="132"/>
  <c r="F169" i="132"/>
  <c r="G169" i="132"/>
  <c r="H169" i="132"/>
  <c r="D170" i="132"/>
  <c r="E170" i="132"/>
  <c r="F170" i="132"/>
  <c r="G170" i="132"/>
  <c r="H170" i="132"/>
  <c r="D171" i="132"/>
  <c r="E171" i="132"/>
  <c r="F171" i="132"/>
  <c r="G171" i="132"/>
  <c r="H171" i="132"/>
  <c r="D172" i="132"/>
  <c r="E172" i="132"/>
  <c r="F172" i="132"/>
  <c r="G172" i="132"/>
  <c r="H172" i="132"/>
  <c r="D173" i="132"/>
  <c r="E173" i="132"/>
  <c r="F173" i="132"/>
  <c r="G173" i="132"/>
  <c r="H173" i="132"/>
  <c r="D174" i="132"/>
  <c r="E174" i="132"/>
  <c r="F174" i="132"/>
  <c r="G174" i="132"/>
  <c r="H174" i="132"/>
  <c r="D175" i="132"/>
  <c r="E175" i="132"/>
  <c r="F175" i="132"/>
  <c r="G175" i="132"/>
  <c r="H175" i="132"/>
  <c r="D145" i="132"/>
  <c r="E145" i="132"/>
  <c r="F145" i="132"/>
  <c r="G145" i="132"/>
  <c r="H145" i="132"/>
  <c r="D146" i="132"/>
  <c r="E146" i="132"/>
  <c r="F146" i="132"/>
  <c r="G146" i="132"/>
  <c r="H146" i="132"/>
  <c r="D147" i="132"/>
  <c r="E147" i="132"/>
  <c r="F147" i="132"/>
  <c r="G147" i="132"/>
  <c r="H147" i="132"/>
  <c r="D148" i="132"/>
  <c r="E148" i="132"/>
  <c r="F148" i="132"/>
  <c r="G148" i="132"/>
  <c r="H148" i="132"/>
  <c r="D149" i="132"/>
  <c r="E149" i="132"/>
  <c r="F149" i="132"/>
  <c r="G149" i="132"/>
  <c r="H149" i="132"/>
  <c r="D150" i="132"/>
  <c r="E150" i="132"/>
  <c r="F150" i="132"/>
  <c r="G150" i="132"/>
  <c r="H150" i="132"/>
  <c r="D151" i="132"/>
  <c r="E151" i="132"/>
  <c r="F151" i="132"/>
  <c r="G151" i="132"/>
  <c r="H151" i="132"/>
  <c r="D152" i="132"/>
  <c r="E152" i="132"/>
  <c r="F152" i="132"/>
  <c r="G152" i="132"/>
  <c r="H152" i="132"/>
  <c r="D122" i="132"/>
  <c r="E122" i="132"/>
  <c r="F122" i="132"/>
  <c r="G122" i="132"/>
  <c r="H122" i="132"/>
  <c r="D123" i="132"/>
  <c r="E123" i="132"/>
  <c r="F123" i="132"/>
  <c r="G123" i="132"/>
  <c r="H123" i="132"/>
  <c r="D124" i="132"/>
  <c r="E124" i="132"/>
  <c r="F124" i="132"/>
  <c r="G124" i="132"/>
  <c r="H124" i="132"/>
  <c r="D125" i="132"/>
  <c r="E125" i="132"/>
  <c r="F125" i="132"/>
  <c r="G125" i="132"/>
  <c r="H125" i="132"/>
  <c r="D126" i="132"/>
  <c r="E126" i="132"/>
  <c r="F126" i="132"/>
  <c r="G126" i="132"/>
  <c r="H126" i="132"/>
  <c r="D127" i="132"/>
  <c r="E127" i="132"/>
  <c r="F127" i="132"/>
  <c r="G127" i="132"/>
  <c r="H127" i="132"/>
  <c r="D128" i="132"/>
  <c r="E128" i="132"/>
  <c r="F128" i="132"/>
  <c r="G128" i="132"/>
  <c r="H128" i="132"/>
  <c r="D129" i="132"/>
  <c r="E129" i="132"/>
  <c r="F129" i="132"/>
  <c r="G129" i="132"/>
  <c r="H129" i="132"/>
  <c r="D99" i="132"/>
  <c r="E99" i="132"/>
  <c r="F99" i="132"/>
  <c r="G99" i="132"/>
  <c r="H99" i="132"/>
  <c r="D100" i="132"/>
  <c r="E100" i="132"/>
  <c r="F100" i="132"/>
  <c r="G100" i="132"/>
  <c r="H100" i="132"/>
  <c r="D101" i="132"/>
  <c r="E101" i="132"/>
  <c r="F101" i="132"/>
  <c r="G101" i="132"/>
  <c r="H101" i="132"/>
  <c r="D102" i="132"/>
  <c r="E102" i="132"/>
  <c r="F102" i="132"/>
  <c r="G102" i="132"/>
  <c r="H102" i="132"/>
  <c r="D103" i="132"/>
  <c r="E103" i="132"/>
  <c r="F103" i="132"/>
  <c r="G103" i="132"/>
  <c r="G107" i="132"/>
  <c r="H103" i="132"/>
  <c r="D104" i="132"/>
  <c r="E104" i="132"/>
  <c r="F104" i="132"/>
  <c r="G104" i="132"/>
  <c r="H104" i="132"/>
  <c r="D105" i="132"/>
  <c r="E105" i="132"/>
  <c r="F105" i="132"/>
  <c r="G105" i="132"/>
  <c r="H105" i="132"/>
  <c r="D106" i="132"/>
  <c r="E106" i="132"/>
  <c r="F106" i="132"/>
  <c r="G106" i="132"/>
  <c r="H106" i="132"/>
  <c r="D76" i="132"/>
  <c r="E76" i="132"/>
  <c r="F76" i="132"/>
  <c r="G76" i="132"/>
  <c r="H76" i="132"/>
  <c r="D77" i="132"/>
  <c r="E77" i="132"/>
  <c r="F77" i="132"/>
  <c r="G77" i="132"/>
  <c r="H77" i="132"/>
  <c r="D78" i="132"/>
  <c r="E78" i="132"/>
  <c r="F78" i="132"/>
  <c r="G78" i="132"/>
  <c r="H78" i="132"/>
  <c r="D79" i="132"/>
  <c r="E79" i="132"/>
  <c r="F79" i="132"/>
  <c r="G79" i="132"/>
  <c r="H79" i="132"/>
  <c r="D80" i="132"/>
  <c r="E80" i="132"/>
  <c r="F80" i="132"/>
  <c r="G80" i="132"/>
  <c r="H80" i="132"/>
  <c r="D81" i="132"/>
  <c r="E81" i="132"/>
  <c r="F81" i="132"/>
  <c r="G81" i="132"/>
  <c r="H81" i="132"/>
  <c r="D82" i="132"/>
  <c r="E82" i="132"/>
  <c r="F82" i="132"/>
  <c r="G82" i="132"/>
  <c r="H82" i="132"/>
  <c r="D83" i="132"/>
  <c r="E83" i="132"/>
  <c r="F83" i="132"/>
  <c r="G83" i="132"/>
  <c r="H83" i="132"/>
  <c r="D53" i="132"/>
  <c r="E53" i="132"/>
  <c r="F53" i="132"/>
  <c r="G53" i="132"/>
  <c r="H53" i="132"/>
  <c r="D54" i="132"/>
  <c r="E54" i="132"/>
  <c r="F54" i="132"/>
  <c r="G54" i="132"/>
  <c r="H54" i="132"/>
  <c r="D55" i="132"/>
  <c r="E55" i="132"/>
  <c r="F55" i="132"/>
  <c r="G55" i="132"/>
  <c r="H55" i="132"/>
  <c r="D56" i="132"/>
  <c r="E56" i="132"/>
  <c r="F56" i="132"/>
  <c r="G56" i="132"/>
  <c r="H56" i="132"/>
  <c r="D57" i="132"/>
  <c r="E57" i="132"/>
  <c r="F57" i="132"/>
  <c r="G57" i="132"/>
  <c r="H57" i="132"/>
  <c r="D58" i="132"/>
  <c r="E58" i="132"/>
  <c r="F58" i="132"/>
  <c r="G58" i="132"/>
  <c r="H58" i="132"/>
  <c r="D59" i="132"/>
  <c r="E59" i="132"/>
  <c r="F59" i="132"/>
  <c r="G59" i="132"/>
  <c r="H59" i="132"/>
  <c r="D60" i="132"/>
  <c r="E60" i="132"/>
  <c r="F60" i="132"/>
  <c r="G60" i="132"/>
  <c r="H60" i="132"/>
  <c r="D182" i="131"/>
  <c r="E182" i="131"/>
  <c r="F182" i="131"/>
  <c r="G182" i="131"/>
  <c r="G189" i="131"/>
  <c r="H182" i="131"/>
  <c r="D183" i="131"/>
  <c r="E183" i="131"/>
  <c r="F183" i="131"/>
  <c r="G183" i="131"/>
  <c r="H183" i="131"/>
  <c r="D184" i="131"/>
  <c r="E184" i="131"/>
  <c r="F184" i="131"/>
  <c r="G184" i="131"/>
  <c r="H184" i="131"/>
  <c r="D185" i="131"/>
  <c r="E185" i="131"/>
  <c r="F185" i="131"/>
  <c r="G185" i="131"/>
  <c r="H185" i="131"/>
  <c r="D186" i="131"/>
  <c r="E186" i="131"/>
  <c r="F186" i="131"/>
  <c r="G186" i="131"/>
  <c r="H186" i="131"/>
  <c r="D187" i="131"/>
  <c r="E187" i="131"/>
  <c r="F187" i="131"/>
  <c r="G187" i="131"/>
  <c r="H187" i="131"/>
  <c r="D188" i="131"/>
  <c r="E188" i="131"/>
  <c r="F188" i="131"/>
  <c r="G188" i="131"/>
  <c r="H188" i="131"/>
  <c r="D159" i="131"/>
  <c r="E159" i="131"/>
  <c r="F159" i="131"/>
  <c r="G159" i="131"/>
  <c r="H159" i="131"/>
  <c r="H166" i="131"/>
  <c r="D160" i="131"/>
  <c r="D166" i="131"/>
  <c r="E160" i="131"/>
  <c r="F160" i="131"/>
  <c r="G160" i="131"/>
  <c r="H160" i="131"/>
  <c r="D161" i="131"/>
  <c r="E161" i="131"/>
  <c r="F161" i="131"/>
  <c r="G161" i="131"/>
  <c r="H161" i="131"/>
  <c r="D162" i="131"/>
  <c r="E162" i="131"/>
  <c r="F162" i="131"/>
  <c r="G162" i="131"/>
  <c r="H162" i="131"/>
  <c r="D163" i="131"/>
  <c r="E163" i="131"/>
  <c r="F163" i="131"/>
  <c r="G163" i="131"/>
  <c r="H163" i="131"/>
  <c r="D164" i="131"/>
  <c r="E164" i="131"/>
  <c r="F164" i="131"/>
  <c r="G164" i="131"/>
  <c r="H164" i="131"/>
  <c r="D165" i="131"/>
  <c r="E165" i="131"/>
  <c r="F165" i="131"/>
  <c r="G165" i="131"/>
  <c r="H165" i="131"/>
  <c r="D136" i="131"/>
  <c r="E136" i="131"/>
  <c r="E143" i="131"/>
  <c r="F136" i="131"/>
  <c r="G136" i="131"/>
  <c r="H136" i="131"/>
  <c r="D137" i="131"/>
  <c r="E137" i="131"/>
  <c r="F137" i="131"/>
  <c r="G137" i="131"/>
  <c r="H137" i="131"/>
  <c r="D138" i="131"/>
  <c r="E138" i="131"/>
  <c r="F138" i="131"/>
  <c r="G138" i="131"/>
  <c r="H138" i="131"/>
  <c r="D139" i="131"/>
  <c r="E139" i="131"/>
  <c r="F139" i="131"/>
  <c r="G139" i="131"/>
  <c r="H139" i="131"/>
  <c r="D140" i="131"/>
  <c r="E140" i="131"/>
  <c r="F140" i="131"/>
  <c r="G140" i="131"/>
  <c r="H140" i="131"/>
  <c r="D141" i="131"/>
  <c r="E141" i="131"/>
  <c r="F141" i="131"/>
  <c r="G141" i="131"/>
  <c r="H141" i="131"/>
  <c r="D142" i="131"/>
  <c r="E142" i="131"/>
  <c r="F142" i="131"/>
  <c r="G142" i="131"/>
  <c r="H142" i="131"/>
  <c r="D113" i="131"/>
  <c r="E113" i="131"/>
  <c r="F113" i="131"/>
  <c r="F120" i="131"/>
  <c r="G113" i="131"/>
  <c r="H113" i="131"/>
  <c r="D114" i="131"/>
  <c r="E114" i="131"/>
  <c r="E120" i="131"/>
  <c r="F114" i="131"/>
  <c r="G114" i="131"/>
  <c r="H114" i="131"/>
  <c r="D115" i="131"/>
  <c r="E115" i="131"/>
  <c r="F115" i="131"/>
  <c r="G115" i="131"/>
  <c r="H115" i="131"/>
  <c r="D116" i="131"/>
  <c r="E116" i="131"/>
  <c r="F116" i="131"/>
  <c r="G116" i="131"/>
  <c r="H116" i="131"/>
  <c r="D117" i="131"/>
  <c r="E117" i="131"/>
  <c r="F117" i="131"/>
  <c r="G117" i="131"/>
  <c r="H117" i="131"/>
  <c r="D118" i="131"/>
  <c r="E118" i="131"/>
  <c r="F118" i="131"/>
  <c r="G118" i="131"/>
  <c r="H118" i="131"/>
  <c r="D119" i="131"/>
  <c r="E119" i="131"/>
  <c r="F119" i="131"/>
  <c r="G119" i="131"/>
  <c r="H119" i="131"/>
  <c r="H97" i="131"/>
  <c r="D90" i="131"/>
  <c r="E90" i="131"/>
  <c r="F90" i="131"/>
  <c r="G90" i="131"/>
  <c r="H90" i="131"/>
  <c r="D91" i="131"/>
  <c r="E91" i="131"/>
  <c r="E97" i="131"/>
  <c r="F91" i="131"/>
  <c r="G91" i="131"/>
  <c r="H91" i="131"/>
  <c r="D92" i="131"/>
  <c r="E92" i="131"/>
  <c r="F92" i="131"/>
  <c r="G92" i="131"/>
  <c r="H92" i="131"/>
  <c r="D93" i="131"/>
  <c r="E93" i="131"/>
  <c r="F93" i="131"/>
  <c r="G93" i="131"/>
  <c r="H93" i="131"/>
  <c r="D94" i="131"/>
  <c r="E94" i="131"/>
  <c r="F94" i="131"/>
  <c r="G94" i="131"/>
  <c r="H94" i="131"/>
  <c r="D95" i="131"/>
  <c r="E95" i="131"/>
  <c r="F95" i="131"/>
  <c r="G95" i="131"/>
  <c r="H95" i="131"/>
  <c r="D96" i="131"/>
  <c r="E96" i="131"/>
  <c r="F96" i="131"/>
  <c r="G96" i="131"/>
  <c r="H96" i="131"/>
  <c r="F74" i="131"/>
  <c r="D67" i="131"/>
  <c r="E67" i="131"/>
  <c r="F67" i="131"/>
  <c r="G67" i="131"/>
  <c r="H67" i="131"/>
  <c r="D68" i="131"/>
  <c r="E68" i="131"/>
  <c r="F68" i="131"/>
  <c r="G68" i="131"/>
  <c r="H68" i="131"/>
  <c r="D69" i="131"/>
  <c r="E69" i="131"/>
  <c r="F69" i="131"/>
  <c r="G69" i="131"/>
  <c r="H69" i="131"/>
  <c r="D70" i="131"/>
  <c r="E70" i="131"/>
  <c r="F70" i="131"/>
  <c r="G70" i="131"/>
  <c r="H70" i="131"/>
  <c r="D71" i="131"/>
  <c r="E71" i="131"/>
  <c r="F71" i="131"/>
  <c r="G71" i="131"/>
  <c r="H71" i="131"/>
  <c r="D72" i="131"/>
  <c r="E72" i="131"/>
  <c r="F72" i="131"/>
  <c r="G72" i="131"/>
  <c r="H72" i="131"/>
  <c r="D73" i="131"/>
  <c r="E73" i="131"/>
  <c r="F73" i="131"/>
  <c r="G73" i="131"/>
  <c r="H73" i="131"/>
  <c r="D114" i="130"/>
  <c r="E114" i="130"/>
  <c r="F114" i="130"/>
  <c r="G114" i="130"/>
  <c r="H114" i="130"/>
  <c r="D115" i="130"/>
  <c r="E115" i="130"/>
  <c r="F115" i="130"/>
  <c r="G115" i="130"/>
  <c r="H115" i="130"/>
  <c r="D116" i="130"/>
  <c r="E116" i="130"/>
  <c r="F116" i="130"/>
  <c r="G116" i="130"/>
  <c r="H116" i="130"/>
  <c r="D117" i="130"/>
  <c r="E117" i="130"/>
  <c r="F117" i="130"/>
  <c r="G117" i="130"/>
  <c r="H117" i="130"/>
  <c r="D99" i="130"/>
  <c r="E99" i="130"/>
  <c r="F99" i="130"/>
  <c r="G99" i="130"/>
  <c r="H99" i="130"/>
  <c r="D100" i="130"/>
  <c r="E100" i="130"/>
  <c r="F100" i="130"/>
  <c r="G100" i="130"/>
  <c r="H100" i="130"/>
  <c r="D101" i="130"/>
  <c r="E101" i="130"/>
  <c r="F101" i="130"/>
  <c r="G101" i="130"/>
  <c r="H101" i="130"/>
  <c r="D102" i="130"/>
  <c r="E102" i="130"/>
  <c r="F102" i="130"/>
  <c r="G102" i="130"/>
  <c r="H102" i="130"/>
  <c r="D84" i="130"/>
  <c r="E84" i="130"/>
  <c r="F84" i="130"/>
  <c r="G84" i="130"/>
  <c r="H84" i="130"/>
  <c r="D85" i="130"/>
  <c r="E85" i="130"/>
  <c r="F85" i="130"/>
  <c r="G85" i="130"/>
  <c r="H85" i="130"/>
  <c r="D86" i="130"/>
  <c r="E86" i="130"/>
  <c r="F86" i="130"/>
  <c r="G86" i="130"/>
  <c r="H86" i="130"/>
  <c r="D87" i="130"/>
  <c r="E87" i="130"/>
  <c r="F87" i="130"/>
  <c r="G87" i="130"/>
  <c r="H87" i="130"/>
  <c r="D69" i="130"/>
  <c r="E69" i="130"/>
  <c r="F69" i="130"/>
  <c r="G69" i="130"/>
  <c r="G73" i="130"/>
  <c r="H69" i="130"/>
  <c r="D70" i="130"/>
  <c r="E70" i="130"/>
  <c r="F70" i="130"/>
  <c r="G70" i="130"/>
  <c r="H70" i="130"/>
  <c r="D71" i="130"/>
  <c r="E71" i="130"/>
  <c r="F71" i="130"/>
  <c r="G71" i="130"/>
  <c r="H71" i="130"/>
  <c r="D72" i="130"/>
  <c r="E72" i="130"/>
  <c r="F72" i="130"/>
  <c r="G72" i="130"/>
  <c r="H72" i="130"/>
  <c r="D54" i="130"/>
  <c r="E54" i="130"/>
  <c r="E58" i="130"/>
  <c r="F54" i="130"/>
  <c r="F58" i="130"/>
  <c r="G54" i="130"/>
  <c r="H54" i="130"/>
  <c r="D55" i="130"/>
  <c r="E55" i="130"/>
  <c r="F55" i="130"/>
  <c r="G55" i="130"/>
  <c r="H55" i="130"/>
  <c r="D56" i="130"/>
  <c r="E56" i="130"/>
  <c r="F56" i="130"/>
  <c r="G56" i="130"/>
  <c r="H56" i="130"/>
  <c r="D57" i="130"/>
  <c r="E57" i="130"/>
  <c r="F57" i="130"/>
  <c r="G57" i="130"/>
  <c r="H57" i="130"/>
  <c r="D39" i="130"/>
  <c r="D43" i="130"/>
  <c r="E39" i="130"/>
  <c r="F39" i="130"/>
  <c r="G39" i="130"/>
  <c r="H39" i="130"/>
  <c r="D40" i="130"/>
  <c r="E40" i="130"/>
  <c r="F40" i="130"/>
  <c r="G40" i="130"/>
  <c r="H40" i="130"/>
  <c r="D41" i="130"/>
  <c r="E41" i="130"/>
  <c r="E43" i="130"/>
  <c r="F41" i="130"/>
  <c r="G41" i="130"/>
  <c r="H41" i="130"/>
  <c r="D42" i="130"/>
  <c r="E42" i="130"/>
  <c r="F42" i="130"/>
  <c r="G42" i="130"/>
  <c r="H42" i="130"/>
  <c r="D109" i="129"/>
  <c r="E109" i="129"/>
  <c r="F109" i="129"/>
  <c r="G109" i="129"/>
  <c r="H109" i="129"/>
  <c r="H112" i="129"/>
  <c r="D110" i="129"/>
  <c r="E110" i="129"/>
  <c r="F110" i="129"/>
  <c r="G110" i="129"/>
  <c r="H110" i="129"/>
  <c r="D111" i="129"/>
  <c r="E111" i="129"/>
  <c r="F111" i="129"/>
  <c r="G111" i="129"/>
  <c r="H111" i="129"/>
  <c r="D95" i="129"/>
  <c r="E95" i="129"/>
  <c r="E98" i="129"/>
  <c r="F95" i="129"/>
  <c r="F98" i="129"/>
  <c r="G95" i="129"/>
  <c r="H95" i="129"/>
  <c r="D96" i="129"/>
  <c r="E96" i="129"/>
  <c r="F96" i="129"/>
  <c r="G96" i="129"/>
  <c r="H96" i="129"/>
  <c r="D97" i="129"/>
  <c r="E97" i="129"/>
  <c r="F97" i="129"/>
  <c r="G97" i="129"/>
  <c r="H97" i="129"/>
  <c r="D81" i="129"/>
  <c r="E81" i="129"/>
  <c r="F81" i="129"/>
  <c r="F84" i="129"/>
  <c r="G81" i="129"/>
  <c r="H81" i="129"/>
  <c r="D82" i="129"/>
  <c r="E82" i="129"/>
  <c r="F82" i="129"/>
  <c r="G82" i="129"/>
  <c r="H82" i="129"/>
  <c r="D83" i="129"/>
  <c r="E83" i="129"/>
  <c r="F83" i="129"/>
  <c r="G83" i="129"/>
  <c r="H83" i="129"/>
  <c r="D67" i="129"/>
  <c r="E67" i="129"/>
  <c r="E70" i="129"/>
  <c r="F67" i="129"/>
  <c r="F70" i="129"/>
  <c r="G67" i="129"/>
  <c r="G70" i="129"/>
  <c r="H67" i="129"/>
  <c r="D68" i="129"/>
  <c r="D70" i="129"/>
  <c r="E68" i="129"/>
  <c r="F68" i="129"/>
  <c r="G68" i="129"/>
  <c r="H68" i="129"/>
  <c r="D69" i="129"/>
  <c r="E69" i="129"/>
  <c r="F69" i="129"/>
  <c r="G69" i="129"/>
  <c r="H69" i="129"/>
  <c r="D53" i="129"/>
  <c r="E53" i="129"/>
  <c r="F53" i="129"/>
  <c r="G53" i="129"/>
  <c r="H53" i="129"/>
  <c r="D54" i="129"/>
  <c r="E54" i="129"/>
  <c r="F54" i="129"/>
  <c r="G54" i="129"/>
  <c r="H54" i="129"/>
  <c r="D55" i="129"/>
  <c r="E55" i="129"/>
  <c r="F55" i="129"/>
  <c r="G55" i="129"/>
  <c r="H55" i="129"/>
  <c r="D39" i="129"/>
  <c r="E39" i="129"/>
  <c r="E42" i="129"/>
  <c r="F39" i="129"/>
  <c r="F42" i="129"/>
  <c r="G39" i="129"/>
  <c r="H39" i="129"/>
  <c r="D40" i="129"/>
  <c r="E40" i="129"/>
  <c r="F40" i="129"/>
  <c r="G40" i="129"/>
  <c r="H40" i="129"/>
  <c r="D41" i="129"/>
  <c r="E41" i="129"/>
  <c r="F41" i="129"/>
  <c r="G41" i="129"/>
  <c r="H41" i="129"/>
  <c r="D32" i="113"/>
  <c r="E32" i="113"/>
  <c r="F32" i="113"/>
  <c r="G32" i="113"/>
  <c r="H32" i="113"/>
  <c r="I32" i="113"/>
  <c r="J32" i="113"/>
  <c r="K32" i="113"/>
  <c r="L32" i="113"/>
  <c r="M32" i="113"/>
  <c r="N32" i="113"/>
  <c r="D33" i="113"/>
  <c r="E33" i="113"/>
  <c r="F33" i="113"/>
  <c r="G33" i="113"/>
  <c r="H33" i="113"/>
  <c r="I33" i="113"/>
  <c r="J33" i="113"/>
  <c r="K33" i="113"/>
  <c r="L33" i="113"/>
  <c r="M33" i="113"/>
  <c r="N33" i="113"/>
  <c r="D34" i="113"/>
  <c r="E34" i="113"/>
  <c r="F34" i="113"/>
  <c r="G34" i="113"/>
  <c r="H34" i="113"/>
  <c r="I34" i="113"/>
  <c r="J34" i="113"/>
  <c r="K34" i="113"/>
  <c r="L34" i="113"/>
  <c r="M34" i="113"/>
  <c r="N34" i="113"/>
  <c r="D35" i="113"/>
  <c r="E35" i="113"/>
  <c r="F35" i="113"/>
  <c r="G35" i="113"/>
  <c r="H35" i="113"/>
  <c r="I35" i="113"/>
  <c r="J35" i="113"/>
  <c r="K35" i="113"/>
  <c r="L35" i="113"/>
  <c r="M35" i="113"/>
  <c r="N35" i="113"/>
  <c r="D36" i="113"/>
  <c r="E36" i="113"/>
  <c r="F36" i="113"/>
  <c r="G36" i="113"/>
  <c r="H36" i="113"/>
  <c r="I36" i="113"/>
  <c r="J36" i="113"/>
  <c r="K36" i="113"/>
  <c r="L36" i="113"/>
  <c r="M36" i="113"/>
  <c r="N36" i="113"/>
  <c r="D37" i="113"/>
  <c r="E37" i="113"/>
  <c r="F37" i="113"/>
  <c r="G37" i="113"/>
  <c r="H37" i="113"/>
  <c r="I37" i="113"/>
  <c r="J37" i="113"/>
  <c r="K37" i="113"/>
  <c r="L37" i="113"/>
  <c r="M37" i="113"/>
  <c r="N37" i="113"/>
  <c r="D38" i="113"/>
  <c r="E38" i="113"/>
  <c r="F38" i="113"/>
  <c r="G38" i="113"/>
  <c r="H38" i="113"/>
  <c r="I38" i="113"/>
  <c r="J38" i="113"/>
  <c r="K38" i="113"/>
  <c r="L38" i="113"/>
  <c r="M38" i="113"/>
  <c r="N38" i="113"/>
  <c r="D39" i="113"/>
  <c r="E39" i="113"/>
  <c r="F39" i="113"/>
  <c r="G39" i="113"/>
  <c r="I39" i="113"/>
  <c r="J39" i="113"/>
  <c r="K39" i="113"/>
  <c r="L39" i="113"/>
  <c r="M39" i="113"/>
  <c r="N39" i="113"/>
  <c r="D40" i="113"/>
  <c r="E40" i="113"/>
  <c r="F40" i="113"/>
  <c r="G40" i="113"/>
  <c r="H40" i="113"/>
  <c r="I40" i="113"/>
  <c r="J40" i="113"/>
  <c r="K40" i="113"/>
  <c r="L40" i="113"/>
  <c r="M40" i="113"/>
  <c r="N40" i="113"/>
  <c r="D41" i="113"/>
  <c r="E41" i="113"/>
  <c r="F41" i="113"/>
  <c r="G41" i="113"/>
  <c r="H41" i="113"/>
  <c r="I41" i="113"/>
  <c r="J41" i="113"/>
  <c r="K41" i="113"/>
  <c r="L41" i="113"/>
  <c r="M41" i="113"/>
  <c r="N41" i="113"/>
  <c r="D42" i="113"/>
  <c r="E42" i="113"/>
  <c r="F42" i="113"/>
  <c r="G42" i="113"/>
  <c r="H42" i="113"/>
  <c r="I42" i="113"/>
  <c r="J42" i="113"/>
  <c r="K42" i="113"/>
  <c r="L42" i="113"/>
  <c r="M42" i="113"/>
  <c r="N42" i="113"/>
  <c r="D43" i="113"/>
  <c r="E43" i="113"/>
  <c r="F43" i="113"/>
  <c r="G43" i="113"/>
  <c r="H43" i="113"/>
  <c r="I43" i="113"/>
  <c r="J43" i="113"/>
  <c r="K43" i="113"/>
  <c r="L43" i="113"/>
  <c r="M43" i="113"/>
  <c r="N43" i="113"/>
  <c r="D44" i="113"/>
  <c r="E44" i="113"/>
  <c r="F44" i="113"/>
  <c r="G44" i="113"/>
  <c r="H44" i="113"/>
  <c r="I44" i="113"/>
  <c r="J44" i="113"/>
  <c r="K44" i="113"/>
  <c r="L44" i="113"/>
  <c r="M44" i="113"/>
  <c r="N44" i="113"/>
  <c r="D45" i="113"/>
  <c r="E45" i="113"/>
  <c r="F45" i="113"/>
  <c r="G45" i="113"/>
  <c r="H45" i="113"/>
  <c r="I45" i="113"/>
  <c r="J45" i="113"/>
  <c r="K45" i="113"/>
  <c r="L45" i="113"/>
  <c r="M45" i="113"/>
  <c r="N45" i="113"/>
  <c r="D168" i="122"/>
  <c r="E168" i="122"/>
  <c r="F168" i="122"/>
  <c r="G168" i="122"/>
  <c r="H168" i="122"/>
  <c r="D169" i="122"/>
  <c r="E169" i="122"/>
  <c r="F169" i="122"/>
  <c r="G169" i="122"/>
  <c r="H169" i="122"/>
  <c r="D170" i="122"/>
  <c r="E170" i="122"/>
  <c r="F170" i="122"/>
  <c r="G170" i="122"/>
  <c r="H170" i="122"/>
  <c r="D171" i="122"/>
  <c r="E171" i="122"/>
  <c r="F171" i="122"/>
  <c r="G171" i="122"/>
  <c r="H171" i="122"/>
  <c r="D172" i="122"/>
  <c r="E172" i="122"/>
  <c r="F172" i="122"/>
  <c r="G172" i="122"/>
  <c r="H172" i="122"/>
  <c r="D173" i="122"/>
  <c r="E173" i="122"/>
  <c r="F173" i="122"/>
  <c r="G173" i="122"/>
  <c r="H173" i="122"/>
  <c r="D174" i="122"/>
  <c r="E174" i="122"/>
  <c r="F174" i="122"/>
  <c r="G174" i="122"/>
  <c r="H174" i="122"/>
  <c r="D175" i="122"/>
  <c r="E175" i="122"/>
  <c r="F175" i="122"/>
  <c r="G175" i="122"/>
  <c r="H175" i="122"/>
  <c r="D145" i="122"/>
  <c r="E145" i="122"/>
  <c r="F145" i="122"/>
  <c r="G145" i="122"/>
  <c r="H145" i="122"/>
  <c r="D146" i="122"/>
  <c r="E146" i="122"/>
  <c r="F146" i="122"/>
  <c r="G146" i="122"/>
  <c r="H146" i="122"/>
  <c r="D147" i="122"/>
  <c r="E147" i="122"/>
  <c r="F147" i="122"/>
  <c r="G147" i="122"/>
  <c r="H147" i="122"/>
  <c r="D148" i="122"/>
  <c r="E148" i="122"/>
  <c r="F148" i="122"/>
  <c r="G148" i="122"/>
  <c r="H148" i="122"/>
  <c r="D149" i="122"/>
  <c r="E149" i="122"/>
  <c r="F149" i="122"/>
  <c r="G149" i="122"/>
  <c r="H149" i="122"/>
  <c r="D150" i="122"/>
  <c r="E150" i="122"/>
  <c r="F150" i="122"/>
  <c r="G150" i="122"/>
  <c r="H150" i="122"/>
  <c r="D151" i="122"/>
  <c r="E151" i="122"/>
  <c r="F151" i="122"/>
  <c r="G151" i="122"/>
  <c r="H151" i="122"/>
  <c r="D152" i="122"/>
  <c r="E152" i="122"/>
  <c r="F152" i="122"/>
  <c r="G152" i="122"/>
  <c r="H152" i="122"/>
  <c r="D122" i="122"/>
  <c r="E122" i="122"/>
  <c r="F122" i="122"/>
  <c r="G122" i="122"/>
  <c r="H122" i="122"/>
  <c r="D123" i="122"/>
  <c r="E123" i="122"/>
  <c r="F123" i="122"/>
  <c r="G123" i="122"/>
  <c r="H123" i="122"/>
  <c r="D124" i="122"/>
  <c r="E124" i="122"/>
  <c r="F124" i="122"/>
  <c r="G124" i="122"/>
  <c r="H124" i="122"/>
  <c r="D125" i="122"/>
  <c r="E125" i="122"/>
  <c r="F125" i="122"/>
  <c r="G125" i="122"/>
  <c r="H125" i="122"/>
  <c r="D126" i="122"/>
  <c r="E126" i="122"/>
  <c r="F126" i="122"/>
  <c r="G126" i="122"/>
  <c r="H126" i="122"/>
  <c r="D127" i="122"/>
  <c r="E127" i="122"/>
  <c r="F127" i="122"/>
  <c r="G127" i="122"/>
  <c r="H127" i="122"/>
  <c r="D128" i="122"/>
  <c r="E128" i="122"/>
  <c r="F128" i="122"/>
  <c r="G128" i="122"/>
  <c r="H128" i="122"/>
  <c r="D129" i="122"/>
  <c r="E129" i="122"/>
  <c r="F129" i="122"/>
  <c r="G129" i="122"/>
  <c r="H129" i="122"/>
  <c r="D99" i="122"/>
  <c r="E99" i="122"/>
  <c r="F99" i="122"/>
  <c r="G99" i="122"/>
  <c r="H99" i="122"/>
  <c r="D100" i="122"/>
  <c r="E100" i="122"/>
  <c r="F100" i="122"/>
  <c r="G100" i="122"/>
  <c r="H100" i="122"/>
  <c r="D101" i="122"/>
  <c r="E101" i="122"/>
  <c r="F101" i="122"/>
  <c r="G101" i="122"/>
  <c r="H101" i="122"/>
  <c r="D102" i="122"/>
  <c r="E102" i="122"/>
  <c r="F102" i="122"/>
  <c r="G102" i="122"/>
  <c r="H102" i="122"/>
  <c r="D103" i="122"/>
  <c r="E103" i="122"/>
  <c r="F103" i="122"/>
  <c r="G103" i="122"/>
  <c r="H103" i="122"/>
  <c r="D104" i="122"/>
  <c r="E104" i="122"/>
  <c r="F104" i="122"/>
  <c r="G104" i="122"/>
  <c r="H104" i="122"/>
  <c r="D105" i="122"/>
  <c r="E105" i="122"/>
  <c r="F105" i="122"/>
  <c r="G105" i="122"/>
  <c r="H105" i="122"/>
  <c r="D106" i="122"/>
  <c r="E106" i="122"/>
  <c r="F106" i="122"/>
  <c r="G106" i="122"/>
  <c r="H106" i="122"/>
  <c r="D76" i="122"/>
  <c r="E76" i="122"/>
  <c r="F76" i="122"/>
  <c r="G76" i="122"/>
  <c r="H76" i="122"/>
  <c r="D77" i="122"/>
  <c r="E77" i="122"/>
  <c r="F77" i="122"/>
  <c r="G77" i="122"/>
  <c r="H77" i="122"/>
  <c r="D78" i="122"/>
  <c r="E78" i="122"/>
  <c r="F78" i="122"/>
  <c r="G78" i="122"/>
  <c r="H78" i="122"/>
  <c r="D79" i="122"/>
  <c r="E79" i="122"/>
  <c r="F79" i="122"/>
  <c r="G79" i="122"/>
  <c r="H79" i="122"/>
  <c r="D80" i="122"/>
  <c r="E80" i="122"/>
  <c r="F80" i="122"/>
  <c r="G80" i="122"/>
  <c r="H80" i="122"/>
  <c r="D81" i="122"/>
  <c r="E81" i="122"/>
  <c r="F81" i="122"/>
  <c r="G81" i="122"/>
  <c r="H81" i="122"/>
  <c r="D82" i="122"/>
  <c r="E82" i="122"/>
  <c r="F82" i="122"/>
  <c r="G82" i="122"/>
  <c r="H82" i="122"/>
  <c r="D83" i="122"/>
  <c r="E83" i="122"/>
  <c r="F83" i="122"/>
  <c r="G83" i="122"/>
  <c r="H83" i="122"/>
  <c r="D53" i="122"/>
  <c r="E53" i="122"/>
  <c r="F53" i="122"/>
  <c r="G53" i="122"/>
  <c r="H53" i="122"/>
  <c r="D54" i="122"/>
  <c r="E54" i="122"/>
  <c r="F54" i="122"/>
  <c r="G54" i="122"/>
  <c r="H54" i="122"/>
  <c r="D55" i="122"/>
  <c r="E55" i="122"/>
  <c r="F55" i="122"/>
  <c r="G55" i="122"/>
  <c r="H55" i="122"/>
  <c r="D56" i="122"/>
  <c r="E56" i="122"/>
  <c r="F56" i="122"/>
  <c r="G56" i="122"/>
  <c r="H56" i="122"/>
  <c r="D57" i="122"/>
  <c r="E57" i="122"/>
  <c r="F57" i="122"/>
  <c r="G57" i="122"/>
  <c r="H57" i="122"/>
  <c r="D58" i="122"/>
  <c r="E58" i="122"/>
  <c r="F58" i="122"/>
  <c r="G58" i="122"/>
  <c r="H58" i="122"/>
  <c r="D59" i="122"/>
  <c r="E59" i="122"/>
  <c r="F59" i="122"/>
  <c r="G59" i="122"/>
  <c r="H59" i="122"/>
  <c r="D60" i="122"/>
  <c r="E60" i="122"/>
  <c r="F60" i="122"/>
  <c r="G60" i="122"/>
  <c r="H60" i="122"/>
  <c r="D182" i="117"/>
  <c r="E182" i="117"/>
  <c r="F182" i="117"/>
  <c r="G182" i="117"/>
  <c r="H182" i="117"/>
  <c r="D183" i="117"/>
  <c r="E183" i="117"/>
  <c r="F183" i="117"/>
  <c r="G183" i="117"/>
  <c r="H183" i="117"/>
  <c r="D184" i="117"/>
  <c r="E184" i="117"/>
  <c r="F184" i="117"/>
  <c r="G184" i="117"/>
  <c r="H184" i="117"/>
  <c r="D185" i="117"/>
  <c r="E185" i="117"/>
  <c r="F185" i="117"/>
  <c r="G185" i="117"/>
  <c r="H185" i="117"/>
  <c r="D186" i="117"/>
  <c r="E186" i="117"/>
  <c r="F186" i="117"/>
  <c r="G186" i="117"/>
  <c r="H186" i="117"/>
  <c r="H189" i="117"/>
  <c r="D187" i="117"/>
  <c r="E187" i="117"/>
  <c r="F187" i="117"/>
  <c r="G187" i="117"/>
  <c r="H187" i="117"/>
  <c r="D188" i="117"/>
  <c r="E188" i="117"/>
  <c r="E189" i="117"/>
  <c r="F188" i="117"/>
  <c r="G188" i="117"/>
  <c r="H188" i="117"/>
  <c r="D159" i="117"/>
  <c r="E159" i="117"/>
  <c r="F159" i="117"/>
  <c r="G159" i="117"/>
  <c r="H159" i="117"/>
  <c r="D160" i="117"/>
  <c r="E160" i="117"/>
  <c r="F160" i="117"/>
  <c r="G160" i="117"/>
  <c r="H160" i="117"/>
  <c r="D161" i="117"/>
  <c r="E161" i="117"/>
  <c r="F161" i="117"/>
  <c r="G161" i="117"/>
  <c r="H161" i="117"/>
  <c r="D162" i="117"/>
  <c r="E162" i="117"/>
  <c r="F162" i="117"/>
  <c r="G162" i="117"/>
  <c r="H162" i="117"/>
  <c r="D163" i="117"/>
  <c r="E163" i="117"/>
  <c r="F163" i="117"/>
  <c r="G163" i="117"/>
  <c r="H163" i="117"/>
  <c r="D164" i="117"/>
  <c r="E164" i="117"/>
  <c r="F164" i="117"/>
  <c r="G164" i="117"/>
  <c r="H164" i="117"/>
  <c r="D165" i="117"/>
  <c r="E165" i="117"/>
  <c r="F165" i="117"/>
  <c r="G165" i="117"/>
  <c r="H165" i="117"/>
  <c r="D136" i="117"/>
  <c r="E136" i="117"/>
  <c r="F136" i="117"/>
  <c r="G136" i="117"/>
  <c r="H136" i="117"/>
  <c r="D137" i="117"/>
  <c r="E137" i="117"/>
  <c r="F137" i="117"/>
  <c r="G137" i="117"/>
  <c r="H137" i="117"/>
  <c r="D138" i="117"/>
  <c r="E138" i="117"/>
  <c r="F138" i="117"/>
  <c r="G138" i="117"/>
  <c r="H138" i="117"/>
  <c r="D139" i="117"/>
  <c r="E139" i="117"/>
  <c r="F139" i="117"/>
  <c r="G139" i="117"/>
  <c r="H139" i="117"/>
  <c r="D140" i="117"/>
  <c r="E140" i="117"/>
  <c r="E143" i="117"/>
  <c r="F140" i="117"/>
  <c r="F143" i="117"/>
  <c r="G140" i="117"/>
  <c r="H140" i="117"/>
  <c r="D141" i="117"/>
  <c r="E141" i="117"/>
  <c r="F141" i="117"/>
  <c r="G141" i="117"/>
  <c r="H141" i="117"/>
  <c r="D142" i="117"/>
  <c r="E142" i="117"/>
  <c r="F142" i="117"/>
  <c r="G142" i="117"/>
  <c r="H142" i="117"/>
  <c r="D113" i="117"/>
  <c r="E113" i="117"/>
  <c r="F113" i="117"/>
  <c r="G113" i="117"/>
  <c r="H113" i="117"/>
  <c r="D114" i="117"/>
  <c r="E114" i="117"/>
  <c r="F114" i="117"/>
  <c r="G114" i="117"/>
  <c r="H114" i="117"/>
  <c r="D115" i="117"/>
  <c r="E115" i="117"/>
  <c r="F115" i="117"/>
  <c r="G115" i="117"/>
  <c r="H115" i="117"/>
  <c r="D116" i="117"/>
  <c r="E116" i="117"/>
  <c r="F116" i="117"/>
  <c r="G116" i="117"/>
  <c r="H116" i="117"/>
  <c r="D117" i="117"/>
  <c r="E117" i="117"/>
  <c r="F117" i="117"/>
  <c r="G117" i="117"/>
  <c r="H117" i="117"/>
  <c r="H120" i="117"/>
  <c r="D118" i="117"/>
  <c r="E118" i="117"/>
  <c r="F118" i="117"/>
  <c r="G118" i="117"/>
  <c r="H118" i="117"/>
  <c r="D119" i="117"/>
  <c r="E119" i="117"/>
  <c r="F119" i="117"/>
  <c r="G119" i="117"/>
  <c r="H119" i="117"/>
  <c r="D90" i="117"/>
  <c r="E90" i="117"/>
  <c r="F90" i="117"/>
  <c r="G90" i="117"/>
  <c r="H90" i="117"/>
  <c r="D91" i="117"/>
  <c r="E91" i="117"/>
  <c r="F91" i="117"/>
  <c r="G91" i="117"/>
  <c r="H91" i="117"/>
  <c r="D92" i="117"/>
  <c r="E92" i="117"/>
  <c r="F92" i="117"/>
  <c r="G92" i="117"/>
  <c r="H92" i="117"/>
  <c r="D93" i="117"/>
  <c r="E93" i="117"/>
  <c r="F93" i="117"/>
  <c r="G93" i="117"/>
  <c r="H93" i="117"/>
  <c r="D94" i="117"/>
  <c r="E94" i="117"/>
  <c r="F94" i="117"/>
  <c r="G94" i="117"/>
  <c r="H94" i="117"/>
  <c r="H97" i="117"/>
  <c r="D95" i="117"/>
  <c r="E95" i="117"/>
  <c r="F95" i="117"/>
  <c r="G95" i="117"/>
  <c r="H95" i="117"/>
  <c r="D96" i="117"/>
  <c r="E96" i="117"/>
  <c r="F96" i="117"/>
  <c r="G96" i="117"/>
  <c r="H96" i="117"/>
  <c r="D67" i="117"/>
  <c r="E67" i="117"/>
  <c r="F67" i="117"/>
  <c r="G67" i="117"/>
  <c r="H67" i="117"/>
  <c r="D68" i="117"/>
  <c r="E68" i="117"/>
  <c r="F68" i="117"/>
  <c r="G68" i="117"/>
  <c r="H68" i="117"/>
  <c r="D69" i="117"/>
  <c r="E69" i="117"/>
  <c r="F69" i="117"/>
  <c r="G69" i="117"/>
  <c r="H69" i="117"/>
  <c r="D70" i="117"/>
  <c r="E70" i="117"/>
  <c r="F70" i="117"/>
  <c r="G70" i="117"/>
  <c r="H70" i="117"/>
  <c r="D71" i="117"/>
  <c r="E71" i="117"/>
  <c r="F71" i="117"/>
  <c r="G71" i="117"/>
  <c r="H71" i="117"/>
  <c r="D72" i="117"/>
  <c r="E72" i="117"/>
  <c r="F72" i="117"/>
  <c r="G72" i="117"/>
  <c r="H72" i="117"/>
  <c r="D73" i="117"/>
  <c r="E73" i="117"/>
  <c r="F73" i="117"/>
  <c r="G73" i="117"/>
  <c r="H73" i="117"/>
  <c r="D115" i="120"/>
  <c r="E115" i="120"/>
  <c r="F115" i="120"/>
  <c r="G115" i="120"/>
  <c r="H115" i="120"/>
  <c r="D116" i="120"/>
  <c r="E116" i="120"/>
  <c r="F116" i="120"/>
  <c r="G116" i="120"/>
  <c r="H116" i="120"/>
  <c r="D117" i="120"/>
  <c r="E117" i="120"/>
  <c r="F117" i="120"/>
  <c r="G117" i="120"/>
  <c r="H117" i="120"/>
  <c r="D118" i="120"/>
  <c r="E118" i="120"/>
  <c r="F118" i="120"/>
  <c r="G118" i="120"/>
  <c r="H118" i="120"/>
  <c r="D100" i="120"/>
  <c r="E100" i="120"/>
  <c r="F100" i="120"/>
  <c r="G100" i="120"/>
  <c r="H100" i="120"/>
  <c r="D101" i="120"/>
  <c r="E101" i="120"/>
  <c r="F101" i="120"/>
  <c r="G101" i="120"/>
  <c r="H101" i="120"/>
  <c r="D102" i="120"/>
  <c r="E102" i="120"/>
  <c r="F102" i="120"/>
  <c r="G102" i="120"/>
  <c r="H102" i="120"/>
  <c r="D103" i="120"/>
  <c r="E103" i="120"/>
  <c r="F103" i="120"/>
  <c r="G103" i="120"/>
  <c r="H103" i="120"/>
  <c r="D85" i="120"/>
  <c r="E85" i="120"/>
  <c r="F85" i="120"/>
  <c r="G85" i="120"/>
  <c r="H85" i="120"/>
  <c r="D86" i="120"/>
  <c r="E86" i="120"/>
  <c r="F86" i="120"/>
  <c r="G86" i="120"/>
  <c r="H86" i="120"/>
  <c r="D87" i="120"/>
  <c r="E87" i="120"/>
  <c r="F87" i="120"/>
  <c r="G87" i="120"/>
  <c r="H87" i="120"/>
  <c r="D88" i="120"/>
  <c r="E88" i="120"/>
  <c r="F88" i="120"/>
  <c r="G88" i="120"/>
  <c r="H88" i="120"/>
  <c r="D70" i="120"/>
  <c r="E70" i="120"/>
  <c r="F70" i="120"/>
  <c r="G70" i="120"/>
  <c r="H70" i="120"/>
  <c r="D71" i="120"/>
  <c r="E71" i="120"/>
  <c r="F71" i="120"/>
  <c r="G71" i="120"/>
  <c r="H71" i="120"/>
  <c r="D72" i="120"/>
  <c r="E72" i="120"/>
  <c r="F72" i="120"/>
  <c r="G72" i="120"/>
  <c r="H72" i="120"/>
  <c r="D73" i="120"/>
  <c r="E73" i="120"/>
  <c r="F73" i="120"/>
  <c r="G73" i="120"/>
  <c r="H73" i="120"/>
  <c r="D55" i="120"/>
  <c r="E55" i="120"/>
  <c r="F55" i="120"/>
  <c r="G55" i="120"/>
  <c r="H55" i="120"/>
  <c r="D56" i="120"/>
  <c r="E56" i="120"/>
  <c r="F56" i="120"/>
  <c r="G56" i="120"/>
  <c r="H56" i="120"/>
  <c r="D57" i="120"/>
  <c r="E57" i="120"/>
  <c r="F57" i="120"/>
  <c r="G57" i="120"/>
  <c r="H57" i="120"/>
  <c r="D58" i="120"/>
  <c r="E58" i="120"/>
  <c r="F58" i="120"/>
  <c r="G58" i="120"/>
  <c r="H58" i="120"/>
  <c r="D40" i="120"/>
  <c r="E40" i="120"/>
  <c r="F40" i="120"/>
  <c r="G40" i="120"/>
  <c r="H40" i="120"/>
  <c r="D41" i="120"/>
  <c r="E41" i="120"/>
  <c r="F41" i="120"/>
  <c r="G41" i="120"/>
  <c r="H41" i="120"/>
  <c r="D42" i="120"/>
  <c r="E42" i="120"/>
  <c r="F42" i="120"/>
  <c r="G42" i="120"/>
  <c r="H42" i="120"/>
  <c r="D43" i="120"/>
  <c r="E43" i="120"/>
  <c r="F43" i="120"/>
  <c r="G43" i="120"/>
  <c r="H43" i="120"/>
  <c r="D109" i="121"/>
  <c r="E109" i="121"/>
  <c r="F109" i="121"/>
  <c r="F112" i="121"/>
  <c r="G109" i="121"/>
  <c r="G112" i="121"/>
  <c r="H109" i="121"/>
  <c r="D110" i="121"/>
  <c r="E110" i="121"/>
  <c r="F110" i="121"/>
  <c r="G110" i="121"/>
  <c r="H110" i="121"/>
  <c r="D111" i="121"/>
  <c r="E111" i="121"/>
  <c r="F111" i="121"/>
  <c r="G111" i="121"/>
  <c r="H111" i="121"/>
  <c r="D95" i="121"/>
  <c r="E95" i="121"/>
  <c r="F95" i="121"/>
  <c r="G95" i="121"/>
  <c r="H95" i="121"/>
  <c r="D96" i="121"/>
  <c r="E96" i="121"/>
  <c r="F96" i="121"/>
  <c r="G96" i="121"/>
  <c r="H96" i="121"/>
  <c r="D97" i="121"/>
  <c r="E97" i="121"/>
  <c r="F97" i="121"/>
  <c r="G97" i="121"/>
  <c r="H97" i="121"/>
  <c r="D81" i="121"/>
  <c r="E81" i="121"/>
  <c r="F81" i="121"/>
  <c r="G81" i="121"/>
  <c r="G84" i="121"/>
  <c r="H81" i="121"/>
  <c r="D82" i="121"/>
  <c r="E82" i="121"/>
  <c r="F82" i="121"/>
  <c r="G82" i="121"/>
  <c r="H82" i="121"/>
  <c r="D83" i="121"/>
  <c r="E83" i="121"/>
  <c r="F83" i="121"/>
  <c r="G83" i="121"/>
  <c r="H83" i="121"/>
  <c r="D67" i="121"/>
  <c r="E67" i="121"/>
  <c r="F67" i="121"/>
  <c r="G67" i="121"/>
  <c r="H67" i="121"/>
  <c r="D68" i="121"/>
  <c r="E68" i="121"/>
  <c r="F68" i="121"/>
  <c r="G68" i="121"/>
  <c r="H68" i="121"/>
  <c r="D69" i="121"/>
  <c r="E69" i="121"/>
  <c r="F69" i="121"/>
  <c r="G69" i="121"/>
  <c r="H69" i="121"/>
  <c r="D39" i="121"/>
  <c r="E39" i="121"/>
  <c r="F39" i="121"/>
  <c r="G39" i="121"/>
  <c r="H39" i="121"/>
  <c r="D40" i="121"/>
  <c r="E40" i="121"/>
  <c r="F40" i="121"/>
  <c r="G40" i="121"/>
  <c r="H40" i="121"/>
  <c r="D41" i="121"/>
  <c r="E41" i="121"/>
  <c r="F41" i="121"/>
  <c r="F42" i="121"/>
  <c r="G41" i="121"/>
  <c r="H41" i="121"/>
  <c r="D53" i="121"/>
  <c r="D56" i="121"/>
  <c r="E53" i="121"/>
  <c r="F53" i="121"/>
  <c r="G53" i="121"/>
  <c r="H53" i="121"/>
  <c r="D54" i="121"/>
  <c r="E54" i="121"/>
  <c r="F54" i="121"/>
  <c r="G54" i="121"/>
  <c r="H54" i="121"/>
  <c r="D55" i="121"/>
  <c r="E55" i="121"/>
  <c r="F55" i="121"/>
  <c r="G55" i="121"/>
  <c r="H55" i="121"/>
  <c r="F84" i="121"/>
  <c r="H112" i="121"/>
  <c r="D112" i="121"/>
  <c r="E112" i="121"/>
  <c r="G74" i="120"/>
  <c r="G89" i="120"/>
  <c r="G104" i="120"/>
  <c r="G119" i="120"/>
  <c r="H42" i="129"/>
  <c r="D42" i="129"/>
  <c r="H98" i="129"/>
  <c r="D98" i="129"/>
  <c r="F73" i="130"/>
  <c r="F97" i="131"/>
  <c r="D143" i="131"/>
  <c r="G61" i="132"/>
  <c r="G84" i="132"/>
  <c r="G70" i="139"/>
  <c r="F74" i="140"/>
  <c r="G166" i="140"/>
  <c r="H84" i="141"/>
  <c r="H84" i="121"/>
  <c r="D84" i="121"/>
  <c r="E84" i="121"/>
  <c r="F74" i="117"/>
  <c r="E97" i="117"/>
  <c r="G97" i="117"/>
  <c r="G120" i="117"/>
  <c r="G42" i="129"/>
  <c r="G98" i="129"/>
  <c r="H88" i="130"/>
  <c r="G130" i="132"/>
  <c r="G153" i="132"/>
  <c r="G176" i="132"/>
  <c r="E42" i="139"/>
  <c r="F70" i="139"/>
  <c r="E112" i="139"/>
  <c r="F120" i="140"/>
  <c r="F166" i="140"/>
  <c r="F84" i="141"/>
  <c r="D120" i="117"/>
  <c r="E56" i="129"/>
  <c r="H70" i="129"/>
  <c r="E112" i="129"/>
  <c r="G112" i="129"/>
  <c r="D97" i="131"/>
  <c r="H112" i="139"/>
  <c r="D112" i="139"/>
  <c r="H74" i="140"/>
  <c r="D74" i="140"/>
  <c r="E120" i="140"/>
  <c r="E84" i="141"/>
  <c r="H70" i="121"/>
  <c r="F70" i="121"/>
  <c r="G143" i="117"/>
  <c r="H84" i="122"/>
  <c r="D84" i="122"/>
  <c r="H176" i="122"/>
  <c r="D176" i="122"/>
  <c r="H74" i="131"/>
  <c r="D74" i="131"/>
  <c r="E42" i="121"/>
  <c r="E74" i="117"/>
  <c r="E166" i="117"/>
  <c r="D107" i="122"/>
  <c r="H42" i="121"/>
  <c r="E44" i="120"/>
  <c r="G59" i="120"/>
  <c r="E59" i="120"/>
  <c r="E89" i="120"/>
  <c r="E104" i="120"/>
  <c r="E119" i="120"/>
  <c r="G74" i="117"/>
  <c r="H74" i="117"/>
  <c r="D74" i="117"/>
  <c r="F120" i="117"/>
  <c r="F166" i="117"/>
  <c r="H166" i="117"/>
  <c r="D189" i="117"/>
  <c r="H130" i="122"/>
  <c r="D130" i="122"/>
  <c r="H103" i="130"/>
  <c r="D103" i="130"/>
  <c r="G166" i="131"/>
  <c r="F56" i="121"/>
  <c r="H107" i="122"/>
  <c r="G42" i="121"/>
  <c r="D42" i="121"/>
  <c r="E74" i="120"/>
  <c r="E56" i="121"/>
  <c r="G70" i="121"/>
  <c r="F98" i="121"/>
  <c r="G98" i="121"/>
  <c r="H98" i="121"/>
  <c r="D97" i="117"/>
  <c r="H61" i="122"/>
  <c r="D61" i="122"/>
  <c r="H153" i="122"/>
  <c r="D153" i="122"/>
  <c r="G84" i="129"/>
  <c r="E84" i="129"/>
  <c r="G61" i="122"/>
  <c r="F84" i="122"/>
  <c r="G107" i="122"/>
  <c r="G130" i="122"/>
  <c r="F153" i="122"/>
  <c r="F176" i="122"/>
  <c r="D56" i="129"/>
  <c r="E103" i="130"/>
  <c r="G103" i="130"/>
  <c r="G74" i="131"/>
  <c r="D84" i="150"/>
  <c r="F97" i="117"/>
  <c r="E120" i="117"/>
  <c r="H143" i="117"/>
  <c r="D143" i="117"/>
  <c r="G166" i="117"/>
  <c r="F189" i="117"/>
  <c r="E61" i="122"/>
  <c r="E84" i="122"/>
  <c r="E107" i="122"/>
  <c r="E130" i="122"/>
  <c r="E153" i="122"/>
  <c r="E176" i="122"/>
  <c r="G56" i="129"/>
  <c r="H56" i="129"/>
  <c r="D112" i="129"/>
  <c r="E118" i="130"/>
  <c r="G97" i="131"/>
  <c r="H143" i="131"/>
  <c r="D166" i="117"/>
  <c r="G189" i="117"/>
  <c r="F61" i="122"/>
  <c r="G84" i="122"/>
  <c r="F107" i="122"/>
  <c r="F130" i="122"/>
  <c r="G153" i="122"/>
  <c r="G176" i="122"/>
  <c r="F107" i="132"/>
  <c r="E84" i="150"/>
  <c r="H84" i="150"/>
  <c r="G56" i="121"/>
  <c r="D88" i="130"/>
  <c r="F88" i="130"/>
  <c r="G88" i="130"/>
  <c r="F118" i="130"/>
  <c r="H118" i="130"/>
  <c r="D118" i="130"/>
  <c r="F61" i="132"/>
  <c r="F98" i="139"/>
  <c r="E70" i="121"/>
  <c r="H44" i="120"/>
  <c r="D44" i="120"/>
  <c r="H59" i="120"/>
  <c r="D59" i="120"/>
  <c r="H74" i="120"/>
  <c r="D74" i="120"/>
  <c r="H89" i="120"/>
  <c r="D89" i="120"/>
  <c r="H104" i="120"/>
  <c r="D104" i="120"/>
  <c r="H119" i="120"/>
  <c r="D119" i="120"/>
  <c r="F56" i="129"/>
  <c r="H84" i="129"/>
  <c r="D84" i="129"/>
  <c r="F112" i="129"/>
  <c r="E73" i="130"/>
  <c r="E74" i="131"/>
  <c r="F153" i="132"/>
  <c r="G84" i="150"/>
  <c r="G56" i="148"/>
  <c r="G97" i="149"/>
  <c r="D70" i="121"/>
  <c r="G44" i="120"/>
  <c r="G43" i="130"/>
  <c r="H43" i="130"/>
  <c r="H58" i="130"/>
  <c r="D58" i="130"/>
  <c r="F189" i="131"/>
  <c r="F84" i="132"/>
  <c r="F130" i="132"/>
  <c r="F176" i="132"/>
  <c r="G97" i="140"/>
  <c r="H120" i="131"/>
  <c r="D120" i="131"/>
  <c r="G143" i="131"/>
  <c r="F166" i="131"/>
  <c r="E189" i="131"/>
  <c r="E61" i="132"/>
  <c r="E84" i="132"/>
  <c r="E107" i="132"/>
  <c r="E130" i="132"/>
  <c r="E153" i="132"/>
  <c r="H176" i="132"/>
  <c r="D176" i="132"/>
  <c r="E176" i="132"/>
  <c r="G42" i="139"/>
  <c r="H42" i="139"/>
  <c r="F56" i="139"/>
  <c r="F43" i="130"/>
  <c r="G58" i="130"/>
  <c r="H73" i="130"/>
  <c r="D73" i="130"/>
  <c r="E88" i="130"/>
  <c r="F103" i="130"/>
  <c r="G118" i="130"/>
  <c r="G120" i="131"/>
  <c r="F143" i="131"/>
  <c r="E166" i="131"/>
  <c r="H189" i="131"/>
  <c r="D189" i="131"/>
  <c r="H61" i="132"/>
  <c r="D61" i="132"/>
  <c r="H84" i="132"/>
  <c r="D84" i="132"/>
  <c r="H107" i="132"/>
  <c r="D107" i="132"/>
  <c r="H130" i="132"/>
  <c r="D130" i="132"/>
  <c r="H153" i="132"/>
  <c r="D153" i="132"/>
  <c r="G84" i="139"/>
  <c r="E56" i="139"/>
  <c r="F84" i="139"/>
  <c r="H56" i="139"/>
  <c r="D56" i="139"/>
  <c r="E143" i="140"/>
  <c r="G189" i="140"/>
  <c r="E84" i="139"/>
  <c r="E98" i="139"/>
  <c r="F97" i="140"/>
  <c r="H143" i="140"/>
  <c r="D143" i="140"/>
  <c r="F189" i="140"/>
  <c r="F84" i="150"/>
  <c r="F56" i="148"/>
  <c r="F97" i="149"/>
  <c r="H98" i="139"/>
  <c r="D98" i="139"/>
  <c r="E97" i="140"/>
  <c r="G143" i="140"/>
  <c r="E189" i="140"/>
  <c r="G84" i="141"/>
  <c r="F44" i="120"/>
  <c r="F59" i="120"/>
  <c r="F74" i="120"/>
  <c r="F89" i="120"/>
  <c r="F104" i="120"/>
  <c r="F119" i="120"/>
  <c r="C104" i="141"/>
  <c r="C105" i="141"/>
  <c r="R27" i="141"/>
  <c r="J105" i="141"/>
  <c r="C106" i="141"/>
  <c r="D29" i="149"/>
  <c r="E30" i="148"/>
  <c r="D55" i="149"/>
  <c r="D29" i="148"/>
  <c r="E58" i="149"/>
  <c r="D27" i="148"/>
  <c r="D44" i="150"/>
  <c r="D28" i="149"/>
  <c r="D25" i="149"/>
  <c r="E24" i="149"/>
  <c r="D39" i="150"/>
  <c r="D25" i="150"/>
  <c r="E44" i="149"/>
  <c r="D58" i="149"/>
  <c r="E43" i="149"/>
  <c r="E27" i="149"/>
  <c r="E41" i="149"/>
  <c r="D27" i="149"/>
  <c r="E55" i="149"/>
  <c r="E53" i="149"/>
  <c r="D28" i="148"/>
  <c r="E28" i="148"/>
  <c r="E25" i="148"/>
  <c r="D25" i="148"/>
  <c r="P29" i="141"/>
  <c r="C173" i="132"/>
  <c r="C174" i="132"/>
  <c r="R30" i="132"/>
  <c r="C175" i="132"/>
  <c r="D28" i="150"/>
  <c r="D27" i="150"/>
  <c r="D41" i="149"/>
  <c r="D38" i="149"/>
  <c r="D30" i="148"/>
  <c r="E29" i="148"/>
  <c r="D24" i="148"/>
  <c r="E24" i="148"/>
  <c r="D57" i="149"/>
  <c r="E29" i="149"/>
  <c r="D42" i="150"/>
  <c r="D42" i="141"/>
  <c r="D43" i="149"/>
  <c r="E57" i="149"/>
  <c r="D30" i="150"/>
  <c r="G186" i="132"/>
  <c r="D186" i="132"/>
  <c r="H186" i="132"/>
  <c r="E186" i="132"/>
  <c r="F186" i="132"/>
  <c r="E52" i="149"/>
  <c r="D44" i="149"/>
  <c r="D27" i="141"/>
  <c r="E27" i="148"/>
  <c r="D52" i="149"/>
  <c r="D30" i="149"/>
  <c r="D41" i="150"/>
  <c r="E38" i="149"/>
  <c r="D185" i="132"/>
  <c r="H185" i="132"/>
  <c r="G185" i="132"/>
  <c r="F185" i="132"/>
  <c r="E185" i="132"/>
  <c r="E30" i="149"/>
  <c r="D24" i="150"/>
  <c r="D53" i="149"/>
  <c r="E39" i="149"/>
  <c r="D39" i="149"/>
  <c r="E25" i="149"/>
  <c r="J174" i="132"/>
  <c r="D27" i="140"/>
  <c r="E39" i="140"/>
  <c r="P25" i="141"/>
  <c r="D43" i="150"/>
  <c r="D29" i="150"/>
  <c r="D30" i="141"/>
  <c r="E28" i="149"/>
  <c r="D42" i="149"/>
  <c r="E42" i="149"/>
  <c r="E56" i="149"/>
  <c r="D56" i="149"/>
  <c r="D24" i="149"/>
  <c r="D38" i="150"/>
  <c r="R30" i="141"/>
  <c r="D39" i="141"/>
  <c r="D25" i="141"/>
  <c r="E30" i="140"/>
  <c r="E44" i="140"/>
  <c r="E58" i="140"/>
  <c r="D30" i="140"/>
  <c r="D44" i="140"/>
  <c r="D58" i="140"/>
  <c r="E57" i="140"/>
  <c r="E29" i="140"/>
  <c r="E43" i="140"/>
  <c r="D29" i="140"/>
  <c r="D43" i="140"/>
  <c r="D57" i="140"/>
  <c r="E28" i="140"/>
  <c r="E42" i="140"/>
  <c r="D56" i="140"/>
  <c r="D28" i="140"/>
  <c r="D42" i="140"/>
  <c r="E56" i="140"/>
  <c r="E27" i="140"/>
  <c r="E41" i="140"/>
  <c r="D41" i="140"/>
  <c r="E55" i="140"/>
  <c r="E25" i="140"/>
  <c r="D39" i="140"/>
  <c r="D53" i="140"/>
  <c r="E30" i="139"/>
  <c r="D30" i="139"/>
  <c r="E29" i="139"/>
  <c r="D29" i="139"/>
  <c r="D28" i="139"/>
  <c r="E28" i="139"/>
  <c r="D27" i="139"/>
  <c r="E27" i="139"/>
  <c r="E25" i="139"/>
  <c r="D25" i="139"/>
  <c r="E24" i="139"/>
  <c r="D24" i="139"/>
  <c r="T24" i="132"/>
  <c r="P28" i="132"/>
  <c r="D38" i="141"/>
  <c r="D44" i="141"/>
  <c r="D41" i="141"/>
  <c r="D28" i="141"/>
  <c r="D24" i="141"/>
  <c r="D55" i="140"/>
  <c r="D25" i="140"/>
  <c r="E53" i="140"/>
  <c r="D43" i="122"/>
  <c r="D42" i="122"/>
  <c r="D25" i="122"/>
  <c r="E30" i="130"/>
  <c r="D43" i="132"/>
  <c r="E52" i="140"/>
  <c r="D52" i="140"/>
  <c r="D38" i="140"/>
  <c r="D24" i="140"/>
  <c r="E38" i="140"/>
  <c r="E24" i="140"/>
  <c r="R27" i="132"/>
  <c r="D39" i="132"/>
  <c r="P25" i="132"/>
  <c r="D44" i="132"/>
  <c r="D27" i="132"/>
  <c r="D41" i="132"/>
  <c r="D25" i="132"/>
  <c r="D28" i="132"/>
  <c r="D42" i="132"/>
  <c r="D29" i="132"/>
  <c r="E29" i="130"/>
  <c r="D29" i="130"/>
  <c r="D24" i="130"/>
  <c r="E24" i="130"/>
  <c r="D25" i="130"/>
  <c r="E25" i="130"/>
  <c r="E28" i="130"/>
  <c r="D28" i="130"/>
  <c r="E27" i="130"/>
  <c r="D27" i="130"/>
  <c r="D29" i="129"/>
  <c r="E29" i="129"/>
  <c r="E27" i="129"/>
  <c r="D27" i="129"/>
  <c r="E25" i="129"/>
  <c r="D25" i="129"/>
  <c r="D24" i="129"/>
  <c r="E24" i="129"/>
  <c r="D41" i="122"/>
  <c r="D27" i="122"/>
  <c r="D29" i="122"/>
  <c r="D24" i="122"/>
  <c r="D38" i="122"/>
  <c r="D30" i="122"/>
  <c r="D44" i="122"/>
  <c r="D28" i="122"/>
  <c r="Q27" i="120"/>
  <c r="Q25" i="120"/>
  <c r="Q24" i="113"/>
  <c r="Q24" i="120"/>
  <c r="D30" i="132"/>
  <c r="D30" i="130"/>
  <c r="D39" i="122"/>
  <c r="E98" i="121"/>
  <c r="D43" i="131"/>
  <c r="E57" i="131"/>
  <c r="D29" i="131"/>
  <c r="D57" i="131"/>
  <c r="E43" i="131"/>
  <c r="D28" i="129"/>
  <c r="E28" i="129"/>
  <c r="D58" i="131"/>
  <c r="E58" i="131"/>
  <c r="D44" i="131"/>
  <c r="E44" i="131"/>
  <c r="D30" i="131"/>
  <c r="E56" i="131"/>
  <c r="D28" i="131"/>
  <c r="E42" i="131"/>
  <c r="D56" i="131"/>
  <c r="D42" i="131"/>
  <c r="D27" i="131"/>
  <c r="E55" i="131"/>
  <c r="E41" i="131"/>
  <c r="D55" i="131"/>
  <c r="D41" i="131"/>
  <c r="E30" i="129"/>
  <c r="D30" i="129"/>
  <c r="E53" i="131"/>
  <c r="D39" i="131"/>
  <c r="E39" i="131"/>
  <c r="D25" i="131"/>
  <c r="D53" i="131"/>
  <c r="E38" i="131"/>
  <c r="D52" i="131"/>
  <c r="D38" i="131"/>
  <c r="D24" i="131"/>
  <c r="E52" i="131"/>
  <c r="D38" i="132"/>
  <c r="D24" i="132"/>
  <c r="C121" i="151"/>
  <c r="D121" i="151"/>
  <c r="E121" i="151"/>
  <c r="F121" i="151"/>
  <c r="G121" i="151"/>
  <c r="H121" i="151"/>
  <c r="I121" i="151"/>
  <c r="J121" i="151"/>
  <c r="K121" i="151"/>
  <c r="L121" i="151"/>
  <c r="M121" i="151"/>
  <c r="N121" i="151"/>
  <c r="O121" i="151"/>
  <c r="P121" i="151"/>
  <c r="Q121" i="151"/>
  <c r="R121" i="151"/>
  <c r="S121" i="151"/>
  <c r="T121" i="151"/>
  <c r="C122" i="151"/>
  <c r="D122" i="151"/>
  <c r="E122" i="151"/>
  <c r="F122" i="151"/>
  <c r="G122" i="151"/>
  <c r="H122" i="151"/>
  <c r="I122" i="151"/>
  <c r="J122" i="151"/>
  <c r="K122" i="151"/>
  <c r="L122" i="151"/>
  <c r="M122" i="151"/>
  <c r="N122" i="151"/>
  <c r="O122" i="151"/>
  <c r="P122" i="151"/>
  <c r="Q122" i="151"/>
  <c r="R122" i="151"/>
  <c r="S122" i="151"/>
  <c r="T122" i="151"/>
  <c r="C123" i="151"/>
  <c r="D123" i="151"/>
  <c r="E123" i="151"/>
  <c r="F123" i="151"/>
  <c r="G123" i="151"/>
  <c r="H123" i="151"/>
  <c r="I123" i="151"/>
  <c r="J123" i="151"/>
  <c r="K123" i="151"/>
  <c r="L123" i="151"/>
  <c r="M123" i="151"/>
  <c r="N123" i="151"/>
  <c r="O123" i="151"/>
  <c r="P123" i="151"/>
  <c r="Q123" i="151"/>
  <c r="R123" i="151"/>
  <c r="S123" i="151"/>
  <c r="T123" i="151"/>
  <c r="C124" i="151"/>
  <c r="D124" i="151"/>
  <c r="E124" i="151"/>
  <c r="F124" i="151"/>
  <c r="G124" i="151"/>
  <c r="H124" i="151"/>
  <c r="I124" i="151"/>
  <c r="J124" i="151"/>
  <c r="K124" i="151"/>
  <c r="L124" i="151"/>
  <c r="M124" i="151"/>
  <c r="N124" i="151"/>
  <c r="O124" i="151"/>
  <c r="P124" i="151"/>
  <c r="Q124" i="151"/>
  <c r="R124" i="151"/>
  <c r="S124" i="151"/>
  <c r="T124" i="151"/>
  <c r="C125" i="151"/>
  <c r="D125" i="151"/>
  <c r="E125" i="151"/>
  <c r="F125" i="151"/>
  <c r="G125" i="151"/>
  <c r="H125" i="151"/>
  <c r="I125" i="151"/>
  <c r="J125" i="151"/>
  <c r="K125" i="151"/>
  <c r="L125" i="151"/>
  <c r="M125" i="151"/>
  <c r="N125" i="151"/>
  <c r="O125" i="151"/>
  <c r="P125" i="151"/>
  <c r="Q125" i="151"/>
  <c r="R125" i="151"/>
  <c r="S125" i="151"/>
  <c r="T125" i="151"/>
  <c r="C126" i="151"/>
  <c r="D126" i="151"/>
  <c r="E126" i="151"/>
  <c r="F126" i="151"/>
  <c r="G126" i="151"/>
  <c r="H126" i="151"/>
  <c r="I126" i="151"/>
  <c r="J126" i="151"/>
  <c r="K126" i="151"/>
  <c r="L126" i="151"/>
  <c r="M126" i="151"/>
  <c r="N126" i="151"/>
  <c r="O126" i="151"/>
  <c r="P126" i="151"/>
  <c r="Q126" i="151"/>
  <c r="R126" i="151"/>
  <c r="S126" i="151"/>
  <c r="T126" i="151"/>
  <c r="C127" i="151"/>
  <c r="D127" i="151"/>
  <c r="E127" i="151"/>
  <c r="F127" i="151"/>
  <c r="G127" i="151"/>
  <c r="H127" i="151"/>
  <c r="I127" i="151"/>
  <c r="J127" i="151"/>
  <c r="K127" i="151"/>
  <c r="L127" i="151"/>
  <c r="M127" i="151"/>
  <c r="N127" i="151"/>
  <c r="O127" i="151"/>
  <c r="P127" i="151"/>
  <c r="Q127" i="151"/>
  <c r="R127" i="151"/>
  <c r="S127" i="151"/>
  <c r="T127" i="151"/>
  <c r="C128" i="151"/>
  <c r="D128" i="151"/>
  <c r="E128" i="151"/>
  <c r="F128" i="151"/>
  <c r="G128" i="151"/>
  <c r="H128" i="151"/>
  <c r="I128" i="151"/>
  <c r="J128" i="151"/>
  <c r="K128" i="151"/>
  <c r="L128" i="151"/>
  <c r="M128" i="151"/>
  <c r="N128" i="151"/>
  <c r="O128" i="151"/>
  <c r="P128" i="151"/>
  <c r="Q128" i="151"/>
  <c r="R128" i="151"/>
  <c r="S128" i="151"/>
  <c r="T128" i="151"/>
  <c r="C129" i="151"/>
  <c r="D129" i="151"/>
  <c r="E129" i="151"/>
  <c r="F129" i="151"/>
  <c r="G129" i="151"/>
  <c r="H129" i="151"/>
  <c r="I129" i="151"/>
  <c r="J129" i="151"/>
  <c r="K129" i="151"/>
  <c r="L129" i="151"/>
  <c r="M129" i="151"/>
  <c r="N129" i="151"/>
  <c r="O129" i="151"/>
  <c r="P129" i="151"/>
  <c r="Q129" i="151"/>
  <c r="R129" i="151"/>
  <c r="S129" i="151"/>
  <c r="T129" i="151"/>
  <c r="C130" i="151"/>
  <c r="D130" i="151"/>
  <c r="E130" i="151"/>
  <c r="F130" i="151"/>
  <c r="G130" i="151"/>
  <c r="H130" i="151"/>
  <c r="I130" i="151"/>
  <c r="J130" i="151"/>
  <c r="K130" i="151"/>
  <c r="L130" i="151"/>
  <c r="M130" i="151"/>
  <c r="N130" i="151"/>
  <c r="O130" i="151"/>
  <c r="P130" i="151"/>
  <c r="Q130" i="151"/>
  <c r="R130" i="151"/>
  <c r="S130" i="151"/>
  <c r="T130" i="151"/>
  <c r="C131" i="151"/>
  <c r="D131" i="151"/>
  <c r="E131" i="151"/>
  <c r="F131" i="151"/>
  <c r="G131" i="151"/>
  <c r="H131" i="151"/>
  <c r="I131" i="151"/>
  <c r="J131" i="151"/>
  <c r="K131" i="151"/>
  <c r="L131" i="151"/>
  <c r="M131" i="151"/>
  <c r="N131" i="151"/>
  <c r="O131" i="151"/>
  <c r="P131" i="151"/>
  <c r="Q131" i="151"/>
  <c r="R131" i="151"/>
  <c r="S131" i="151"/>
  <c r="T131" i="151"/>
  <c r="C132" i="151"/>
  <c r="D132" i="151"/>
  <c r="E132" i="151"/>
  <c r="F132" i="151"/>
  <c r="G132" i="151"/>
  <c r="H132" i="151"/>
  <c r="I132" i="151"/>
  <c r="J132" i="151"/>
  <c r="K132" i="151"/>
  <c r="L132" i="151"/>
  <c r="M132" i="151"/>
  <c r="N132" i="151"/>
  <c r="O132" i="151"/>
  <c r="P132" i="151"/>
  <c r="Q132" i="151"/>
  <c r="R132" i="151"/>
  <c r="S132" i="151"/>
  <c r="T132" i="151"/>
  <c r="C133" i="151"/>
  <c r="D133" i="151"/>
  <c r="E133" i="151"/>
  <c r="F133" i="151"/>
  <c r="G133" i="151"/>
  <c r="H133" i="151"/>
  <c r="I133" i="151"/>
  <c r="J133" i="151"/>
  <c r="K133" i="151"/>
  <c r="L133" i="151"/>
  <c r="M133" i="151"/>
  <c r="N133" i="151"/>
  <c r="O133" i="151"/>
  <c r="P133" i="151"/>
  <c r="Q133" i="151"/>
  <c r="R133" i="151"/>
  <c r="S133" i="151"/>
  <c r="T133" i="151"/>
  <c r="D120" i="151"/>
  <c r="E120" i="151"/>
  <c r="F120" i="151"/>
  <c r="G120" i="151"/>
  <c r="H120" i="151"/>
  <c r="I120" i="151"/>
  <c r="J120" i="151"/>
  <c r="K120" i="151"/>
  <c r="L120" i="151"/>
  <c r="M120" i="151"/>
  <c r="N120" i="151"/>
  <c r="O120" i="151"/>
  <c r="P120" i="151"/>
  <c r="Q120" i="151"/>
  <c r="R120" i="151"/>
  <c r="S120" i="151"/>
  <c r="T120" i="151"/>
  <c r="C120" i="151"/>
  <c r="C99" i="151"/>
  <c r="D99" i="151"/>
  <c r="E99" i="151"/>
  <c r="C100" i="151"/>
  <c r="D100" i="151"/>
  <c r="E100" i="151"/>
  <c r="C101" i="151"/>
  <c r="D101" i="151"/>
  <c r="E101" i="151"/>
  <c r="C102" i="151"/>
  <c r="D102" i="151"/>
  <c r="E102" i="151"/>
  <c r="C103" i="151"/>
  <c r="D103" i="151"/>
  <c r="E103" i="151"/>
  <c r="C104" i="151"/>
  <c r="D104" i="151"/>
  <c r="E104" i="151"/>
  <c r="C105" i="151"/>
  <c r="D105" i="151"/>
  <c r="E105" i="151"/>
  <c r="C106" i="151"/>
  <c r="D106" i="151"/>
  <c r="E106" i="151"/>
  <c r="C107" i="151"/>
  <c r="D107" i="151"/>
  <c r="E107" i="151"/>
  <c r="C108" i="151"/>
  <c r="D108" i="151"/>
  <c r="E108" i="151"/>
  <c r="C109" i="151"/>
  <c r="D109" i="151"/>
  <c r="E109" i="151"/>
  <c r="C110" i="151"/>
  <c r="D110" i="151"/>
  <c r="E110" i="151"/>
  <c r="C111" i="151"/>
  <c r="D111" i="151"/>
  <c r="E111" i="151"/>
  <c r="D98" i="151"/>
  <c r="E98" i="151"/>
  <c r="C98" i="151"/>
  <c r="C77" i="151"/>
  <c r="D77" i="151"/>
  <c r="E77" i="151"/>
  <c r="F77" i="151"/>
  <c r="G77" i="151"/>
  <c r="H77" i="151"/>
  <c r="I77" i="151"/>
  <c r="J77" i="151"/>
  <c r="K77" i="151"/>
  <c r="L77" i="151"/>
  <c r="M77" i="151"/>
  <c r="N77" i="151"/>
  <c r="C78" i="151"/>
  <c r="D78" i="151"/>
  <c r="E78" i="151"/>
  <c r="F78" i="151"/>
  <c r="G78" i="151"/>
  <c r="H78" i="151"/>
  <c r="I78" i="151"/>
  <c r="J78" i="151"/>
  <c r="K78" i="151"/>
  <c r="L78" i="151"/>
  <c r="M78" i="151"/>
  <c r="C79" i="151"/>
  <c r="D79" i="151"/>
  <c r="E79" i="151"/>
  <c r="F79" i="151"/>
  <c r="G79" i="151"/>
  <c r="H79" i="151"/>
  <c r="I79" i="151"/>
  <c r="J79" i="151"/>
  <c r="K79" i="151"/>
  <c r="L79" i="151"/>
  <c r="M79" i="151"/>
  <c r="N79" i="151"/>
  <c r="C80" i="151"/>
  <c r="D80" i="151"/>
  <c r="E80" i="151"/>
  <c r="F80" i="151"/>
  <c r="G80" i="151"/>
  <c r="H80" i="151"/>
  <c r="I80" i="151"/>
  <c r="J80" i="151"/>
  <c r="K80" i="151"/>
  <c r="L80" i="151"/>
  <c r="M80" i="151"/>
  <c r="N80" i="151"/>
  <c r="C81" i="151"/>
  <c r="D81" i="151"/>
  <c r="E81" i="151"/>
  <c r="F81" i="151"/>
  <c r="G81" i="151"/>
  <c r="H81" i="151"/>
  <c r="I81" i="151"/>
  <c r="J81" i="151"/>
  <c r="K81" i="151"/>
  <c r="L81" i="151"/>
  <c r="M81" i="151"/>
  <c r="N81" i="151"/>
  <c r="C82" i="151"/>
  <c r="D82" i="151"/>
  <c r="E82" i="151"/>
  <c r="F82" i="151"/>
  <c r="G82" i="151"/>
  <c r="H82" i="151"/>
  <c r="I82" i="151"/>
  <c r="J82" i="151"/>
  <c r="K82" i="151"/>
  <c r="L82" i="151"/>
  <c r="M82" i="151"/>
  <c r="N82" i="151"/>
  <c r="C83" i="151"/>
  <c r="D83" i="151"/>
  <c r="E83" i="151"/>
  <c r="F83" i="151"/>
  <c r="G83" i="151"/>
  <c r="H83" i="151"/>
  <c r="I83" i="151"/>
  <c r="J83" i="151"/>
  <c r="K83" i="151"/>
  <c r="L83" i="151"/>
  <c r="M83" i="151"/>
  <c r="N83" i="151"/>
  <c r="C84" i="151"/>
  <c r="D84" i="151"/>
  <c r="E84" i="151"/>
  <c r="F84" i="151"/>
  <c r="G84" i="151"/>
  <c r="H84" i="151"/>
  <c r="I84" i="151"/>
  <c r="J84" i="151"/>
  <c r="K84" i="151"/>
  <c r="L84" i="151"/>
  <c r="M84" i="151"/>
  <c r="C85" i="151"/>
  <c r="D85" i="151"/>
  <c r="E85" i="151"/>
  <c r="F85" i="151"/>
  <c r="G85" i="151"/>
  <c r="H85" i="151"/>
  <c r="I85" i="151"/>
  <c r="J85" i="151"/>
  <c r="K85" i="151"/>
  <c r="L85" i="151"/>
  <c r="M85" i="151"/>
  <c r="N85" i="151"/>
  <c r="C86" i="151"/>
  <c r="D86" i="151"/>
  <c r="E86" i="151"/>
  <c r="F86" i="151"/>
  <c r="G86" i="151"/>
  <c r="H86" i="151"/>
  <c r="I86" i="151"/>
  <c r="J86" i="151"/>
  <c r="K86" i="151"/>
  <c r="L86" i="151"/>
  <c r="M86" i="151"/>
  <c r="N86" i="151"/>
  <c r="C87" i="151"/>
  <c r="D87" i="151"/>
  <c r="E87" i="151"/>
  <c r="F87" i="151"/>
  <c r="G87" i="151"/>
  <c r="H87" i="151"/>
  <c r="I87" i="151"/>
  <c r="J87" i="151"/>
  <c r="K87" i="151"/>
  <c r="L87" i="151"/>
  <c r="M87" i="151"/>
  <c r="N87" i="151"/>
  <c r="C88" i="151"/>
  <c r="D88" i="151"/>
  <c r="E88" i="151"/>
  <c r="F88" i="151"/>
  <c r="G88" i="151"/>
  <c r="H88" i="151"/>
  <c r="I88" i="151"/>
  <c r="J88" i="151"/>
  <c r="K88" i="151"/>
  <c r="L88" i="151"/>
  <c r="M88" i="151"/>
  <c r="N88" i="151"/>
  <c r="C89" i="151"/>
  <c r="D89" i="151"/>
  <c r="E89" i="151"/>
  <c r="F89" i="151"/>
  <c r="G89" i="151"/>
  <c r="H89" i="151"/>
  <c r="I89" i="151"/>
  <c r="J89" i="151"/>
  <c r="K89" i="151"/>
  <c r="L89" i="151"/>
  <c r="M89" i="151"/>
  <c r="N89" i="151"/>
  <c r="D76" i="151"/>
  <c r="E76" i="151"/>
  <c r="F76" i="151"/>
  <c r="G76" i="151"/>
  <c r="H76" i="151"/>
  <c r="I76" i="151"/>
  <c r="J76" i="151"/>
  <c r="K76" i="151"/>
  <c r="L76" i="151"/>
  <c r="M76" i="151"/>
  <c r="N76" i="151"/>
  <c r="C76" i="151"/>
  <c r="C55" i="151"/>
  <c r="D55" i="151"/>
  <c r="E55" i="151"/>
  <c r="F55" i="151"/>
  <c r="G55" i="151"/>
  <c r="H55" i="151"/>
  <c r="I55" i="151"/>
  <c r="J55" i="151"/>
  <c r="K55" i="151"/>
  <c r="C56" i="151"/>
  <c r="D56" i="151"/>
  <c r="E56" i="151"/>
  <c r="F56" i="151"/>
  <c r="G56" i="151"/>
  <c r="H56" i="151"/>
  <c r="I56" i="151"/>
  <c r="J56" i="151"/>
  <c r="K56" i="151"/>
  <c r="C57" i="151"/>
  <c r="D57" i="151"/>
  <c r="E57" i="151"/>
  <c r="F57" i="151"/>
  <c r="G57" i="151"/>
  <c r="H57" i="151"/>
  <c r="I57" i="151"/>
  <c r="J57" i="151"/>
  <c r="K57" i="151"/>
  <c r="C58" i="151"/>
  <c r="D58" i="151"/>
  <c r="E58" i="151"/>
  <c r="F58" i="151"/>
  <c r="G58" i="151"/>
  <c r="H58" i="151"/>
  <c r="I58" i="151"/>
  <c r="J58" i="151"/>
  <c r="K58" i="151"/>
  <c r="C59" i="151"/>
  <c r="D59" i="151"/>
  <c r="E59" i="151"/>
  <c r="F59" i="151"/>
  <c r="G59" i="151"/>
  <c r="H59" i="151"/>
  <c r="I59" i="151"/>
  <c r="J59" i="151"/>
  <c r="K59" i="151"/>
  <c r="C60" i="151"/>
  <c r="D60" i="151"/>
  <c r="E60" i="151"/>
  <c r="F60" i="151"/>
  <c r="G60" i="151"/>
  <c r="H60" i="151"/>
  <c r="I60" i="151"/>
  <c r="J60" i="151"/>
  <c r="K60" i="151"/>
  <c r="C61" i="151"/>
  <c r="D61" i="151"/>
  <c r="E61" i="151"/>
  <c r="F61" i="151"/>
  <c r="G61" i="151"/>
  <c r="H61" i="151"/>
  <c r="I61" i="151"/>
  <c r="J61" i="151"/>
  <c r="K61" i="151"/>
  <c r="C62" i="151"/>
  <c r="D62" i="151"/>
  <c r="E62" i="151"/>
  <c r="F62" i="151"/>
  <c r="G62" i="151"/>
  <c r="H62" i="151"/>
  <c r="I62" i="151"/>
  <c r="J62" i="151"/>
  <c r="K62" i="151"/>
  <c r="C63" i="151"/>
  <c r="D63" i="151"/>
  <c r="E63" i="151"/>
  <c r="F63" i="151"/>
  <c r="G63" i="151"/>
  <c r="H63" i="151"/>
  <c r="I63" i="151"/>
  <c r="J63" i="151"/>
  <c r="K63" i="151"/>
  <c r="C64" i="151"/>
  <c r="D64" i="151"/>
  <c r="E64" i="151"/>
  <c r="F64" i="151"/>
  <c r="G64" i="151"/>
  <c r="H64" i="151"/>
  <c r="I64" i="151"/>
  <c r="J64" i="151"/>
  <c r="K64" i="151"/>
  <c r="C65" i="151"/>
  <c r="D65" i="151"/>
  <c r="E65" i="151"/>
  <c r="F65" i="151"/>
  <c r="G65" i="151"/>
  <c r="H65" i="151"/>
  <c r="I65" i="151"/>
  <c r="J65" i="151"/>
  <c r="K65" i="151"/>
  <c r="C66" i="151"/>
  <c r="D66" i="151"/>
  <c r="E66" i="151"/>
  <c r="F66" i="151"/>
  <c r="G66" i="151"/>
  <c r="H66" i="151"/>
  <c r="I66" i="151"/>
  <c r="J66" i="151"/>
  <c r="K66" i="151"/>
  <c r="C67" i="151"/>
  <c r="D67" i="151"/>
  <c r="E67" i="151"/>
  <c r="F67" i="151"/>
  <c r="G67" i="151"/>
  <c r="H67" i="151"/>
  <c r="I67" i="151"/>
  <c r="J67" i="151"/>
  <c r="K67" i="151"/>
  <c r="D54" i="151"/>
  <c r="E54" i="151"/>
  <c r="F54" i="151"/>
  <c r="G54" i="151"/>
  <c r="H54" i="151"/>
  <c r="I54" i="151"/>
  <c r="J54" i="151"/>
  <c r="K54" i="151"/>
  <c r="C54" i="151"/>
  <c r="C33" i="151"/>
  <c r="D33" i="151"/>
  <c r="E33" i="151"/>
  <c r="F33" i="151"/>
  <c r="G33" i="151"/>
  <c r="H33" i="151"/>
  <c r="I33" i="151"/>
  <c r="J33" i="151"/>
  <c r="K33" i="151"/>
  <c r="C34" i="151"/>
  <c r="D34" i="151"/>
  <c r="E34" i="151"/>
  <c r="F34" i="151"/>
  <c r="G34" i="151"/>
  <c r="H34" i="151"/>
  <c r="I34" i="151"/>
  <c r="J34" i="151"/>
  <c r="K34" i="151"/>
  <c r="C35" i="151"/>
  <c r="D35" i="151"/>
  <c r="E35" i="151"/>
  <c r="F35" i="151"/>
  <c r="G35" i="151"/>
  <c r="H35" i="151"/>
  <c r="I35" i="151"/>
  <c r="J35" i="151"/>
  <c r="K35" i="151"/>
  <c r="C36" i="151"/>
  <c r="D36" i="151"/>
  <c r="E36" i="151"/>
  <c r="F36" i="151"/>
  <c r="G36" i="151"/>
  <c r="H36" i="151"/>
  <c r="I36" i="151"/>
  <c r="J36" i="151"/>
  <c r="K36" i="151"/>
  <c r="C37" i="151"/>
  <c r="D37" i="151"/>
  <c r="E37" i="151"/>
  <c r="F37" i="151"/>
  <c r="G37" i="151"/>
  <c r="H37" i="151"/>
  <c r="I37" i="151"/>
  <c r="J37" i="151"/>
  <c r="K37" i="151"/>
  <c r="C38" i="151"/>
  <c r="D38" i="151"/>
  <c r="E38" i="151"/>
  <c r="F38" i="151"/>
  <c r="G38" i="151"/>
  <c r="H38" i="151"/>
  <c r="I38" i="151"/>
  <c r="J38" i="151"/>
  <c r="K38" i="151"/>
  <c r="C39" i="151"/>
  <c r="D39" i="151"/>
  <c r="E39" i="151"/>
  <c r="F39" i="151"/>
  <c r="G39" i="151"/>
  <c r="H39" i="151"/>
  <c r="I39" i="151"/>
  <c r="J39" i="151"/>
  <c r="K39" i="151"/>
  <c r="C40" i="151"/>
  <c r="D40" i="151"/>
  <c r="E40" i="151"/>
  <c r="F40" i="151"/>
  <c r="G40" i="151"/>
  <c r="H40" i="151"/>
  <c r="I40" i="151"/>
  <c r="J40" i="151"/>
  <c r="K40" i="151"/>
  <c r="C41" i="151"/>
  <c r="D41" i="151"/>
  <c r="E41" i="151"/>
  <c r="F41" i="151"/>
  <c r="G41" i="151"/>
  <c r="H41" i="151"/>
  <c r="I41" i="151"/>
  <c r="J41" i="151"/>
  <c r="K41" i="151"/>
  <c r="C42" i="151"/>
  <c r="D42" i="151"/>
  <c r="E42" i="151"/>
  <c r="F42" i="151"/>
  <c r="G42" i="151"/>
  <c r="H42" i="151"/>
  <c r="I42" i="151"/>
  <c r="J42" i="151"/>
  <c r="K42" i="151"/>
  <c r="C43" i="151"/>
  <c r="D43" i="151"/>
  <c r="E43" i="151"/>
  <c r="F43" i="151"/>
  <c r="G43" i="151"/>
  <c r="H43" i="151"/>
  <c r="I43" i="151"/>
  <c r="J43" i="151"/>
  <c r="K43" i="151"/>
  <c r="C44" i="151"/>
  <c r="D44" i="151"/>
  <c r="E44" i="151"/>
  <c r="F44" i="151"/>
  <c r="G44" i="151"/>
  <c r="H44" i="151"/>
  <c r="I44" i="151"/>
  <c r="J44" i="151"/>
  <c r="K44" i="151"/>
  <c r="C45" i="151"/>
  <c r="D45" i="151"/>
  <c r="E45" i="151"/>
  <c r="F45" i="151"/>
  <c r="G45" i="151"/>
  <c r="H45" i="151"/>
  <c r="I45" i="151"/>
  <c r="J45" i="151"/>
  <c r="K45" i="151"/>
  <c r="D32" i="151"/>
  <c r="E32" i="151"/>
  <c r="F32" i="151"/>
  <c r="G32" i="151"/>
  <c r="H32" i="151"/>
  <c r="I32" i="151"/>
  <c r="J32" i="151"/>
  <c r="K32" i="151"/>
  <c r="C32" i="151"/>
  <c r="C11" i="151"/>
  <c r="D11" i="151"/>
  <c r="E11" i="151"/>
  <c r="F11" i="151"/>
  <c r="G11" i="151"/>
  <c r="H11" i="151"/>
  <c r="I11" i="151"/>
  <c r="J11" i="151"/>
  <c r="K11" i="151"/>
  <c r="L11" i="151"/>
  <c r="M11" i="151"/>
  <c r="N11" i="151"/>
  <c r="C12" i="151"/>
  <c r="D12" i="151"/>
  <c r="E12" i="151"/>
  <c r="F12" i="151"/>
  <c r="G12" i="151"/>
  <c r="H12" i="151"/>
  <c r="I12" i="151"/>
  <c r="J12" i="151"/>
  <c r="K12" i="151"/>
  <c r="L12" i="151"/>
  <c r="M12" i="151"/>
  <c r="N12" i="151"/>
  <c r="C13" i="151"/>
  <c r="D13" i="151"/>
  <c r="E13" i="151"/>
  <c r="F13" i="151"/>
  <c r="G13" i="151"/>
  <c r="H13" i="151"/>
  <c r="I13" i="151"/>
  <c r="J13" i="151"/>
  <c r="K13" i="151"/>
  <c r="L13" i="151"/>
  <c r="M13" i="151"/>
  <c r="N13" i="151"/>
  <c r="C14" i="151"/>
  <c r="D14" i="151"/>
  <c r="E14" i="151"/>
  <c r="F14" i="151"/>
  <c r="G14" i="151"/>
  <c r="H14" i="151"/>
  <c r="I14" i="151"/>
  <c r="J14" i="151"/>
  <c r="K14" i="151"/>
  <c r="L14" i="151"/>
  <c r="M14" i="151"/>
  <c r="N14" i="151"/>
  <c r="C15" i="151"/>
  <c r="D15" i="151"/>
  <c r="E15" i="151"/>
  <c r="F15" i="151"/>
  <c r="G15" i="151"/>
  <c r="H15" i="151"/>
  <c r="I15" i="151"/>
  <c r="J15" i="151"/>
  <c r="K15" i="151"/>
  <c r="L15" i="151"/>
  <c r="M15" i="151"/>
  <c r="N15" i="151"/>
  <c r="C16" i="151"/>
  <c r="D16" i="151"/>
  <c r="E16" i="151"/>
  <c r="F16" i="151"/>
  <c r="G16" i="151"/>
  <c r="H16" i="151"/>
  <c r="I16" i="151"/>
  <c r="J16" i="151"/>
  <c r="K16" i="151"/>
  <c r="L16" i="151"/>
  <c r="M16" i="151"/>
  <c r="N16" i="151"/>
  <c r="C17" i="151"/>
  <c r="D17" i="151"/>
  <c r="E17" i="151"/>
  <c r="F17" i="151"/>
  <c r="G17" i="151"/>
  <c r="H17" i="151"/>
  <c r="I17" i="151"/>
  <c r="J17" i="151"/>
  <c r="K17" i="151"/>
  <c r="L17" i="151"/>
  <c r="M17" i="151"/>
  <c r="N17" i="151"/>
  <c r="C18" i="151"/>
  <c r="D18" i="151"/>
  <c r="E18" i="151"/>
  <c r="F18" i="151"/>
  <c r="G18" i="151"/>
  <c r="H18" i="151"/>
  <c r="I18" i="151"/>
  <c r="J18" i="151"/>
  <c r="K18" i="151"/>
  <c r="L18" i="151"/>
  <c r="M18" i="151"/>
  <c r="N18" i="151"/>
  <c r="C19" i="151"/>
  <c r="D19" i="151"/>
  <c r="E19" i="151"/>
  <c r="F19" i="151"/>
  <c r="G19" i="151"/>
  <c r="H19" i="151"/>
  <c r="I19" i="151"/>
  <c r="J19" i="151"/>
  <c r="K19" i="151"/>
  <c r="L19" i="151"/>
  <c r="M19" i="151"/>
  <c r="N19" i="151"/>
  <c r="C20" i="151"/>
  <c r="D20" i="151"/>
  <c r="E20" i="151"/>
  <c r="F20" i="151"/>
  <c r="G20" i="151"/>
  <c r="H20" i="151"/>
  <c r="I20" i="151"/>
  <c r="J20" i="151"/>
  <c r="K20" i="151"/>
  <c r="L20" i="151"/>
  <c r="M20" i="151"/>
  <c r="N20" i="151"/>
  <c r="C21" i="151"/>
  <c r="D21" i="151"/>
  <c r="E21" i="151"/>
  <c r="F21" i="151"/>
  <c r="G21" i="151"/>
  <c r="H21" i="151"/>
  <c r="I21" i="151"/>
  <c r="J21" i="151"/>
  <c r="K21" i="151"/>
  <c r="L21" i="151"/>
  <c r="M21" i="151"/>
  <c r="N21" i="151"/>
  <c r="C22" i="151"/>
  <c r="D22" i="151"/>
  <c r="E22" i="151"/>
  <c r="F22" i="151"/>
  <c r="G22" i="151"/>
  <c r="H22" i="151"/>
  <c r="I22" i="151"/>
  <c r="J22" i="151"/>
  <c r="K22" i="151"/>
  <c r="L22" i="151"/>
  <c r="M22" i="151"/>
  <c r="N22" i="151"/>
  <c r="C23" i="151"/>
  <c r="D23" i="151"/>
  <c r="E23" i="151"/>
  <c r="F23" i="151"/>
  <c r="G23" i="151"/>
  <c r="H23" i="151"/>
  <c r="I23" i="151"/>
  <c r="J23" i="151"/>
  <c r="K23" i="151"/>
  <c r="L23" i="151"/>
  <c r="M23" i="151"/>
  <c r="N23" i="151"/>
  <c r="D10" i="151"/>
  <c r="E10" i="151"/>
  <c r="F10" i="151"/>
  <c r="G10" i="151"/>
  <c r="H10" i="151"/>
  <c r="I10" i="151"/>
  <c r="J10" i="151"/>
  <c r="K10" i="151"/>
  <c r="L10" i="151"/>
  <c r="M10" i="151"/>
  <c r="N10" i="151"/>
  <c r="C10" i="151"/>
  <c r="C169" i="150"/>
  <c r="C170" i="150"/>
  <c r="C171" i="150"/>
  <c r="C172" i="150"/>
  <c r="C173" i="150"/>
  <c r="C174" i="150"/>
  <c r="C175" i="150"/>
  <c r="C168" i="150"/>
  <c r="C146" i="150"/>
  <c r="C147" i="150"/>
  <c r="C148" i="150"/>
  <c r="C149" i="150"/>
  <c r="C150" i="150"/>
  <c r="C151" i="150"/>
  <c r="C152" i="150"/>
  <c r="C145" i="150"/>
  <c r="C123" i="150"/>
  <c r="C124" i="150"/>
  <c r="C125" i="150"/>
  <c r="C126" i="150"/>
  <c r="C127" i="150"/>
  <c r="C128" i="150"/>
  <c r="C129" i="150"/>
  <c r="C122" i="150"/>
  <c r="C100" i="150"/>
  <c r="C101" i="150"/>
  <c r="C102" i="150"/>
  <c r="C103" i="150"/>
  <c r="C104" i="150"/>
  <c r="C105" i="150"/>
  <c r="C106" i="150"/>
  <c r="C99" i="150"/>
  <c r="C77" i="150"/>
  <c r="C78" i="150"/>
  <c r="C79" i="150"/>
  <c r="C80" i="150"/>
  <c r="C81" i="150"/>
  <c r="C82" i="150"/>
  <c r="C83" i="150"/>
  <c r="C76" i="150"/>
  <c r="C54" i="150"/>
  <c r="C55" i="150"/>
  <c r="C56" i="150"/>
  <c r="C57" i="150"/>
  <c r="C58" i="150"/>
  <c r="C59" i="150"/>
  <c r="C60" i="150"/>
  <c r="C53" i="150"/>
  <c r="C183" i="149"/>
  <c r="C184" i="149"/>
  <c r="C185" i="149"/>
  <c r="C186" i="149"/>
  <c r="C187" i="149"/>
  <c r="C188" i="149"/>
  <c r="C182" i="149"/>
  <c r="C160" i="149"/>
  <c r="C161" i="149"/>
  <c r="C162" i="149"/>
  <c r="C163" i="149"/>
  <c r="C164" i="149"/>
  <c r="C165" i="149"/>
  <c r="C159" i="149"/>
  <c r="C137" i="149"/>
  <c r="C138" i="149"/>
  <c r="C139" i="149"/>
  <c r="C140" i="149"/>
  <c r="C141" i="149"/>
  <c r="C142" i="149"/>
  <c r="C136" i="149"/>
  <c r="C114" i="149"/>
  <c r="C115" i="149"/>
  <c r="C116" i="149"/>
  <c r="C117" i="149"/>
  <c r="C118" i="149"/>
  <c r="C119" i="149"/>
  <c r="C113" i="149"/>
  <c r="C91" i="149"/>
  <c r="C92" i="149"/>
  <c r="C93" i="149"/>
  <c r="C94" i="149"/>
  <c r="C95" i="149"/>
  <c r="C96" i="149"/>
  <c r="C90" i="149"/>
  <c r="C68" i="149"/>
  <c r="C69" i="149"/>
  <c r="C70" i="149"/>
  <c r="C71" i="149"/>
  <c r="C72" i="149"/>
  <c r="C73" i="149"/>
  <c r="C67" i="149"/>
  <c r="C110" i="148"/>
  <c r="C111" i="148"/>
  <c r="C109" i="148"/>
  <c r="C96" i="148"/>
  <c r="C97" i="148"/>
  <c r="C95" i="148"/>
  <c r="C82" i="148"/>
  <c r="C83" i="148"/>
  <c r="C81" i="148"/>
  <c r="C68" i="148"/>
  <c r="C69" i="148"/>
  <c r="C67" i="148"/>
  <c r="C54" i="148"/>
  <c r="C55" i="148"/>
  <c r="C53" i="148"/>
  <c r="C40" i="148"/>
  <c r="C41" i="148"/>
  <c r="C39" i="148"/>
  <c r="C121" i="142"/>
  <c r="D121" i="142"/>
  <c r="E121" i="142"/>
  <c r="F121" i="142"/>
  <c r="G121" i="142"/>
  <c r="H121" i="142"/>
  <c r="I121" i="142"/>
  <c r="J121" i="142"/>
  <c r="K121" i="142"/>
  <c r="L121" i="142"/>
  <c r="M121" i="142"/>
  <c r="N121" i="142"/>
  <c r="O121" i="142"/>
  <c r="P121" i="142"/>
  <c r="Q121" i="142"/>
  <c r="R121" i="142"/>
  <c r="S121" i="142"/>
  <c r="T121" i="142"/>
  <c r="C122" i="142"/>
  <c r="D122" i="142"/>
  <c r="E122" i="142"/>
  <c r="F122" i="142"/>
  <c r="G122" i="142"/>
  <c r="H122" i="142"/>
  <c r="I122" i="142"/>
  <c r="J122" i="142"/>
  <c r="K122" i="142"/>
  <c r="L122" i="142"/>
  <c r="M122" i="142"/>
  <c r="N122" i="142"/>
  <c r="O122" i="142"/>
  <c r="P122" i="142"/>
  <c r="Q122" i="142"/>
  <c r="R122" i="142"/>
  <c r="S122" i="142"/>
  <c r="T122" i="142"/>
  <c r="C123" i="142"/>
  <c r="D123" i="142"/>
  <c r="E123" i="142"/>
  <c r="F123" i="142"/>
  <c r="G123" i="142"/>
  <c r="H123" i="142"/>
  <c r="I123" i="142"/>
  <c r="J123" i="142"/>
  <c r="K123" i="142"/>
  <c r="L123" i="142"/>
  <c r="M123" i="142"/>
  <c r="N123" i="142"/>
  <c r="O123" i="142"/>
  <c r="P123" i="142"/>
  <c r="Q123" i="142"/>
  <c r="R123" i="142"/>
  <c r="S123" i="142"/>
  <c r="T123" i="142"/>
  <c r="C124" i="142"/>
  <c r="D124" i="142"/>
  <c r="E124" i="142"/>
  <c r="F124" i="142"/>
  <c r="G124" i="142"/>
  <c r="H124" i="142"/>
  <c r="I124" i="142"/>
  <c r="J124" i="142"/>
  <c r="K124" i="142"/>
  <c r="L124" i="142"/>
  <c r="M124" i="142"/>
  <c r="N124" i="142"/>
  <c r="O124" i="142"/>
  <c r="P124" i="142"/>
  <c r="Q124" i="142"/>
  <c r="R124" i="142"/>
  <c r="S124" i="142"/>
  <c r="T124" i="142"/>
  <c r="C125" i="142"/>
  <c r="D125" i="142"/>
  <c r="E125" i="142"/>
  <c r="F125" i="142"/>
  <c r="G125" i="142"/>
  <c r="H125" i="142"/>
  <c r="I125" i="142"/>
  <c r="J125" i="142"/>
  <c r="K125" i="142"/>
  <c r="L125" i="142"/>
  <c r="M125" i="142"/>
  <c r="N125" i="142"/>
  <c r="O125" i="142"/>
  <c r="P125" i="142"/>
  <c r="Q125" i="142"/>
  <c r="R125" i="142"/>
  <c r="S125" i="142"/>
  <c r="T125" i="142"/>
  <c r="C126" i="142"/>
  <c r="D126" i="142"/>
  <c r="E126" i="142"/>
  <c r="F126" i="142"/>
  <c r="G126" i="142"/>
  <c r="H126" i="142"/>
  <c r="I126" i="142"/>
  <c r="J126" i="142"/>
  <c r="K126" i="142"/>
  <c r="L126" i="142"/>
  <c r="M126" i="142"/>
  <c r="N126" i="142"/>
  <c r="O126" i="142"/>
  <c r="P126" i="142"/>
  <c r="Q126" i="142"/>
  <c r="R126" i="142"/>
  <c r="S126" i="142"/>
  <c r="T126" i="142"/>
  <c r="C127" i="142"/>
  <c r="D127" i="142"/>
  <c r="E127" i="142"/>
  <c r="F127" i="142"/>
  <c r="G127" i="142"/>
  <c r="H127" i="142"/>
  <c r="I127" i="142"/>
  <c r="J127" i="142"/>
  <c r="K127" i="142"/>
  <c r="L127" i="142"/>
  <c r="M127" i="142"/>
  <c r="N127" i="142"/>
  <c r="O127" i="142"/>
  <c r="P127" i="142"/>
  <c r="Q127" i="142"/>
  <c r="R127" i="142"/>
  <c r="S127" i="142"/>
  <c r="T127" i="142"/>
  <c r="C128" i="142"/>
  <c r="D128" i="142"/>
  <c r="E128" i="142"/>
  <c r="F128" i="142"/>
  <c r="G128" i="142"/>
  <c r="H128" i="142"/>
  <c r="I128" i="142"/>
  <c r="J128" i="142"/>
  <c r="K128" i="142"/>
  <c r="L128" i="142"/>
  <c r="M128" i="142"/>
  <c r="N128" i="142"/>
  <c r="O128" i="142"/>
  <c r="P128" i="142"/>
  <c r="Q128" i="142"/>
  <c r="R128" i="142"/>
  <c r="S128" i="142"/>
  <c r="T128" i="142"/>
  <c r="C129" i="142"/>
  <c r="D129" i="142"/>
  <c r="E129" i="142"/>
  <c r="F129" i="142"/>
  <c r="G129" i="142"/>
  <c r="H129" i="142"/>
  <c r="I129" i="142"/>
  <c r="J129" i="142"/>
  <c r="K129" i="142"/>
  <c r="L129" i="142"/>
  <c r="M129" i="142"/>
  <c r="N129" i="142"/>
  <c r="O129" i="142"/>
  <c r="P129" i="142"/>
  <c r="Q129" i="142"/>
  <c r="R129" i="142"/>
  <c r="S129" i="142"/>
  <c r="T129" i="142"/>
  <c r="C130" i="142"/>
  <c r="D130" i="142"/>
  <c r="E130" i="142"/>
  <c r="F130" i="142"/>
  <c r="G130" i="142"/>
  <c r="H130" i="142"/>
  <c r="I130" i="142"/>
  <c r="J130" i="142"/>
  <c r="K130" i="142"/>
  <c r="L130" i="142"/>
  <c r="M130" i="142"/>
  <c r="N130" i="142"/>
  <c r="O130" i="142"/>
  <c r="P130" i="142"/>
  <c r="Q130" i="142"/>
  <c r="R130" i="142"/>
  <c r="S130" i="142"/>
  <c r="T130" i="142"/>
  <c r="C131" i="142"/>
  <c r="D131" i="142"/>
  <c r="E131" i="142"/>
  <c r="F131" i="142"/>
  <c r="G131" i="142"/>
  <c r="H131" i="142"/>
  <c r="I131" i="142"/>
  <c r="J131" i="142"/>
  <c r="K131" i="142"/>
  <c r="L131" i="142"/>
  <c r="M131" i="142"/>
  <c r="N131" i="142"/>
  <c r="O131" i="142"/>
  <c r="P131" i="142"/>
  <c r="Q131" i="142"/>
  <c r="R131" i="142"/>
  <c r="S131" i="142"/>
  <c r="T131" i="142"/>
  <c r="C132" i="142"/>
  <c r="D132" i="142"/>
  <c r="E132" i="142"/>
  <c r="F132" i="142"/>
  <c r="G132" i="142"/>
  <c r="H132" i="142"/>
  <c r="I132" i="142"/>
  <c r="J132" i="142"/>
  <c r="K132" i="142"/>
  <c r="L132" i="142"/>
  <c r="M132" i="142"/>
  <c r="N132" i="142"/>
  <c r="O132" i="142"/>
  <c r="P132" i="142"/>
  <c r="Q132" i="142"/>
  <c r="R132" i="142"/>
  <c r="S132" i="142"/>
  <c r="T132" i="142"/>
  <c r="C133" i="142"/>
  <c r="D133" i="142"/>
  <c r="E133" i="142"/>
  <c r="F133" i="142"/>
  <c r="G133" i="142"/>
  <c r="H133" i="142"/>
  <c r="I133" i="142"/>
  <c r="J133" i="142"/>
  <c r="K133" i="142"/>
  <c r="L133" i="142"/>
  <c r="M133" i="142"/>
  <c r="N133" i="142"/>
  <c r="O133" i="142"/>
  <c r="P133" i="142"/>
  <c r="Q133" i="142"/>
  <c r="R133" i="142"/>
  <c r="S133" i="142"/>
  <c r="T133" i="142"/>
  <c r="D120" i="142"/>
  <c r="E120" i="142"/>
  <c r="F120" i="142"/>
  <c r="G120" i="142"/>
  <c r="H120" i="142"/>
  <c r="I120" i="142"/>
  <c r="J120" i="142"/>
  <c r="K120" i="142"/>
  <c r="L120" i="142"/>
  <c r="M120" i="142"/>
  <c r="N120" i="142"/>
  <c r="O120" i="142"/>
  <c r="P120" i="142"/>
  <c r="Q120" i="142"/>
  <c r="R120" i="142"/>
  <c r="S120" i="142"/>
  <c r="T120" i="142"/>
  <c r="C120" i="142"/>
  <c r="C99" i="142"/>
  <c r="D99" i="142"/>
  <c r="E99" i="142"/>
  <c r="C100" i="142"/>
  <c r="D100" i="142"/>
  <c r="E100" i="142"/>
  <c r="C101" i="142"/>
  <c r="D101" i="142"/>
  <c r="E101" i="142"/>
  <c r="C102" i="142"/>
  <c r="D102" i="142"/>
  <c r="E102" i="142"/>
  <c r="C103" i="142"/>
  <c r="D103" i="142"/>
  <c r="E103" i="142"/>
  <c r="C104" i="142"/>
  <c r="D104" i="142"/>
  <c r="E104" i="142"/>
  <c r="C105" i="142"/>
  <c r="D105" i="142"/>
  <c r="E105" i="142"/>
  <c r="C106" i="142"/>
  <c r="D106" i="142"/>
  <c r="E106" i="142"/>
  <c r="C107" i="142"/>
  <c r="D107" i="142"/>
  <c r="E107" i="142"/>
  <c r="C108" i="142"/>
  <c r="D108" i="142"/>
  <c r="E108" i="142"/>
  <c r="C109" i="142"/>
  <c r="D109" i="142"/>
  <c r="E109" i="142"/>
  <c r="C110" i="142"/>
  <c r="D110" i="142"/>
  <c r="E110" i="142"/>
  <c r="C111" i="142"/>
  <c r="D111" i="142"/>
  <c r="E111" i="142"/>
  <c r="D98" i="142"/>
  <c r="E98" i="142"/>
  <c r="C98" i="142"/>
  <c r="C77" i="142"/>
  <c r="D77" i="142"/>
  <c r="E77" i="142"/>
  <c r="F77" i="142"/>
  <c r="C78" i="142"/>
  <c r="D78" i="142"/>
  <c r="E78" i="142"/>
  <c r="F78" i="142"/>
  <c r="C79" i="142"/>
  <c r="D79" i="142"/>
  <c r="E79" i="142"/>
  <c r="F79" i="142"/>
  <c r="C80" i="142"/>
  <c r="D80" i="142"/>
  <c r="E80" i="142"/>
  <c r="F80" i="142"/>
  <c r="C81" i="142"/>
  <c r="D81" i="142"/>
  <c r="E81" i="142"/>
  <c r="F81" i="142"/>
  <c r="C82" i="142"/>
  <c r="D82" i="142"/>
  <c r="E82" i="142"/>
  <c r="F82" i="142"/>
  <c r="C83" i="142"/>
  <c r="D83" i="142"/>
  <c r="E83" i="142"/>
  <c r="F83" i="142"/>
  <c r="C84" i="142"/>
  <c r="D84" i="142"/>
  <c r="E84" i="142"/>
  <c r="F84" i="142"/>
  <c r="C85" i="142"/>
  <c r="D85" i="142"/>
  <c r="E85" i="142"/>
  <c r="F85" i="142"/>
  <c r="C86" i="142"/>
  <c r="D86" i="142"/>
  <c r="E86" i="142"/>
  <c r="F86" i="142"/>
  <c r="C87" i="142"/>
  <c r="D87" i="142"/>
  <c r="E87" i="142"/>
  <c r="F87" i="142"/>
  <c r="C88" i="142"/>
  <c r="D88" i="142"/>
  <c r="E88" i="142"/>
  <c r="F88" i="142"/>
  <c r="C89" i="142"/>
  <c r="D89" i="142"/>
  <c r="E89" i="142"/>
  <c r="F89" i="142"/>
  <c r="D76" i="142"/>
  <c r="E76" i="142"/>
  <c r="F76" i="142"/>
  <c r="C76" i="142"/>
  <c r="C55" i="142"/>
  <c r="D55" i="142"/>
  <c r="E55" i="142"/>
  <c r="F55" i="142"/>
  <c r="C56" i="142"/>
  <c r="D56" i="142"/>
  <c r="E56" i="142"/>
  <c r="F56" i="142"/>
  <c r="C57" i="142"/>
  <c r="D57" i="142"/>
  <c r="E57" i="142"/>
  <c r="F57" i="142"/>
  <c r="C58" i="142"/>
  <c r="D58" i="142"/>
  <c r="E58" i="142"/>
  <c r="F58" i="142"/>
  <c r="C59" i="142"/>
  <c r="D59" i="142"/>
  <c r="E59" i="142"/>
  <c r="F59" i="142"/>
  <c r="C60" i="142"/>
  <c r="D60" i="142"/>
  <c r="E60" i="142"/>
  <c r="F60" i="142"/>
  <c r="C61" i="142"/>
  <c r="D61" i="142"/>
  <c r="E61" i="142"/>
  <c r="F61" i="142"/>
  <c r="C62" i="142"/>
  <c r="D62" i="142"/>
  <c r="E62" i="142"/>
  <c r="F62" i="142"/>
  <c r="C63" i="142"/>
  <c r="D63" i="142"/>
  <c r="E63" i="142"/>
  <c r="F63" i="142"/>
  <c r="C64" i="142"/>
  <c r="D64" i="142"/>
  <c r="E64" i="142"/>
  <c r="F64" i="142"/>
  <c r="C65" i="142"/>
  <c r="D65" i="142"/>
  <c r="E65" i="142"/>
  <c r="F65" i="142"/>
  <c r="C66" i="142"/>
  <c r="D66" i="142"/>
  <c r="E66" i="142"/>
  <c r="F66" i="142"/>
  <c r="C67" i="142"/>
  <c r="D67" i="142"/>
  <c r="E67" i="142"/>
  <c r="F67" i="142"/>
  <c r="D54" i="142"/>
  <c r="E54" i="142"/>
  <c r="F54" i="142"/>
  <c r="C54" i="142"/>
  <c r="C33" i="142"/>
  <c r="C34" i="142"/>
  <c r="C35" i="142"/>
  <c r="C36" i="142"/>
  <c r="C37" i="142"/>
  <c r="C38" i="142"/>
  <c r="C39" i="142"/>
  <c r="C40" i="142"/>
  <c r="C41" i="142"/>
  <c r="C42" i="142"/>
  <c r="C43" i="142"/>
  <c r="C44" i="142"/>
  <c r="C45" i="142"/>
  <c r="C32" i="142"/>
  <c r="C11" i="142"/>
  <c r="D11" i="142"/>
  <c r="E11" i="142"/>
  <c r="F11" i="142"/>
  <c r="C12" i="142"/>
  <c r="D12" i="142"/>
  <c r="E12" i="142"/>
  <c r="F12" i="142"/>
  <c r="C13" i="142"/>
  <c r="D13" i="142"/>
  <c r="E13" i="142"/>
  <c r="F13" i="142"/>
  <c r="C14" i="142"/>
  <c r="D14" i="142"/>
  <c r="E14" i="142"/>
  <c r="F14" i="142"/>
  <c r="C15" i="142"/>
  <c r="D15" i="142"/>
  <c r="E15" i="142"/>
  <c r="F15" i="142"/>
  <c r="C16" i="142"/>
  <c r="D16" i="142"/>
  <c r="E16" i="142"/>
  <c r="F16" i="142"/>
  <c r="C17" i="142"/>
  <c r="D17" i="142"/>
  <c r="E17" i="142"/>
  <c r="F17" i="142"/>
  <c r="C18" i="142"/>
  <c r="D18" i="142"/>
  <c r="E18" i="142"/>
  <c r="F18" i="142"/>
  <c r="C19" i="142"/>
  <c r="D19" i="142"/>
  <c r="E19" i="142"/>
  <c r="F19" i="142"/>
  <c r="C20" i="142"/>
  <c r="D20" i="142"/>
  <c r="E20" i="142"/>
  <c r="F20" i="142"/>
  <c r="C21" i="142"/>
  <c r="D21" i="142"/>
  <c r="E21" i="142"/>
  <c r="F21" i="142"/>
  <c r="C22" i="142"/>
  <c r="D22" i="142"/>
  <c r="E22" i="142"/>
  <c r="F22" i="142"/>
  <c r="C23" i="142"/>
  <c r="D23" i="142"/>
  <c r="E23" i="142"/>
  <c r="F23" i="142"/>
  <c r="D10" i="142"/>
  <c r="E10" i="142"/>
  <c r="F10" i="142"/>
  <c r="C10" i="142"/>
  <c r="C169" i="141"/>
  <c r="C170" i="141"/>
  <c r="C171" i="141"/>
  <c r="C172" i="141"/>
  <c r="C173" i="141"/>
  <c r="C174" i="141"/>
  <c r="C175" i="141"/>
  <c r="C168" i="141"/>
  <c r="C146" i="141"/>
  <c r="C147" i="141"/>
  <c r="C148" i="141"/>
  <c r="C149" i="141"/>
  <c r="C150" i="141"/>
  <c r="C151" i="141"/>
  <c r="C152" i="141"/>
  <c r="C145" i="141"/>
  <c r="C123" i="141"/>
  <c r="C124" i="141"/>
  <c r="C125" i="141"/>
  <c r="C126" i="141"/>
  <c r="C127" i="141"/>
  <c r="C128" i="141"/>
  <c r="C129" i="141"/>
  <c r="C122" i="141"/>
  <c r="C100" i="141"/>
  <c r="C101" i="141"/>
  <c r="C102" i="141"/>
  <c r="C103" i="141"/>
  <c r="C99" i="141"/>
  <c r="C77" i="141"/>
  <c r="C78" i="141"/>
  <c r="C79" i="141"/>
  <c r="C80" i="141"/>
  <c r="C81" i="141"/>
  <c r="C82" i="141"/>
  <c r="C83" i="141"/>
  <c r="C76" i="141"/>
  <c r="C54" i="141"/>
  <c r="C55" i="141"/>
  <c r="C56" i="141"/>
  <c r="C57" i="141"/>
  <c r="C58" i="141"/>
  <c r="C59" i="141"/>
  <c r="C60" i="141"/>
  <c r="C53" i="141"/>
  <c r="C183" i="140"/>
  <c r="C184" i="140"/>
  <c r="C185" i="140"/>
  <c r="C186" i="140"/>
  <c r="C187" i="140"/>
  <c r="C188" i="140"/>
  <c r="C182" i="140"/>
  <c r="C160" i="140"/>
  <c r="C161" i="140"/>
  <c r="C162" i="140"/>
  <c r="C163" i="140"/>
  <c r="C164" i="140"/>
  <c r="C165" i="140"/>
  <c r="C159" i="140"/>
  <c r="C137" i="140"/>
  <c r="C138" i="140"/>
  <c r="C139" i="140"/>
  <c r="C140" i="140"/>
  <c r="C141" i="140"/>
  <c r="C142" i="140"/>
  <c r="C136" i="140"/>
  <c r="C114" i="140"/>
  <c r="C115" i="140"/>
  <c r="C116" i="140"/>
  <c r="C117" i="140"/>
  <c r="C118" i="140"/>
  <c r="C119" i="140"/>
  <c r="C113" i="140"/>
  <c r="C91" i="140"/>
  <c r="C92" i="140"/>
  <c r="C93" i="140"/>
  <c r="C94" i="140"/>
  <c r="C95" i="140"/>
  <c r="C96" i="140"/>
  <c r="C90" i="140"/>
  <c r="C68" i="140"/>
  <c r="C69" i="140"/>
  <c r="C70" i="140"/>
  <c r="C71" i="140"/>
  <c r="C72" i="140"/>
  <c r="C73" i="140"/>
  <c r="C67" i="140"/>
  <c r="C110" i="139"/>
  <c r="C111" i="139"/>
  <c r="C109" i="139"/>
  <c r="C96" i="139"/>
  <c r="C97" i="139"/>
  <c r="C95" i="139"/>
  <c r="C82" i="139"/>
  <c r="C83" i="139"/>
  <c r="C81" i="139"/>
  <c r="C68" i="139"/>
  <c r="C69" i="139"/>
  <c r="C67" i="139"/>
  <c r="C54" i="139"/>
  <c r="C55" i="139"/>
  <c r="C53" i="139"/>
  <c r="C40" i="139"/>
  <c r="C41" i="139"/>
  <c r="C39" i="139"/>
  <c r="C143" i="133"/>
  <c r="D143" i="133"/>
  <c r="E143" i="133"/>
  <c r="F143" i="133"/>
  <c r="G143" i="133"/>
  <c r="H143" i="133"/>
  <c r="I143" i="133"/>
  <c r="J143" i="133"/>
  <c r="K143" i="133"/>
  <c r="L143" i="133"/>
  <c r="M143" i="133"/>
  <c r="N143" i="133"/>
  <c r="O143" i="133"/>
  <c r="P143" i="133"/>
  <c r="Q143" i="133"/>
  <c r="R143" i="133"/>
  <c r="S143" i="133"/>
  <c r="T143" i="133"/>
  <c r="C144" i="133"/>
  <c r="D144" i="133"/>
  <c r="E144" i="133"/>
  <c r="F144" i="133"/>
  <c r="G144" i="133"/>
  <c r="H144" i="133"/>
  <c r="I144" i="133"/>
  <c r="J144" i="133"/>
  <c r="K144" i="133"/>
  <c r="L144" i="133"/>
  <c r="M144" i="133"/>
  <c r="N144" i="133"/>
  <c r="O144" i="133"/>
  <c r="P144" i="133"/>
  <c r="Q144" i="133"/>
  <c r="R144" i="133"/>
  <c r="S144" i="133"/>
  <c r="T144" i="133"/>
  <c r="C145" i="133"/>
  <c r="D145" i="133"/>
  <c r="E145" i="133"/>
  <c r="F145" i="133"/>
  <c r="G145" i="133"/>
  <c r="H145" i="133"/>
  <c r="I145" i="133"/>
  <c r="J145" i="133"/>
  <c r="K145" i="133"/>
  <c r="L145" i="133"/>
  <c r="M145" i="133"/>
  <c r="N145" i="133"/>
  <c r="O145" i="133"/>
  <c r="P145" i="133"/>
  <c r="Q145" i="133"/>
  <c r="R145" i="133"/>
  <c r="S145" i="133"/>
  <c r="T145" i="133"/>
  <c r="C146" i="133"/>
  <c r="D146" i="133"/>
  <c r="E146" i="133"/>
  <c r="F146" i="133"/>
  <c r="G146" i="133"/>
  <c r="H146" i="133"/>
  <c r="I146" i="133"/>
  <c r="J146" i="133"/>
  <c r="K146" i="133"/>
  <c r="L146" i="133"/>
  <c r="M146" i="133"/>
  <c r="N146" i="133"/>
  <c r="O146" i="133"/>
  <c r="P146" i="133"/>
  <c r="Q146" i="133"/>
  <c r="R146" i="133"/>
  <c r="S146" i="133"/>
  <c r="T146" i="133"/>
  <c r="C147" i="133"/>
  <c r="D147" i="133"/>
  <c r="E147" i="133"/>
  <c r="F147" i="133"/>
  <c r="G147" i="133"/>
  <c r="H147" i="133"/>
  <c r="I147" i="133"/>
  <c r="J147" i="133"/>
  <c r="K147" i="133"/>
  <c r="L147" i="133"/>
  <c r="M147" i="133"/>
  <c r="N147" i="133"/>
  <c r="O147" i="133"/>
  <c r="P147" i="133"/>
  <c r="Q147" i="133"/>
  <c r="R147" i="133"/>
  <c r="S147" i="133"/>
  <c r="T147" i="133"/>
  <c r="C148" i="133"/>
  <c r="D148" i="133"/>
  <c r="E148" i="133"/>
  <c r="F148" i="133"/>
  <c r="G148" i="133"/>
  <c r="H148" i="133"/>
  <c r="I148" i="133"/>
  <c r="J148" i="133"/>
  <c r="K148" i="133"/>
  <c r="L148" i="133"/>
  <c r="M148" i="133"/>
  <c r="N148" i="133"/>
  <c r="O148" i="133"/>
  <c r="P148" i="133"/>
  <c r="Q148" i="133"/>
  <c r="R148" i="133"/>
  <c r="S148" i="133"/>
  <c r="T148" i="133"/>
  <c r="C149" i="133"/>
  <c r="D149" i="133"/>
  <c r="E149" i="133"/>
  <c r="F149" i="133"/>
  <c r="G149" i="133"/>
  <c r="H149" i="133"/>
  <c r="I149" i="133"/>
  <c r="J149" i="133"/>
  <c r="K149" i="133"/>
  <c r="L149" i="133"/>
  <c r="M149" i="133"/>
  <c r="N149" i="133"/>
  <c r="O149" i="133"/>
  <c r="P149" i="133"/>
  <c r="Q149" i="133"/>
  <c r="R149" i="133"/>
  <c r="S149" i="133"/>
  <c r="T149" i="133"/>
  <c r="C150" i="133"/>
  <c r="D150" i="133"/>
  <c r="E150" i="133"/>
  <c r="F150" i="133"/>
  <c r="G150" i="133"/>
  <c r="H150" i="133"/>
  <c r="I150" i="133"/>
  <c r="J150" i="133"/>
  <c r="K150" i="133"/>
  <c r="L150" i="133"/>
  <c r="M150" i="133"/>
  <c r="N150" i="133"/>
  <c r="O150" i="133"/>
  <c r="P150" i="133"/>
  <c r="Q150" i="133"/>
  <c r="R150" i="133"/>
  <c r="S150" i="133"/>
  <c r="T150" i="133"/>
  <c r="C151" i="133"/>
  <c r="D151" i="133"/>
  <c r="E151" i="133"/>
  <c r="F151" i="133"/>
  <c r="G151" i="133"/>
  <c r="H151" i="133"/>
  <c r="I151" i="133"/>
  <c r="J151" i="133"/>
  <c r="K151" i="133"/>
  <c r="L151" i="133"/>
  <c r="M151" i="133"/>
  <c r="N151" i="133"/>
  <c r="O151" i="133"/>
  <c r="P151" i="133"/>
  <c r="Q151" i="133"/>
  <c r="R151" i="133"/>
  <c r="S151" i="133"/>
  <c r="T151" i="133"/>
  <c r="C152" i="133"/>
  <c r="D152" i="133"/>
  <c r="E152" i="133"/>
  <c r="F152" i="133"/>
  <c r="G152" i="133"/>
  <c r="H152" i="133"/>
  <c r="I152" i="133"/>
  <c r="J152" i="133"/>
  <c r="K152" i="133"/>
  <c r="L152" i="133"/>
  <c r="M152" i="133"/>
  <c r="N152" i="133"/>
  <c r="O152" i="133"/>
  <c r="P152" i="133"/>
  <c r="Q152" i="133"/>
  <c r="R152" i="133"/>
  <c r="S152" i="133"/>
  <c r="T152" i="133"/>
  <c r="C153" i="133"/>
  <c r="D153" i="133"/>
  <c r="E153" i="133"/>
  <c r="F153" i="133"/>
  <c r="G153" i="133"/>
  <c r="H153" i="133"/>
  <c r="I153" i="133"/>
  <c r="J153" i="133"/>
  <c r="K153" i="133"/>
  <c r="L153" i="133"/>
  <c r="M153" i="133"/>
  <c r="N153" i="133"/>
  <c r="O153" i="133"/>
  <c r="P153" i="133"/>
  <c r="Q153" i="133"/>
  <c r="R153" i="133"/>
  <c r="S153" i="133"/>
  <c r="T153" i="133"/>
  <c r="C154" i="133"/>
  <c r="D154" i="133"/>
  <c r="E154" i="133"/>
  <c r="F154" i="133"/>
  <c r="G154" i="133"/>
  <c r="H154" i="133"/>
  <c r="I154" i="133"/>
  <c r="J154" i="133"/>
  <c r="K154" i="133"/>
  <c r="L154" i="133"/>
  <c r="M154" i="133"/>
  <c r="N154" i="133"/>
  <c r="O154" i="133"/>
  <c r="P154" i="133"/>
  <c r="Q154" i="133"/>
  <c r="R154" i="133"/>
  <c r="S154" i="133"/>
  <c r="T154" i="133"/>
  <c r="C155" i="133"/>
  <c r="D155" i="133"/>
  <c r="E155" i="133"/>
  <c r="F155" i="133"/>
  <c r="G155" i="133"/>
  <c r="H155" i="133"/>
  <c r="I155" i="133"/>
  <c r="J155" i="133"/>
  <c r="K155" i="133"/>
  <c r="L155" i="133"/>
  <c r="M155" i="133"/>
  <c r="N155" i="133"/>
  <c r="O155" i="133"/>
  <c r="P155" i="133"/>
  <c r="Q155" i="133"/>
  <c r="R155" i="133"/>
  <c r="S155" i="133"/>
  <c r="T155" i="133"/>
  <c r="D142" i="133"/>
  <c r="E142" i="133"/>
  <c r="F142" i="133"/>
  <c r="G142" i="133"/>
  <c r="H142" i="133"/>
  <c r="I142" i="133"/>
  <c r="J142" i="133"/>
  <c r="K142" i="133"/>
  <c r="L142" i="133"/>
  <c r="M142" i="133"/>
  <c r="N142" i="133"/>
  <c r="O142" i="133"/>
  <c r="P142" i="133"/>
  <c r="Q142" i="133"/>
  <c r="R142" i="133"/>
  <c r="S142" i="133"/>
  <c r="T142" i="133"/>
  <c r="C142" i="133"/>
  <c r="C121" i="133"/>
  <c r="D121" i="133"/>
  <c r="E121" i="133"/>
  <c r="C122" i="133"/>
  <c r="D122" i="133"/>
  <c r="E122" i="133"/>
  <c r="C123" i="133"/>
  <c r="D123" i="133"/>
  <c r="E123" i="133"/>
  <c r="C124" i="133"/>
  <c r="D124" i="133"/>
  <c r="E124" i="133"/>
  <c r="C125" i="133"/>
  <c r="D125" i="133"/>
  <c r="E125" i="133"/>
  <c r="C126" i="133"/>
  <c r="D126" i="133"/>
  <c r="E126" i="133"/>
  <c r="C127" i="133"/>
  <c r="D127" i="133"/>
  <c r="E127" i="133"/>
  <c r="C128" i="133"/>
  <c r="D128" i="133"/>
  <c r="E128" i="133"/>
  <c r="C129" i="133"/>
  <c r="D129" i="133"/>
  <c r="E129" i="133"/>
  <c r="C130" i="133"/>
  <c r="D130" i="133"/>
  <c r="E130" i="133"/>
  <c r="C131" i="133"/>
  <c r="D131" i="133"/>
  <c r="E131" i="133"/>
  <c r="C132" i="133"/>
  <c r="D132" i="133"/>
  <c r="E132" i="133"/>
  <c r="C133" i="133"/>
  <c r="D133" i="133"/>
  <c r="E133" i="133"/>
  <c r="D120" i="133"/>
  <c r="E120" i="133"/>
  <c r="C120" i="133"/>
  <c r="C99" i="133"/>
  <c r="D99" i="133"/>
  <c r="E99" i="133"/>
  <c r="F99" i="133"/>
  <c r="C100" i="133"/>
  <c r="D100" i="133"/>
  <c r="E100" i="133"/>
  <c r="F100" i="133"/>
  <c r="C101" i="133"/>
  <c r="D101" i="133"/>
  <c r="E101" i="133"/>
  <c r="F101" i="133"/>
  <c r="C102" i="133"/>
  <c r="D102" i="133"/>
  <c r="E102" i="133"/>
  <c r="F102" i="133"/>
  <c r="C103" i="133"/>
  <c r="D103" i="133"/>
  <c r="E103" i="133"/>
  <c r="F103" i="133"/>
  <c r="C104" i="133"/>
  <c r="D104" i="133"/>
  <c r="E104" i="133"/>
  <c r="F104" i="133"/>
  <c r="C105" i="133"/>
  <c r="D105" i="133"/>
  <c r="F105" i="133"/>
  <c r="C106" i="133"/>
  <c r="D106" i="133"/>
  <c r="E106" i="133"/>
  <c r="F106" i="133"/>
  <c r="C107" i="133"/>
  <c r="D107" i="133"/>
  <c r="E107" i="133"/>
  <c r="F107" i="133"/>
  <c r="C108" i="133"/>
  <c r="D108" i="133"/>
  <c r="E108" i="133"/>
  <c r="F108" i="133"/>
  <c r="C109" i="133"/>
  <c r="D109" i="133"/>
  <c r="E109" i="133"/>
  <c r="F109" i="133"/>
  <c r="C110" i="133"/>
  <c r="D110" i="133"/>
  <c r="E110" i="133"/>
  <c r="F110" i="133"/>
  <c r="C111" i="133"/>
  <c r="D111" i="133"/>
  <c r="E111" i="133"/>
  <c r="F111" i="133"/>
  <c r="D98" i="133"/>
  <c r="E98" i="133"/>
  <c r="F98" i="133"/>
  <c r="C98" i="133"/>
  <c r="C77" i="133"/>
  <c r="D77" i="133"/>
  <c r="E77" i="133"/>
  <c r="F77" i="133"/>
  <c r="G77" i="133"/>
  <c r="H77" i="133"/>
  <c r="I77" i="133"/>
  <c r="J77" i="133"/>
  <c r="C78" i="133"/>
  <c r="D78" i="133"/>
  <c r="E78" i="133"/>
  <c r="F78" i="133"/>
  <c r="G78" i="133"/>
  <c r="H78" i="133"/>
  <c r="I78" i="133"/>
  <c r="J78" i="133"/>
  <c r="C79" i="133"/>
  <c r="D79" i="133"/>
  <c r="E79" i="133"/>
  <c r="F79" i="133"/>
  <c r="G79" i="133"/>
  <c r="H79" i="133"/>
  <c r="I79" i="133"/>
  <c r="J79" i="133"/>
  <c r="C80" i="133"/>
  <c r="D80" i="133"/>
  <c r="E80" i="133"/>
  <c r="F80" i="133"/>
  <c r="G80" i="133"/>
  <c r="H80" i="133"/>
  <c r="I80" i="133"/>
  <c r="J80" i="133"/>
  <c r="C81" i="133"/>
  <c r="D81" i="133"/>
  <c r="E81" i="133"/>
  <c r="F81" i="133"/>
  <c r="G81" i="133"/>
  <c r="H81" i="133"/>
  <c r="I81" i="133"/>
  <c r="J81" i="133"/>
  <c r="C82" i="133"/>
  <c r="D82" i="133"/>
  <c r="E82" i="133"/>
  <c r="F82" i="133"/>
  <c r="G82" i="133"/>
  <c r="H82" i="133"/>
  <c r="I82" i="133"/>
  <c r="J82" i="133"/>
  <c r="C83" i="133"/>
  <c r="D83" i="133"/>
  <c r="F83" i="133"/>
  <c r="G83" i="133"/>
  <c r="H83" i="133"/>
  <c r="I83" i="133"/>
  <c r="J83" i="133"/>
  <c r="C84" i="133"/>
  <c r="D84" i="133"/>
  <c r="E84" i="133"/>
  <c r="F84" i="133"/>
  <c r="G84" i="133"/>
  <c r="H84" i="133"/>
  <c r="I84" i="133"/>
  <c r="J84" i="133"/>
  <c r="C85" i="133"/>
  <c r="D85" i="133"/>
  <c r="E85" i="133"/>
  <c r="F85" i="133"/>
  <c r="G85" i="133"/>
  <c r="H85" i="133"/>
  <c r="I85" i="133"/>
  <c r="J85" i="133"/>
  <c r="C86" i="133"/>
  <c r="D86" i="133"/>
  <c r="E86" i="133"/>
  <c r="F86" i="133"/>
  <c r="G86" i="133"/>
  <c r="H86" i="133"/>
  <c r="I86" i="133"/>
  <c r="J86" i="133"/>
  <c r="C87" i="133"/>
  <c r="D87" i="133"/>
  <c r="E87" i="133"/>
  <c r="F87" i="133"/>
  <c r="G87" i="133"/>
  <c r="H87" i="133"/>
  <c r="I87" i="133"/>
  <c r="J87" i="133"/>
  <c r="C88" i="133"/>
  <c r="D88" i="133"/>
  <c r="E88" i="133"/>
  <c r="F88" i="133"/>
  <c r="G88" i="133"/>
  <c r="H88" i="133"/>
  <c r="I88" i="133"/>
  <c r="J88" i="133"/>
  <c r="C89" i="133"/>
  <c r="D89" i="133"/>
  <c r="E89" i="133"/>
  <c r="F89" i="133"/>
  <c r="G89" i="133"/>
  <c r="H89" i="133"/>
  <c r="I89" i="133"/>
  <c r="J89" i="133"/>
  <c r="D76" i="133"/>
  <c r="E76" i="133"/>
  <c r="F76" i="133"/>
  <c r="G76" i="133"/>
  <c r="H76" i="133"/>
  <c r="I76" i="133"/>
  <c r="J76" i="133"/>
  <c r="C76" i="133"/>
  <c r="C55" i="133"/>
  <c r="D55" i="133"/>
  <c r="E55" i="133"/>
  <c r="F55" i="133"/>
  <c r="G55" i="133"/>
  <c r="H55" i="133"/>
  <c r="I55" i="133"/>
  <c r="J55" i="133"/>
  <c r="K55" i="133"/>
  <c r="C56" i="133"/>
  <c r="D56" i="133"/>
  <c r="E56" i="133"/>
  <c r="F56" i="133"/>
  <c r="G56" i="133"/>
  <c r="H56" i="133"/>
  <c r="I56" i="133"/>
  <c r="J56" i="133"/>
  <c r="K56" i="133"/>
  <c r="C57" i="133"/>
  <c r="D57" i="133"/>
  <c r="E57" i="133"/>
  <c r="F57" i="133"/>
  <c r="G57" i="133"/>
  <c r="H57" i="133"/>
  <c r="I57" i="133"/>
  <c r="J57" i="133"/>
  <c r="K57" i="133"/>
  <c r="C58" i="133"/>
  <c r="D58" i="133"/>
  <c r="E58" i="133"/>
  <c r="F58" i="133"/>
  <c r="G58" i="133"/>
  <c r="H58" i="133"/>
  <c r="I58" i="133"/>
  <c r="J58" i="133"/>
  <c r="K58" i="133"/>
  <c r="C59" i="133"/>
  <c r="D59" i="133"/>
  <c r="E59" i="133"/>
  <c r="F59" i="133"/>
  <c r="G59" i="133"/>
  <c r="H59" i="133"/>
  <c r="I59" i="133"/>
  <c r="J59" i="133"/>
  <c r="K59" i="133"/>
  <c r="C60" i="133"/>
  <c r="D60" i="133"/>
  <c r="E60" i="133"/>
  <c r="F60" i="133"/>
  <c r="G60" i="133"/>
  <c r="H60" i="133"/>
  <c r="I60" i="133"/>
  <c r="J60" i="133"/>
  <c r="K60" i="133"/>
  <c r="C61" i="133"/>
  <c r="D61" i="133"/>
  <c r="F61" i="133"/>
  <c r="G61" i="133"/>
  <c r="H61" i="133"/>
  <c r="I61" i="133"/>
  <c r="J61" i="133"/>
  <c r="K61" i="133"/>
  <c r="C62" i="133"/>
  <c r="D62" i="133"/>
  <c r="E62" i="133"/>
  <c r="F62" i="133"/>
  <c r="G62" i="133"/>
  <c r="H62" i="133"/>
  <c r="I62" i="133"/>
  <c r="J62" i="133"/>
  <c r="K62" i="133"/>
  <c r="C63" i="133"/>
  <c r="D63" i="133"/>
  <c r="E63" i="133"/>
  <c r="F63" i="133"/>
  <c r="G63" i="133"/>
  <c r="H63" i="133"/>
  <c r="I63" i="133"/>
  <c r="J63" i="133"/>
  <c r="K63" i="133"/>
  <c r="C64" i="133"/>
  <c r="D64" i="133"/>
  <c r="E64" i="133"/>
  <c r="F64" i="133"/>
  <c r="G64" i="133"/>
  <c r="H64" i="133"/>
  <c r="I64" i="133"/>
  <c r="J64" i="133"/>
  <c r="K64" i="133"/>
  <c r="C65" i="133"/>
  <c r="D65" i="133"/>
  <c r="E65" i="133"/>
  <c r="F65" i="133"/>
  <c r="G65" i="133"/>
  <c r="H65" i="133"/>
  <c r="I65" i="133"/>
  <c r="J65" i="133"/>
  <c r="K65" i="133"/>
  <c r="C66" i="133"/>
  <c r="D66" i="133"/>
  <c r="E66" i="133"/>
  <c r="F66" i="133"/>
  <c r="G66" i="133"/>
  <c r="H66" i="133"/>
  <c r="I66" i="133"/>
  <c r="J66" i="133"/>
  <c r="K66" i="133"/>
  <c r="C67" i="133"/>
  <c r="D67" i="133"/>
  <c r="E67" i="133"/>
  <c r="F67" i="133"/>
  <c r="G67" i="133"/>
  <c r="H67" i="133"/>
  <c r="I67" i="133"/>
  <c r="J67" i="133"/>
  <c r="K67" i="133"/>
  <c r="D54" i="133"/>
  <c r="E54" i="133"/>
  <c r="F54" i="133"/>
  <c r="G54" i="133"/>
  <c r="H54" i="133"/>
  <c r="I54" i="133"/>
  <c r="J54" i="133"/>
  <c r="K54" i="133"/>
  <c r="C54" i="133"/>
  <c r="C33" i="133"/>
  <c r="D33" i="133"/>
  <c r="E33" i="133"/>
  <c r="F33" i="133"/>
  <c r="G33" i="133"/>
  <c r="H33" i="133"/>
  <c r="I33" i="133"/>
  <c r="J33" i="133"/>
  <c r="L33" i="133"/>
  <c r="M33" i="133"/>
  <c r="C34" i="133"/>
  <c r="D34" i="133"/>
  <c r="E34" i="133"/>
  <c r="F34" i="133"/>
  <c r="G34" i="133"/>
  <c r="H34" i="133"/>
  <c r="I34" i="133"/>
  <c r="J34" i="133"/>
  <c r="L34" i="133"/>
  <c r="M34" i="133"/>
  <c r="C35" i="133"/>
  <c r="D35" i="133"/>
  <c r="E35" i="133"/>
  <c r="F35" i="133"/>
  <c r="G35" i="133"/>
  <c r="H35" i="133"/>
  <c r="I35" i="133"/>
  <c r="J35" i="133"/>
  <c r="L35" i="133"/>
  <c r="M35" i="133"/>
  <c r="C36" i="133"/>
  <c r="D36" i="133"/>
  <c r="E36" i="133"/>
  <c r="F36" i="133"/>
  <c r="G36" i="133"/>
  <c r="H36" i="133"/>
  <c r="I36" i="133"/>
  <c r="J36" i="133"/>
  <c r="K36" i="133"/>
  <c r="L36" i="133"/>
  <c r="M36" i="133"/>
  <c r="C37" i="133"/>
  <c r="D37" i="133"/>
  <c r="E37" i="133"/>
  <c r="F37" i="133"/>
  <c r="G37" i="133"/>
  <c r="H37" i="133"/>
  <c r="I37" i="133"/>
  <c r="J37" i="133"/>
  <c r="L37" i="133"/>
  <c r="M37" i="133"/>
  <c r="C38" i="133"/>
  <c r="D38" i="133"/>
  <c r="E38" i="133"/>
  <c r="F38" i="133"/>
  <c r="G38" i="133"/>
  <c r="H38" i="133"/>
  <c r="I38" i="133"/>
  <c r="J38" i="133"/>
  <c r="K38" i="133"/>
  <c r="L38" i="133"/>
  <c r="M38" i="133"/>
  <c r="C39" i="133"/>
  <c r="D39" i="133"/>
  <c r="E39" i="133"/>
  <c r="F39" i="133"/>
  <c r="G39" i="133"/>
  <c r="H39" i="133"/>
  <c r="I39" i="133"/>
  <c r="J39" i="133"/>
  <c r="K39" i="133"/>
  <c r="L39" i="133"/>
  <c r="M39" i="133"/>
  <c r="C40" i="133"/>
  <c r="D40" i="133"/>
  <c r="E40" i="133"/>
  <c r="F40" i="133"/>
  <c r="G40" i="133"/>
  <c r="H40" i="133"/>
  <c r="I40" i="133"/>
  <c r="J40" i="133"/>
  <c r="K40" i="133"/>
  <c r="L40" i="133"/>
  <c r="M40" i="133"/>
  <c r="C41" i="133"/>
  <c r="D41" i="133"/>
  <c r="E41" i="133"/>
  <c r="F41" i="133"/>
  <c r="G41" i="133"/>
  <c r="H41" i="133"/>
  <c r="I41" i="133"/>
  <c r="J41" i="133"/>
  <c r="K41" i="133"/>
  <c r="L41" i="133"/>
  <c r="M41" i="133"/>
  <c r="C42" i="133"/>
  <c r="D42" i="133"/>
  <c r="E42" i="133"/>
  <c r="F42" i="133"/>
  <c r="G42" i="133"/>
  <c r="H42" i="133"/>
  <c r="I42" i="133"/>
  <c r="J42" i="133"/>
  <c r="K42" i="133"/>
  <c r="L42" i="133"/>
  <c r="M42" i="133"/>
  <c r="C43" i="133"/>
  <c r="D43" i="133"/>
  <c r="E43" i="133"/>
  <c r="F43" i="133"/>
  <c r="G43" i="133"/>
  <c r="H43" i="133"/>
  <c r="I43" i="133"/>
  <c r="J43" i="133"/>
  <c r="K43" i="133"/>
  <c r="L43" i="133"/>
  <c r="M43" i="133"/>
  <c r="C44" i="133"/>
  <c r="D44" i="133"/>
  <c r="E44" i="133"/>
  <c r="F44" i="133"/>
  <c r="G44" i="133"/>
  <c r="H44" i="133"/>
  <c r="I44" i="133"/>
  <c r="J44" i="133"/>
  <c r="K44" i="133"/>
  <c r="L44" i="133"/>
  <c r="M44" i="133"/>
  <c r="C45" i="133"/>
  <c r="D45" i="133"/>
  <c r="E45" i="133"/>
  <c r="F45" i="133"/>
  <c r="G45" i="133"/>
  <c r="H45" i="133"/>
  <c r="I45" i="133"/>
  <c r="J45" i="133"/>
  <c r="K45" i="133"/>
  <c r="L45" i="133"/>
  <c r="M45" i="133"/>
  <c r="D32" i="133"/>
  <c r="E32" i="133"/>
  <c r="F32" i="133"/>
  <c r="G32" i="133"/>
  <c r="H32" i="133"/>
  <c r="I32" i="133"/>
  <c r="J32" i="133"/>
  <c r="K32" i="133"/>
  <c r="L32" i="133"/>
  <c r="M32" i="133"/>
  <c r="C32" i="133"/>
  <c r="C11" i="133"/>
  <c r="D11" i="133"/>
  <c r="E11" i="133"/>
  <c r="F11" i="133"/>
  <c r="G11" i="133"/>
  <c r="H11" i="133"/>
  <c r="I11" i="133"/>
  <c r="J11" i="133"/>
  <c r="K11" i="133"/>
  <c r="L11" i="133"/>
  <c r="C12" i="133"/>
  <c r="D12" i="133"/>
  <c r="E12" i="133"/>
  <c r="F12" i="133"/>
  <c r="G12" i="133"/>
  <c r="I12" i="133"/>
  <c r="J12" i="133"/>
  <c r="K12" i="133"/>
  <c r="L12" i="133"/>
  <c r="C13" i="133"/>
  <c r="D13" i="133"/>
  <c r="E13" i="133"/>
  <c r="F13" i="133"/>
  <c r="G13" i="133"/>
  <c r="H13" i="133"/>
  <c r="I13" i="133"/>
  <c r="J13" i="133"/>
  <c r="K13" i="133"/>
  <c r="L13" i="133"/>
  <c r="C14" i="133"/>
  <c r="D14" i="133"/>
  <c r="E14" i="133"/>
  <c r="F14" i="133"/>
  <c r="G14" i="133"/>
  <c r="H14" i="133"/>
  <c r="I14" i="133"/>
  <c r="J14" i="133"/>
  <c r="K14" i="133"/>
  <c r="L14" i="133"/>
  <c r="C15" i="133"/>
  <c r="D15" i="133"/>
  <c r="E15" i="133"/>
  <c r="F15" i="133"/>
  <c r="G15" i="133"/>
  <c r="H15" i="133"/>
  <c r="I15" i="133"/>
  <c r="J15" i="133"/>
  <c r="K15" i="133"/>
  <c r="L15" i="133"/>
  <c r="C16" i="133"/>
  <c r="D16" i="133"/>
  <c r="E16" i="133"/>
  <c r="F16" i="133"/>
  <c r="G16" i="133"/>
  <c r="H16" i="133"/>
  <c r="I16" i="133"/>
  <c r="J16" i="133"/>
  <c r="K16" i="133"/>
  <c r="L16" i="133"/>
  <c r="C17" i="133"/>
  <c r="D17" i="133"/>
  <c r="F17" i="133"/>
  <c r="G17" i="133"/>
  <c r="H17" i="133"/>
  <c r="I17" i="133"/>
  <c r="J17" i="133"/>
  <c r="K17" i="133"/>
  <c r="L17" i="133"/>
  <c r="C18" i="133"/>
  <c r="D18" i="133"/>
  <c r="E18" i="133"/>
  <c r="F18" i="133"/>
  <c r="G18" i="133"/>
  <c r="H18" i="133"/>
  <c r="I18" i="133"/>
  <c r="J18" i="133"/>
  <c r="K18" i="133"/>
  <c r="L18" i="133"/>
  <c r="C19" i="133"/>
  <c r="D19" i="133"/>
  <c r="E19" i="133"/>
  <c r="F19" i="133"/>
  <c r="G19" i="133"/>
  <c r="H19" i="133"/>
  <c r="I19" i="133"/>
  <c r="J19" i="133"/>
  <c r="K19" i="133"/>
  <c r="L19" i="133"/>
  <c r="C20" i="133"/>
  <c r="D20" i="133"/>
  <c r="E20" i="133"/>
  <c r="F20" i="133"/>
  <c r="G20" i="133"/>
  <c r="H20" i="133"/>
  <c r="I20" i="133"/>
  <c r="J20" i="133"/>
  <c r="K20" i="133"/>
  <c r="L20" i="133"/>
  <c r="C21" i="133"/>
  <c r="D21" i="133"/>
  <c r="E21" i="133"/>
  <c r="F21" i="133"/>
  <c r="G21" i="133"/>
  <c r="H21" i="133"/>
  <c r="I21" i="133"/>
  <c r="J21" i="133"/>
  <c r="K21" i="133"/>
  <c r="L21" i="133"/>
  <c r="C22" i="133"/>
  <c r="D22" i="133"/>
  <c r="E22" i="133"/>
  <c r="F22" i="133"/>
  <c r="G22" i="133"/>
  <c r="H22" i="133"/>
  <c r="I22" i="133"/>
  <c r="J22" i="133"/>
  <c r="K22" i="133"/>
  <c r="L22" i="133"/>
  <c r="C23" i="133"/>
  <c r="D23" i="133"/>
  <c r="E23" i="133"/>
  <c r="F23" i="133"/>
  <c r="G23" i="133"/>
  <c r="H23" i="133"/>
  <c r="I23" i="133"/>
  <c r="J23" i="133"/>
  <c r="K23" i="133"/>
  <c r="L23" i="133"/>
  <c r="D10" i="133"/>
  <c r="E10" i="133"/>
  <c r="F10" i="133"/>
  <c r="G10" i="133"/>
  <c r="H10" i="133"/>
  <c r="I10" i="133"/>
  <c r="J10" i="133"/>
  <c r="K10" i="133"/>
  <c r="L10" i="133"/>
  <c r="C10" i="133"/>
  <c r="C169" i="132"/>
  <c r="C170" i="132"/>
  <c r="C171" i="132"/>
  <c r="C172" i="132"/>
  <c r="C168" i="132"/>
  <c r="C146" i="132"/>
  <c r="C147" i="132"/>
  <c r="C148" i="132"/>
  <c r="C149" i="132"/>
  <c r="C150" i="132"/>
  <c r="C151" i="132"/>
  <c r="C152" i="132"/>
  <c r="C145" i="132"/>
  <c r="C123" i="132"/>
  <c r="C124" i="132"/>
  <c r="C125" i="132"/>
  <c r="C126" i="132"/>
  <c r="C127" i="132"/>
  <c r="C128" i="132"/>
  <c r="C129" i="132"/>
  <c r="C122" i="132"/>
  <c r="C100" i="132"/>
  <c r="C101" i="132"/>
  <c r="C102" i="132"/>
  <c r="C103" i="132"/>
  <c r="C104" i="132"/>
  <c r="C105" i="132"/>
  <c r="C106" i="132"/>
  <c r="C99" i="132"/>
  <c r="C77" i="132"/>
  <c r="C78" i="132"/>
  <c r="C79" i="132"/>
  <c r="C80" i="132"/>
  <c r="C81" i="132"/>
  <c r="C82" i="132"/>
  <c r="C83" i="132"/>
  <c r="C76" i="132"/>
  <c r="C54" i="132"/>
  <c r="C55" i="132"/>
  <c r="C56" i="132"/>
  <c r="C57" i="132"/>
  <c r="C58" i="132"/>
  <c r="C59" i="132"/>
  <c r="C60" i="132"/>
  <c r="C53" i="132"/>
  <c r="C183" i="131"/>
  <c r="C184" i="131"/>
  <c r="C185" i="131"/>
  <c r="C186" i="131"/>
  <c r="C187" i="131"/>
  <c r="C188" i="131"/>
  <c r="C182" i="131"/>
  <c r="C160" i="131"/>
  <c r="C161" i="131"/>
  <c r="C162" i="131"/>
  <c r="C163" i="131"/>
  <c r="C164" i="131"/>
  <c r="C165" i="131"/>
  <c r="C159" i="131"/>
  <c r="C137" i="131"/>
  <c r="C138" i="131"/>
  <c r="C139" i="131"/>
  <c r="C140" i="131"/>
  <c r="C141" i="131"/>
  <c r="C142" i="131"/>
  <c r="C136" i="131"/>
  <c r="C114" i="131"/>
  <c r="C115" i="131"/>
  <c r="C116" i="131"/>
  <c r="C117" i="131"/>
  <c r="C118" i="131"/>
  <c r="C119" i="131"/>
  <c r="C113" i="131"/>
  <c r="C91" i="131"/>
  <c r="C92" i="131"/>
  <c r="C93" i="131"/>
  <c r="C94" i="131"/>
  <c r="C95" i="131"/>
  <c r="C96" i="131"/>
  <c r="C90" i="131"/>
  <c r="C68" i="131"/>
  <c r="C69" i="131"/>
  <c r="C70" i="131"/>
  <c r="C71" i="131"/>
  <c r="C72" i="131"/>
  <c r="C73" i="131"/>
  <c r="C67" i="131"/>
  <c r="C115" i="130"/>
  <c r="C116" i="130"/>
  <c r="C117" i="130"/>
  <c r="C114" i="130"/>
  <c r="C100" i="130"/>
  <c r="C101" i="130"/>
  <c r="C102" i="130"/>
  <c r="C99" i="130"/>
  <c r="C85" i="130"/>
  <c r="C86" i="130"/>
  <c r="C87" i="130"/>
  <c r="C84" i="130"/>
  <c r="C70" i="130"/>
  <c r="C71" i="130"/>
  <c r="C72" i="130"/>
  <c r="C69" i="130"/>
  <c r="C55" i="130"/>
  <c r="C56" i="130"/>
  <c r="C57" i="130"/>
  <c r="C54" i="130"/>
  <c r="C40" i="130"/>
  <c r="C41" i="130"/>
  <c r="C42" i="130"/>
  <c r="C39" i="130"/>
  <c r="C110" i="129"/>
  <c r="C111" i="129"/>
  <c r="C109" i="129"/>
  <c r="C96" i="129"/>
  <c r="C97" i="129"/>
  <c r="C95" i="129"/>
  <c r="C82" i="129"/>
  <c r="C83" i="129"/>
  <c r="C81" i="129"/>
  <c r="C68" i="129"/>
  <c r="C69" i="129"/>
  <c r="C67" i="129"/>
  <c r="C54" i="129"/>
  <c r="C55" i="129"/>
  <c r="C53" i="129"/>
  <c r="C40" i="129"/>
  <c r="C41" i="129"/>
  <c r="C39" i="129"/>
  <c r="C143" i="113"/>
  <c r="D143" i="113"/>
  <c r="E143" i="113"/>
  <c r="F143" i="113"/>
  <c r="G143" i="113"/>
  <c r="H143" i="113"/>
  <c r="I143" i="113"/>
  <c r="J143" i="113"/>
  <c r="K143" i="113"/>
  <c r="L143" i="113"/>
  <c r="M143" i="113"/>
  <c r="N143" i="113"/>
  <c r="O143" i="113"/>
  <c r="P143" i="113"/>
  <c r="Q143" i="113"/>
  <c r="R143" i="113"/>
  <c r="S143" i="113"/>
  <c r="T143" i="113"/>
  <c r="C144" i="113"/>
  <c r="D144" i="113"/>
  <c r="E144" i="113"/>
  <c r="F144" i="113"/>
  <c r="G144" i="113"/>
  <c r="H144" i="113"/>
  <c r="I144" i="113"/>
  <c r="J144" i="113"/>
  <c r="K144" i="113"/>
  <c r="L144" i="113"/>
  <c r="M144" i="113"/>
  <c r="N144" i="113"/>
  <c r="O144" i="113"/>
  <c r="P144" i="113"/>
  <c r="Q144" i="113"/>
  <c r="R144" i="113"/>
  <c r="S144" i="113"/>
  <c r="T144" i="113"/>
  <c r="C145" i="113"/>
  <c r="D145" i="113"/>
  <c r="E145" i="113"/>
  <c r="F145" i="113"/>
  <c r="G145" i="113"/>
  <c r="H145" i="113"/>
  <c r="I145" i="113"/>
  <c r="J145" i="113"/>
  <c r="K145" i="113"/>
  <c r="L145" i="113"/>
  <c r="M145" i="113"/>
  <c r="N145" i="113"/>
  <c r="O145" i="113"/>
  <c r="P145" i="113"/>
  <c r="Q145" i="113"/>
  <c r="R145" i="113"/>
  <c r="S145" i="113"/>
  <c r="T145" i="113"/>
  <c r="C146" i="113"/>
  <c r="D146" i="113"/>
  <c r="E146" i="113"/>
  <c r="F146" i="113"/>
  <c r="G146" i="113"/>
  <c r="H146" i="113"/>
  <c r="I146" i="113"/>
  <c r="J146" i="113"/>
  <c r="K146" i="113"/>
  <c r="L146" i="113"/>
  <c r="M146" i="113"/>
  <c r="N146" i="113"/>
  <c r="O146" i="113"/>
  <c r="P146" i="113"/>
  <c r="Q146" i="113"/>
  <c r="R146" i="113"/>
  <c r="S146" i="113"/>
  <c r="T146" i="113"/>
  <c r="C147" i="113"/>
  <c r="D147" i="113"/>
  <c r="E147" i="113"/>
  <c r="F147" i="113"/>
  <c r="G147" i="113"/>
  <c r="H147" i="113"/>
  <c r="I147" i="113"/>
  <c r="J147" i="113"/>
  <c r="K147" i="113"/>
  <c r="L147" i="113"/>
  <c r="M147" i="113"/>
  <c r="N147" i="113"/>
  <c r="O147" i="113"/>
  <c r="P147" i="113"/>
  <c r="Q147" i="113"/>
  <c r="R147" i="113"/>
  <c r="S147" i="113"/>
  <c r="T147" i="113"/>
  <c r="C148" i="113"/>
  <c r="D148" i="113"/>
  <c r="E148" i="113"/>
  <c r="F148" i="113"/>
  <c r="G148" i="113"/>
  <c r="H148" i="113"/>
  <c r="I148" i="113"/>
  <c r="J148" i="113"/>
  <c r="K148" i="113"/>
  <c r="L148" i="113"/>
  <c r="M148" i="113"/>
  <c r="N148" i="113"/>
  <c r="O148" i="113"/>
  <c r="P148" i="113"/>
  <c r="Q148" i="113"/>
  <c r="R148" i="113"/>
  <c r="S148" i="113"/>
  <c r="T148" i="113"/>
  <c r="C149" i="113"/>
  <c r="D149" i="113"/>
  <c r="E149" i="113"/>
  <c r="F149" i="113"/>
  <c r="G149" i="113"/>
  <c r="H149" i="113"/>
  <c r="I149" i="113"/>
  <c r="J149" i="113"/>
  <c r="K149" i="113"/>
  <c r="L149" i="113"/>
  <c r="M149" i="113"/>
  <c r="N149" i="113"/>
  <c r="O149" i="113"/>
  <c r="P149" i="113"/>
  <c r="Q149" i="113"/>
  <c r="R149" i="113"/>
  <c r="S149" i="113"/>
  <c r="T149" i="113"/>
  <c r="C150" i="113"/>
  <c r="D150" i="113"/>
  <c r="E150" i="113"/>
  <c r="F150" i="113"/>
  <c r="G150" i="113"/>
  <c r="H150" i="113"/>
  <c r="I150" i="113"/>
  <c r="J150" i="113"/>
  <c r="K150" i="113"/>
  <c r="L150" i="113"/>
  <c r="M150" i="113"/>
  <c r="N150" i="113"/>
  <c r="O150" i="113"/>
  <c r="P150" i="113"/>
  <c r="Q150" i="113"/>
  <c r="R150" i="113"/>
  <c r="S150" i="113"/>
  <c r="T150" i="113"/>
  <c r="C151" i="113"/>
  <c r="D151" i="113"/>
  <c r="E151" i="113"/>
  <c r="F151" i="113"/>
  <c r="G151" i="113"/>
  <c r="H151" i="113"/>
  <c r="I151" i="113"/>
  <c r="J151" i="113"/>
  <c r="K151" i="113"/>
  <c r="L151" i="113"/>
  <c r="M151" i="113"/>
  <c r="N151" i="113"/>
  <c r="O151" i="113"/>
  <c r="P151" i="113"/>
  <c r="Q151" i="113"/>
  <c r="R151" i="113"/>
  <c r="S151" i="113"/>
  <c r="T151" i="113"/>
  <c r="C152" i="113"/>
  <c r="D152" i="113"/>
  <c r="E152" i="113"/>
  <c r="F152" i="113"/>
  <c r="G152" i="113"/>
  <c r="H152" i="113"/>
  <c r="I152" i="113"/>
  <c r="J152" i="113"/>
  <c r="K152" i="113"/>
  <c r="L152" i="113"/>
  <c r="M152" i="113"/>
  <c r="N152" i="113"/>
  <c r="O152" i="113"/>
  <c r="P152" i="113"/>
  <c r="Q152" i="113"/>
  <c r="R152" i="113"/>
  <c r="S152" i="113"/>
  <c r="T152" i="113"/>
  <c r="C153" i="113"/>
  <c r="D153" i="113"/>
  <c r="E153" i="113"/>
  <c r="F153" i="113"/>
  <c r="G153" i="113"/>
  <c r="H153" i="113"/>
  <c r="I153" i="113"/>
  <c r="J153" i="113"/>
  <c r="K153" i="113"/>
  <c r="L153" i="113"/>
  <c r="M153" i="113"/>
  <c r="N153" i="113"/>
  <c r="O153" i="113"/>
  <c r="P153" i="113"/>
  <c r="Q153" i="113"/>
  <c r="R153" i="113"/>
  <c r="S153" i="113"/>
  <c r="T153" i="113"/>
  <c r="C154" i="113"/>
  <c r="D154" i="113"/>
  <c r="E154" i="113"/>
  <c r="F154" i="113"/>
  <c r="G154" i="113"/>
  <c r="H154" i="113"/>
  <c r="I154" i="113"/>
  <c r="J154" i="113"/>
  <c r="K154" i="113"/>
  <c r="L154" i="113"/>
  <c r="M154" i="113"/>
  <c r="N154" i="113"/>
  <c r="O154" i="113"/>
  <c r="P154" i="113"/>
  <c r="Q154" i="113"/>
  <c r="R154" i="113"/>
  <c r="S154" i="113"/>
  <c r="T154" i="113"/>
  <c r="C155" i="113"/>
  <c r="D155" i="113"/>
  <c r="E155" i="113"/>
  <c r="F155" i="113"/>
  <c r="G155" i="113"/>
  <c r="H155" i="113"/>
  <c r="I155" i="113"/>
  <c r="J155" i="113"/>
  <c r="K155" i="113"/>
  <c r="L155" i="113"/>
  <c r="M155" i="113"/>
  <c r="N155" i="113"/>
  <c r="O155" i="113"/>
  <c r="P155" i="113"/>
  <c r="Q155" i="113"/>
  <c r="R155" i="113"/>
  <c r="S155" i="113"/>
  <c r="T155" i="113"/>
  <c r="D142" i="113"/>
  <c r="E142" i="113"/>
  <c r="F142" i="113"/>
  <c r="G142" i="113"/>
  <c r="H142" i="113"/>
  <c r="I142" i="113"/>
  <c r="J142" i="113"/>
  <c r="K142" i="113"/>
  <c r="L142" i="113"/>
  <c r="M142" i="113"/>
  <c r="N142" i="113"/>
  <c r="O142" i="113"/>
  <c r="P142" i="113"/>
  <c r="Q142" i="113"/>
  <c r="R142" i="113"/>
  <c r="S142" i="113"/>
  <c r="T142" i="113"/>
  <c r="C142" i="113"/>
  <c r="C121" i="113"/>
  <c r="D121" i="113"/>
  <c r="E121" i="113"/>
  <c r="F121" i="113"/>
  <c r="G121" i="113"/>
  <c r="H121" i="113"/>
  <c r="I121" i="113"/>
  <c r="J121" i="113"/>
  <c r="K121" i="113"/>
  <c r="L121" i="113"/>
  <c r="M121" i="113"/>
  <c r="N121" i="113"/>
  <c r="O121" i="113"/>
  <c r="P121" i="113"/>
  <c r="Q121" i="113"/>
  <c r="S121" i="113"/>
  <c r="C122" i="113"/>
  <c r="D122" i="113"/>
  <c r="E122" i="113"/>
  <c r="F122" i="113"/>
  <c r="G122" i="113"/>
  <c r="H122" i="113"/>
  <c r="I122" i="113"/>
  <c r="J122" i="113"/>
  <c r="K122" i="113"/>
  <c r="L122" i="113"/>
  <c r="M122" i="113"/>
  <c r="N122" i="113"/>
  <c r="O122" i="113"/>
  <c r="P122" i="113"/>
  <c r="Q122" i="113"/>
  <c r="S122" i="113"/>
  <c r="C123" i="113"/>
  <c r="D123" i="113"/>
  <c r="E123" i="113"/>
  <c r="F123" i="113"/>
  <c r="G123" i="113"/>
  <c r="H123" i="113"/>
  <c r="I123" i="113"/>
  <c r="J123" i="113"/>
  <c r="K123" i="113"/>
  <c r="L123" i="113"/>
  <c r="M123" i="113"/>
  <c r="N123" i="113"/>
  <c r="O123" i="113"/>
  <c r="P123" i="113"/>
  <c r="Q123" i="113"/>
  <c r="R123" i="113"/>
  <c r="S123" i="113"/>
  <c r="C124" i="113"/>
  <c r="D124" i="113"/>
  <c r="E124" i="113"/>
  <c r="F124" i="113"/>
  <c r="G124" i="113"/>
  <c r="H124" i="113"/>
  <c r="I124" i="113"/>
  <c r="J124" i="113"/>
  <c r="K124" i="113"/>
  <c r="L124" i="113"/>
  <c r="M124" i="113"/>
  <c r="N124" i="113"/>
  <c r="O124" i="113"/>
  <c r="P124" i="113"/>
  <c r="Q124" i="113"/>
  <c r="R124" i="113"/>
  <c r="S124" i="113"/>
  <c r="C125" i="113"/>
  <c r="D125" i="113"/>
  <c r="E125" i="113"/>
  <c r="F125" i="113"/>
  <c r="G125" i="113"/>
  <c r="H125" i="113"/>
  <c r="I125" i="113"/>
  <c r="J125" i="113"/>
  <c r="K125" i="113"/>
  <c r="L125" i="113"/>
  <c r="M125" i="113"/>
  <c r="N125" i="113"/>
  <c r="O125" i="113"/>
  <c r="P125" i="113"/>
  <c r="Q125" i="113"/>
  <c r="R125" i="113"/>
  <c r="S125" i="113"/>
  <c r="C126" i="113"/>
  <c r="D126" i="113"/>
  <c r="E126" i="113"/>
  <c r="F126" i="113"/>
  <c r="G126" i="113"/>
  <c r="H126" i="113"/>
  <c r="I126" i="113"/>
  <c r="J126" i="113"/>
  <c r="K126" i="113"/>
  <c r="L126" i="113"/>
  <c r="M126" i="113"/>
  <c r="N126" i="113"/>
  <c r="O126" i="113"/>
  <c r="P126" i="113"/>
  <c r="Q126" i="113"/>
  <c r="R126" i="113"/>
  <c r="S126" i="113"/>
  <c r="C127" i="113"/>
  <c r="D127" i="113"/>
  <c r="E127" i="113"/>
  <c r="F127" i="113"/>
  <c r="G127" i="113"/>
  <c r="H127" i="113"/>
  <c r="I127" i="113"/>
  <c r="J127" i="113"/>
  <c r="K127" i="113"/>
  <c r="L127" i="113"/>
  <c r="M127" i="113"/>
  <c r="N127" i="113"/>
  <c r="O127" i="113"/>
  <c r="P127" i="113"/>
  <c r="Q127" i="113"/>
  <c r="R127" i="113"/>
  <c r="S127" i="113"/>
  <c r="C128" i="113"/>
  <c r="D128" i="113"/>
  <c r="E128" i="113"/>
  <c r="F128" i="113"/>
  <c r="G128" i="113"/>
  <c r="H128" i="113"/>
  <c r="I128" i="113"/>
  <c r="J128" i="113"/>
  <c r="K128" i="113"/>
  <c r="L128" i="113"/>
  <c r="M128" i="113"/>
  <c r="N128" i="113"/>
  <c r="O128" i="113"/>
  <c r="P128" i="113"/>
  <c r="Q128" i="113"/>
  <c r="R128" i="113"/>
  <c r="S128" i="113"/>
  <c r="C129" i="113"/>
  <c r="D129" i="113"/>
  <c r="E129" i="113"/>
  <c r="F129" i="113"/>
  <c r="G129" i="113"/>
  <c r="H129" i="113"/>
  <c r="I129" i="113"/>
  <c r="J129" i="113"/>
  <c r="K129" i="113"/>
  <c r="L129" i="113"/>
  <c r="M129" i="113"/>
  <c r="N129" i="113"/>
  <c r="O129" i="113"/>
  <c r="P129" i="113"/>
  <c r="Q129" i="113"/>
  <c r="R129" i="113"/>
  <c r="S129" i="113"/>
  <c r="C130" i="113"/>
  <c r="D130" i="113"/>
  <c r="E130" i="113"/>
  <c r="F130" i="113"/>
  <c r="G130" i="113"/>
  <c r="H130" i="113"/>
  <c r="I130" i="113"/>
  <c r="J130" i="113"/>
  <c r="K130" i="113"/>
  <c r="L130" i="113"/>
  <c r="M130" i="113"/>
  <c r="N130" i="113"/>
  <c r="O130" i="113"/>
  <c r="P130" i="113"/>
  <c r="Q130" i="113"/>
  <c r="R130" i="113"/>
  <c r="S130" i="113"/>
  <c r="C131" i="113"/>
  <c r="D131" i="113"/>
  <c r="E131" i="113"/>
  <c r="F131" i="113"/>
  <c r="G131" i="113"/>
  <c r="H131" i="113"/>
  <c r="I131" i="113"/>
  <c r="J131" i="113"/>
  <c r="K131" i="113"/>
  <c r="L131" i="113"/>
  <c r="M131" i="113"/>
  <c r="N131" i="113"/>
  <c r="O131" i="113"/>
  <c r="P131" i="113"/>
  <c r="Q131" i="113"/>
  <c r="R131" i="113"/>
  <c r="S131" i="113"/>
  <c r="C132" i="113"/>
  <c r="D132" i="113"/>
  <c r="E132" i="113"/>
  <c r="F132" i="113"/>
  <c r="G132" i="113"/>
  <c r="H132" i="113"/>
  <c r="I132" i="113"/>
  <c r="J132" i="113"/>
  <c r="K132" i="113"/>
  <c r="L132" i="113"/>
  <c r="M132" i="113"/>
  <c r="N132" i="113"/>
  <c r="O132" i="113"/>
  <c r="P132" i="113"/>
  <c r="Q132" i="113"/>
  <c r="R132" i="113"/>
  <c r="S132" i="113"/>
  <c r="C133" i="113"/>
  <c r="D133" i="113"/>
  <c r="E133" i="113"/>
  <c r="F133" i="113"/>
  <c r="G133" i="113"/>
  <c r="H133" i="113"/>
  <c r="I133" i="113"/>
  <c r="J133" i="113"/>
  <c r="K133" i="113"/>
  <c r="L133" i="113"/>
  <c r="M133" i="113"/>
  <c r="N133" i="113"/>
  <c r="O133" i="113"/>
  <c r="P133" i="113"/>
  <c r="Q133" i="113"/>
  <c r="R133" i="113"/>
  <c r="S133" i="113"/>
  <c r="D120" i="113"/>
  <c r="E120" i="113"/>
  <c r="F120" i="113"/>
  <c r="G120" i="113"/>
  <c r="H120" i="113"/>
  <c r="I120" i="113"/>
  <c r="J120" i="113"/>
  <c r="K120" i="113"/>
  <c r="L120" i="113"/>
  <c r="M120" i="113"/>
  <c r="N120" i="113"/>
  <c r="O120" i="113"/>
  <c r="P120" i="113"/>
  <c r="Q120" i="113"/>
  <c r="R120" i="113"/>
  <c r="S120" i="113"/>
  <c r="C120" i="113"/>
  <c r="C99" i="113"/>
  <c r="D99" i="113"/>
  <c r="E99" i="113"/>
  <c r="F99" i="113"/>
  <c r="G99" i="113"/>
  <c r="H99" i="113"/>
  <c r="I99" i="113"/>
  <c r="J99" i="113"/>
  <c r="K99" i="113"/>
  <c r="L99" i="113"/>
  <c r="M99" i="113"/>
  <c r="C100" i="113"/>
  <c r="D100" i="113"/>
  <c r="E100" i="113"/>
  <c r="F100" i="113"/>
  <c r="G100" i="113"/>
  <c r="H100" i="113"/>
  <c r="I100" i="113"/>
  <c r="J100" i="113"/>
  <c r="K100" i="113"/>
  <c r="L100" i="113"/>
  <c r="M100" i="113"/>
  <c r="C101" i="113"/>
  <c r="D101" i="113"/>
  <c r="E101" i="113"/>
  <c r="F101" i="113"/>
  <c r="G101" i="113"/>
  <c r="H101" i="113"/>
  <c r="I101" i="113"/>
  <c r="J101" i="113"/>
  <c r="K101" i="113"/>
  <c r="L101" i="113"/>
  <c r="M101" i="113"/>
  <c r="C102" i="113"/>
  <c r="D102" i="113"/>
  <c r="E102" i="113"/>
  <c r="F102" i="113"/>
  <c r="G102" i="113"/>
  <c r="H102" i="113"/>
  <c r="I102" i="113"/>
  <c r="J102" i="113"/>
  <c r="K102" i="113"/>
  <c r="L102" i="113"/>
  <c r="M102" i="113"/>
  <c r="C103" i="113"/>
  <c r="D103" i="113"/>
  <c r="E103" i="113"/>
  <c r="F103" i="113"/>
  <c r="G103" i="113"/>
  <c r="H103" i="113"/>
  <c r="I103" i="113"/>
  <c r="J103" i="113"/>
  <c r="K103" i="113"/>
  <c r="L103" i="113"/>
  <c r="M103" i="113"/>
  <c r="C104" i="113"/>
  <c r="D104" i="113"/>
  <c r="E104" i="113"/>
  <c r="F104" i="113"/>
  <c r="G104" i="113"/>
  <c r="H104" i="113"/>
  <c r="I104" i="113"/>
  <c r="J104" i="113"/>
  <c r="K104" i="113"/>
  <c r="L104" i="113"/>
  <c r="M104" i="113"/>
  <c r="C105" i="113"/>
  <c r="D105" i="113"/>
  <c r="E105" i="113"/>
  <c r="F105" i="113"/>
  <c r="G105" i="113"/>
  <c r="H105" i="113"/>
  <c r="I105" i="113"/>
  <c r="J105" i="113"/>
  <c r="K105" i="113"/>
  <c r="L105" i="113"/>
  <c r="M105" i="113"/>
  <c r="C106" i="113"/>
  <c r="D106" i="113"/>
  <c r="E106" i="113"/>
  <c r="F106" i="113"/>
  <c r="G106" i="113"/>
  <c r="H106" i="113"/>
  <c r="I106" i="113"/>
  <c r="J106" i="113"/>
  <c r="K106" i="113"/>
  <c r="L106" i="113"/>
  <c r="M106" i="113"/>
  <c r="C107" i="113"/>
  <c r="D107" i="113"/>
  <c r="E107" i="113"/>
  <c r="F107" i="113"/>
  <c r="G107" i="113"/>
  <c r="H107" i="113"/>
  <c r="I107" i="113"/>
  <c r="J107" i="113"/>
  <c r="K107" i="113"/>
  <c r="L107" i="113"/>
  <c r="M107" i="113"/>
  <c r="C108" i="113"/>
  <c r="D108" i="113"/>
  <c r="E108" i="113"/>
  <c r="F108" i="113"/>
  <c r="G108" i="113"/>
  <c r="H108" i="113"/>
  <c r="I108" i="113"/>
  <c r="J108" i="113"/>
  <c r="K108" i="113"/>
  <c r="L108" i="113"/>
  <c r="M108" i="113"/>
  <c r="C109" i="113"/>
  <c r="D109" i="113"/>
  <c r="E109" i="113"/>
  <c r="F109" i="113"/>
  <c r="G109" i="113"/>
  <c r="H109" i="113"/>
  <c r="I109" i="113"/>
  <c r="J109" i="113"/>
  <c r="K109" i="113"/>
  <c r="L109" i="113"/>
  <c r="M109" i="113"/>
  <c r="C110" i="113"/>
  <c r="D110" i="113"/>
  <c r="E110" i="113"/>
  <c r="F110" i="113"/>
  <c r="G110" i="113"/>
  <c r="H110" i="113"/>
  <c r="I110" i="113"/>
  <c r="J110" i="113"/>
  <c r="K110" i="113"/>
  <c r="L110" i="113"/>
  <c r="M110" i="113"/>
  <c r="C111" i="113"/>
  <c r="D111" i="113"/>
  <c r="E111" i="113"/>
  <c r="F111" i="113"/>
  <c r="G111" i="113"/>
  <c r="H111" i="113"/>
  <c r="I111" i="113"/>
  <c r="J111" i="113"/>
  <c r="K111" i="113"/>
  <c r="L111" i="113"/>
  <c r="M111" i="113"/>
  <c r="D98" i="113"/>
  <c r="E98" i="113"/>
  <c r="F98" i="113"/>
  <c r="G98" i="113"/>
  <c r="H98" i="113"/>
  <c r="I98" i="113"/>
  <c r="J98" i="113"/>
  <c r="K98" i="113"/>
  <c r="L98" i="113"/>
  <c r="M98" i="113"/>
  <c r="C98" i="113"/>
  <c r="C77" i="113"/>
  <c r="D77" i="113"/>
  <c r="E77" i="113"/>
  <c r="F77" i="113"/>
  <c r="G77" i="113"/>
  <c r="H77" i="113"/>
  <c r="I77" i="113"/>
  <c r="J77" i="113"/>
  <c r="K77" i="113"/>
  <c r="C78" i="113"/>
  <c r="D78" i="113"/>
  <c r="E78" i="113"/>
  <c r="F78" i="113"/>
  <c r="G78" i="113"/>
  <c r="H78" i="113"/>
  <c r="I78" i="113"/>
  <c r="J78" i="113"/>
  <c r="K78" i="113"/>
  <c r="C79" i="113"/>
  <c r="D79" i="113"/>
  <c r="E79" i="113"/>
  <c r="F79" i="113"/>
  <c r="G79" i="113"/>
  <c r="H79" i="113"/>
  <c r="I79" i="113"/>
  <c r="J79" i="113"/>
  <c r="K79" i="113"/>
  <c r="C80" i="113"/>
  <c r="D80" i="113"/>
  <c r="E80" i="113"/>
  <c r="F80" i="113"/>
  <c r="G80" i="113"/>
  <c r="H80" i="113"/>
  <c r="I80" i="113"/>
  <c r="J80" i="113"/>
  <c r="K80" i="113"/>
  <c r="C81" i="113"/>
  <c r="D81" i="113"/>
  <c r="E81" i="113"/>
  <c r="F81" i="113"/>
  <c r="G81" i="113"/>
  <c r="H81" i="113"/>
  <c r="I81" i="113"/>
  <c r="J81" i="113"/>
  <c r="K81" i="113"/>
  <c r="C82" i="113"/>
  <c r="D82" i="113"/>
  <c r="E82" i="113"/>
  <c r="F82" i="113"/>
  <c r="G82" i="113"/>
  <c r="H82" i="113"/>
  <c r="I82" i="113"/>
  <c r="J82" i="113"/>
  <c r="K82" i="113"/>
  <c r="C83" i="113"/>
  <c r="D83" i="113"/>
  <c r="E83" i="113"/>
  <c r="F83" i="113"/>
  <c r="G83" i="113"/>
  <c r="H83" i="113"/>
  <c r="I83" i="113"/>
  <c r="J83" i="113"/>
  <c r="K83" i="113"/>
  <c r="C84" i="113"/>
  <c r="D84" i="113"/>
  <c r="E84" i="113"/>
  <c r="F84" i="113"/>
  <c r="G84" i="113"/>
  <c r="H84" i="113"/>
  <c r="I84" i="113"/>
  <c r="J84" i="113"/>
  <c r="K84" i="113"/>
  <c r="C85" i="113"/>
  <c r="D85" i="113"/>
  <c r="E85" i="113"/>
  <c r="F85" i="113"/>
  <c r="G85" i="113"/>
  <c r="H85" i="113"/>
  <c r="I85" i="113"/>
  <c r="J85" i="113"/>
  <c r="K85" i="113"/>
  <c r="C86" i="113"/>
  <c r="D86" i="113"/>
  <c r="E86" i="113"/>
  <c r="F86" i="113"/>
  <c r="G86" i="113"/>
  <c r="H86" i="113"/>
  <c r="I86" i="113"/>
  <c r="J86" i="113"/>
  <c r="K86" i="113"/>
  <c r="C87" i="113"/>
  <c r="D87" i="113"/>
  <c r="E87" i="113"/>
  <c r="F87" i="113"/>
  <c r="G87" i="113"/>
  <c r="H87" i="113"/>
  <c r="I87" i="113"/>
  <c r="J87" i="113"/>
  <c r="K87" i="113"/>
  <c r="C88" i="113"/>
  <c r="D88" i="113"/>
  <c r="E88" i="113"/>
  <c r="F88" i="113"/>
  <c r="G88" i="113"/>
  <c r="H88" i="113"/>
  <c r="I88" i="113"/>
  <c r="J88" i="113"/>
  <c r="K88" i="113"/>
  <c r="C89" i="113"/>
  <c r="D89" i="113"/>
  <c r="E89" i="113"/>
  <c r="F89" i="113"/>
  <c r="G89" i="113"/>
  <c r="H89" i="113"/>
  <c r="I89" i="113"/>
  <c r="J89" i="113"/>
  <c r="K89" i="113"/>
  <c r="D76" i="113"/>
  <c r="E76" i="113"/>
  <c r="F76" i="113"/>
  <c r="G76" i="113"/>
  <c r="H76" i="113"/>
  <c r="I76" i="113"/>
  <c r="J76" i="113"/>
  <c r="K76" i="113"/>
  <c r="C76" i="113"/>
  <c r="C55" i="113"/>
  <c r="D55" i="113"/>
  <c r="E55" i="113"/>
  <c r="F55" i="113"/>
  <c r="G55" i="113"/>
  <c r="H55" i="113"/>
  <c r="I55" i="113"/>
  <c r="J55" i="113"/>
  <c r="K55" i="113"/>
  <c r="C56" i="113"/>
  <c r="D56" i="113"/>
  <c r="E56" i="113"/>
  <c r="F56" i="113"/>
  <c r="G56" i="113"/>
  <c r="H56" i="113"/>
  <c r="I56" i="113"/>
  <c r="J56" i="113"/>
  <c r="K56" i="113"/>
  <c r="C57" i="113"/>
  <c r="D57" i="113"/>
  <c r="E57" i="113"/>
  <c r="F57" i="113"/>
  <c r="G57" i="113"/>
  <c r="H57" i="113"/>
  <c r="I57" i="113"/>
  <c r="J57" i="113"/>
  <c r="K57" i="113"/>
  <c r="C58" i="113"/>
  <c r="D58" i="113"/>
  <c r="E58" i="113"/>
  <c r="F58" i="113"/>
  <c r="G58" i="113"/>
  <c r="H58" i="113"/>
  <c r="I58" i="113"/>
  <c r="J58" i="113"/>
  <c r="K58" i="113"/>
  <c r="C59" i="113"/>
  <c r="D59" i="113"/>
  <c r="E59" i="113"/>
  <c r="F59" i="113"/>
  <c r="G59" i="113"/>
  <c r="H59" i="113"/>
  <c r="I59" i="113"/>
  <c r="J59" i="113"/>
  <c r="K59" i="113"/>
  <c r="C60" i="113"/>
  <c r="D60" i="113"/>
  <c r="E60" i="113"/>
  <c r="F60" i="113"/>
  <c r="G60" i="113"/>
  <c r="H60" i="113"/>
  <c r="I60" i="113"/>
  <c r="J60" i="113"/>
  <c r="K60" i="113"/>
  <c r="C61" i="113"/>
  <c r="D61" i="113"/>
  <c r="E61" i="113"/>
  <c r="F61" i="113"/>
  <c r="G61" i="113"/>
  <c r="H61" i="113"/>
  <c r="I61" i="113"/>
  <c r="J61" i="113"/>
  <c r="K61" i="113"/>
  <c r="C62" i="113"/>
  <c r="D62" i="113"/>
  <c r="E62" i="113"/>
  <c r="F62" i="113"/>
  <c r="G62" i="113"/>
  <c r="H62" i="113"/>
  <c r="I62" i="113"/>
  <c r="J62" i="113"/>
  <c r="K62" i="113"/>
  <c r="C63" i="113"/>
  <c r="D63" i="113"/>
  <c r="E63" i="113"/>
  <c r="F63" i="113"/>
  <c r="G63" i="113"/>
  <c r="H63" i="113"/>
  <c r="I63" i="113"/>
  <c r="J63" i="113"/>
  <c r="K63" i="113"/>
  <c r="C64" i="113"/>
  <c r="D64" i="113"/>
  <c r="E64" i="113"/>
  <c r="F64" i="113"/>
  <c r="G64" i="113"/>
  <c r="H64" i="113"/>
  <c r="I64" i="113"/>
  <c r="J64" i="113"/>
  <c r="K64" i="113"/>
  <c r="C65" i="113"/>
  <c r="D65" i="113"/>
  <c r="E65" i="113"/>
  <c r="F65" i="113"/>
  <c r="G65" i="113"/>
  <c r="H65" i="113"/>
  <c r="I65" i="113"/>
  <c r="J65" i="113"/>
  <c r="K65" i="113"/>
  <c r="C66" i="113"/>
  <c r="D66" i="113"/>
  <c r="E66" i="113"/>
  <c r="F66" i="113"/>
  <c r="G66" i="113"/>
  <c r="H66" i="113"/>
  <c r="I66" i="113"/>
  <c r="J66" i="113"/>
  <c r="K66" i="113"/>
  <c r="C67" i="113"/>
  <c r="D67" i="113"/>
  <c r="E67" i="113"/>
  <c r="F67" i="113"/>
  <c r="G67" i="113"/>
  <c r="H67" i="113"/>
  <c r="I67" i="113"/>
  <c r="J67" i="113"/>
  <c r="K67" i="113"/>
  <c r="D54" i="113"/>
  <c r="E54" i="113"/>
  <c r="F54" i="113"/>
  <c r="G54" i="113"/>
  <c r="H54" i="113"/>
  <c r="I54" i="113"/>
  <c r="J54" i="113"/>
  <c r="K54" i="113"/>
  <c r="C54" i="113"/>
  <c r="C33" i="113"/>
  <c r="C34" i="113"/>
  <c r="C35" i="113"/>
  <c r="C36" i="113"/>
  <c r="C37" i="113"/>
  <c r="C38" i="113"/>
  <c r="C39" i="113"/>
  <c r="C40" i="113"/>
  <c r="C41" i="113"/>
  <c r="C42" i="113"/>
  <c r="C43" i="113"/>
  <c r="C44" i="113"/>
  <c r="C45" i="113"/>
  <c r="C32" i="113"/>
  <c r="C11" i="113"/>
  <c r="D11" i="113"/>
  <c r="E11" i="113"/>
  <c r="F11" i="113"/>
  <c r="G11" i="113"/>
  <c r="H11" i="113"/>
  <c r="I11" i="113"/>
  <c r="J11" i="113"/>
  <c r="K11" i="113"/>
  <c r="L11" i="113"/>
  <c r="M11" i="113"/>
  <c r="N11" i="113"/>
  <c r="C12" i="113"/>
  <c r="D12" i="113"/>
  <c r="E12" i="113"/>
  <c r="F12" i="113"/>
  <c r="G12" i="113"/>
  <c r="H12" i="113"/>
  <c r="I12" i="113"/>
  <c r="J12" i="113"/>
  <c r="K12" i="113"/>
  <c r="L12" i="113"/>
  <c r="M12" i="113"/>
  <c r="N12" i="113"/>
  <c r="C13" i="113"/>
  <c r="D13" i="113"/>
  <c r="E13" i="113"/>
  <c r="F13" i="113"/>
  <c r="G13" i="113"/>
  <c r="H13" i="113"/>
  <c r="I13" i="113"/>
  <c r="J13" i="113"/>
  <c r="K13" i="113"/>
  <c r="L13" i="113"/>
  <c r="M13" i="113"/>
  <c r="N13" i="113"/>
  <c r="C14" i="113"/>
  <c r="D14" i="113"/>
  <c r="E14" i="113"/>
  <c r="F14" i="113"/>
  <c r="G14" i="113"/>
  <c r="H14" i="113"/>
  <c r="I14" i="113"/>
  <c r="J14" i="113"/>
  <c r="K14" i="113"/>
  <c r="L14" i="113"/>
  <c r="M14" i="113"/>
  <c r="N14" i="113"/>
  <c r="C15" i="113"/>
  <c r="D15" i="113"/>
  <c r="E15" i="113"/>
  <c r="F15" i="113"/>
  <c r="G15" i="113"/>
  <c r="H15" i="113"/>
  <c r="I15" i="113"/>
  <c r="J15" i="113"/>
  <c r="K15" i="113"/>
  <c r="L15" i="113"/>
  <c r="M15" i="113"/>
  <c r="N15" i="113"/>
  <c r="C16" i="113"/>
  <c r="D16" i="113"/>
  <c r="E16" i="113"/>
  <c r="F16" i="113"/>
  <c r="G16" i="113"/>
  <c r="H16" i="113"/>
  <c r="I16" i="113"/>
  <c r="J16" i="113"/>
  <c r="K16" i="113"/>
  <c r="L16" i="113"/>
  <c r="M16" i="113"/>
  <c r="N16" i="113"/>
  <c r="C17" i="113"/>
  <c r="D17" i="113"/>
  <c r="E17" i="113"/>
  <c r="F17" i="113"/>
  <c r="G17" i="113"/>
  <c r="H17" i="113"/>
  <c r="I17" i="113"/>
  <c r="J17" i="113"/>
  <c r="K17" i="113"/>
  <c r="L17" i="113"/>
  <c r="M17" i="113"/>
  <c r="N17" i="113"/>
  <c r="C18" i="113"/>
  <c r="D18" i="113"/>
  <c r="E18" i="113"/>
  <c r="F18" i="113"/>
  <c r="G18" i="113"/>
  <c r="H18" i="113"/>
  <c r="I18" i="113"/>
  <c r="J18" i="113"/>
  <c r="K18" i="113"/>
  <c r="L18" i="113"/>
  <c r="M18" i="113"/>
  <c r="N18" i="113"/>
  <c r="C19" i="113"/>
  <c r="D19" i="113"/>
  <c r="E19" i="113"/>
  <c r="F19" i="113"/>
  <c r="G19" i="113"/>
  <c r="H19" i="113"/>
  <c r="I19" i="113"/>
  <c r="J19" i="113"/>
  <c r="K19" i="113"/>
  <c r="L19" i="113"/>
  <c r="M19" i="113"/>
  <c r="N19" i="113"/>
  <c r="C20" i="113"/>
  <c r="D20" i="113"/>
  <c r="E20" i="113"/>
  <c r="F20" i="113"/>
  <c r="G20" i="113"/>
  <c r="H20" i="113"/>
  <c r="I20" i="113"/>
  <c r="J20" i="113"/>
  <c r="K20" i="113"/>
  <c r="L20" i="113"/>
  <c r="M20" i="113"/>
  <c r="N20" i="113"/>
  <c r="C21" i="113"/>
  <c r="D21" i="113"/>
  <c r="E21" i="113"/>
  <c r="F21" i="113"/>
  <c r="G21" i="113"/>
  <c r="H21" i="113"/>
  <c r="I21" i="113"/>
  <c r="J21" i="113"/>
  <c r="K21" i="113"/>
  <c r="L21" i="113"/>
  <c r="M21" i="113"/>
  <c r="N21" i="113"/>
  <c r="C22" i="113"/>
  <c r="D22" i="113"/>
  <c r="E22" i="113"/>
  <c r="F22" i="113"/>
  <c r="G22" i="113"/>
  <c r="H22" i="113"/>
  <c r="I22" i="113"/>
  <c r="J22" i="113"/>
  <c r="K22" i="113"/>
  <c r="L22" i="113"/>
  <c r="M22" i="113"/>
  <c r="N22" i="113"/>
  <c r="C23" i="113"/>
  <c r="D23" i="113"/>
  <c r="E23" i="113"/>
  <c r="F23" i="113"/>
  <c r="G23" i="113"/>
  <c r="H23" i="113"/>
  <c r="I23" i="113"/>
  <c r="J23" i="113"/>
  <c r="K23" i="113"/>
  <c r="L23" i="113"/>
  <c r="M23" i="113"/>
  <c r="N23" i="113"/>
  <c r="D10" i="113"/>
  <c r="E10" i="113"/>
  <c r="F10" i="113"/>
  <c r="G10" i="113"/>
  <c r="H10" i="113"/>
  <c r="I10" i="113"/>
  <c r="J10" i="113"/>
  <c r="K10" i="113"/>
  <c r="L10" i="113"/>
  <c r="M10" i="113"/>
  <c r="N10" i="113"/>
  <c r="C10" i="113"/>
  <c r="E75" i="129"/>
  <c r="F75" i="129"/>
  <c r="H75" i="129"/>
  <c r="D75" i="129"/>
  <c r="G75" i="129"/>
  <c r="F49" i="130"/>
  <c r="G49" i="130"/>
  <c r="D49" i="130"/>
  <c r="H49" i="130"/>
  <c r="E49" i="130"/>
  <c r="F94" i="130"/>
  <c r="D94" i="130"/>
  <c r="E94" i="130"/>
  <c r="H94" i="130"/>
  <c r="G94" i="130"/>
  <c r="H85" i="131"/>
  <c r="G85" i="131"/>
  <c r="F85" i="131"/>
  <c r="E85" i="131"/>
  <c r="D85" i="131"/>
  <c r="H124" i="131"/>
  <c r="D124" i="131"/>
  <c r="F124" i="131"/>
  <c r="G124" i="131"/>
  <c r="E124" i="131"/>
  <c r="E150" i="131"/>
  <c r="F150" i="131"/>
  <c r="G150" i="131"/>
  <c r="H150" i="131"/>
  <c r="D150" i="131"/>
  <c r="E199" i="131"/>
  <c r="F199" i="131"/>
  <c r="D199" i="131"/>
  <c r="G199" i="131"/>
  <c r="H199" i="131"/>
  <c r="G88" i="132"/>
  <c r="F88" i="132"/>
  <c r="H88" i="132"/>
  <c r="E88" i="132"/>
  <c r="D88" i="132"/>
  <c r="E111" i="132"/>
  <c r="H111" i="132"/>
  <c r="D111" i="132"/>
  <c r="F111" i="132"/>
  <c r="G111" i="132"/>
  <c r="E134" i="132"/>
  <c r="G134" i="132"/>
  <c r="H134" i="132"/>
  <c r="D134" i="132"/>
  <c r="F134" i="132"/>
  <c r="E161" i="132"/>
  <c r="G161" i="132"/>
  <c r="H161" i="132"/>
  <c r="F161" i="132"/>
  <c r="D161" i="132"/>
  <c r="G62" i="139"/>
  <c r="F62" i="139"/>
  <c r="E62" i="139"/>
  <c r="D62" i="139"/>
  <c r="H62" i="139"/>
  <c r="G118" i="139"/>
  <c r="E118" i="139"/>
  <c r="H118" i="139"/>
  <c r="F118" i="139"/>
  <c r="D118" i="139"/>
  <c r="G107" i="140"/>
  <c r="E107" i="140"/>
  <c r="F107" i="140"/>
  <c r="H107" i="140"/>
  <c r="D107" i="140"/>
  <c r="G155" i="140"/>
  <c r="H155" i="140"/>
  <c r="E155" i="140"/>
  <c r="F155" i="140"/>
  <c r="D155" i="140"/>
  <c r="G171" i="140"/>
  <c r="E171" i="140"/>
  <c r="H171" i="140"/>
  <c r="F171" i="140"/>
  <c r="D171" i="140"/>
  <c r="F48" i="129"/>
  <c r="H48" i="129"/>
  <c r="E48" i="129"/>
  <c r="D48" i="129"/>
  <c r="G48" i="129"/>
  <c r="G104" i="129"/>
  <c r="F104" i="129"/>
  <c r="H104" i="129"/>
  <c r="E104" i="129"/>
  <c r="D104" i="129"/>
  <c r="H63" i="130"/>
  <c r="D63" i="130"/>
  <c r="E63" i="130"/>
  <c r="G63" i="130"/>
  <c r="F63" i="130"/>
  <c r="E123" i="130"/>
  <c r="D123" i="130"/>
  <c r="G123" i="130"/>
  <c r="F123" i="130"/>
  <c r="H123" i="130"/>
  <c r="G132" i="131"/>
  <c r="H132" i="131"/>
  <c r="E132" i="131"/>
  <c r="F132" i="131"/>
  <c r="D132" i="131"/>
  <c r="G193" i="131"/>
  <c r="H193" i="131"/>
  <c r="D193" i="131"/>
  <c r="F193" i="131"/>
  <c r="E193" i="131"/>
  <c r="F91" i="132"/>
  <c r="H91" i="132"/>
  <c r="D91" i="132"/>
  <c r="E91" i="132"/>
  <c r="G91" i="132"/>
  <c r="D48" i="139"/>
  <c r="E48" i="139"/>
  <c r="F48" i="139"/>
  <c r="H48" i="139"/>
  <c r="G48" i="139"/>
  <c r="H61" i="139"/>
  <c r="G61" i="139"/>
  <c r="F61" i="139"/>
  <c r="E61" i="139"/>
  <c r="D61" i="139"/>
  <c r="H88" i="139"/>
  <c r="E88" i="139"/>
  <c r="D88" i="139"/>
  <c r="F88" i="139"/>
  <c r="G88" i="139"/>
  <c r="G104" i="139"/>
  <c r="E104" i="139"/>
  <c r="F104" i="139"/>
  <c r="H104" i="139"/>
  <c r="D104" i="139"/>
  <c r="D117" i="139"/>
  <c r="E117" i="139"/>
  <c r="H117" i="139"/>
  <c r="F117" i="139"/>
  <c r="G117" i="139"/>
  <c r="D84" i="140"/>
  <c r="H84" i="140"/>
  <c r="F84" i="140"/>
  <c r="G84" i="140"/>
  <c r="E84" i="140"/>
  <c r="G101" i="140"/>
  <c r="D101" i="140"/>
  <c r="F101" i="140"/>
  <c r="E101" i="140"/>
  <c r="H101" i="140"/>
  <c r="E105" i="140"/>
  <c r="G105" i="140"/>
  <c r="F105" i="140"/>
  <c r="H105" i="140"/>
  <c r="D105" i="140"/>
  <c r="D132" i="140"/>
  <c r="G132" i="140"/>
  <c r="E132" i="140"/>
  <c r="H132" i="140"/>
  <c r="F132" i="140"/>
  <c r="D127" i="140"/>
  <c r="H127" i="140"/>
  <c r="G127" i="140"/>
  <c r="F127" i="140"/>
  <c r="E127" i="140"/>
  <c r="G154" i="140"/>
  <c r="H154" i="140"/>
  <c r="D154" i="140"/>
  <c r="E154" i="140"/>
  <c r="F154" i="140"/>
  <c r="E148" i="140"/>
  <c r="H148" i="140"/>
  <c r="F148" i="140"/>
  <c r="D148" i="140"/>
  <c r="G148" i="140"/>
  <c r="D176" i="140"/>
  <c r="F176" i="140"/>
  <c r="H176" i="140"/>
  <c r="G176" i="140"/>
  <c r="E176" i="140"/>
  <c r="E193" i="140"/>
  <c r="F193" i="140"/>
  <c r="G193" i="140"/>
  <c r="D193" i="140"/>
  <c r="H193" i="140"/>
  <c r="F197" i="140"/>
  <c r="G197" i="140"/>
  <c r="H197" i="140"/>
  <c r="D197" i="140"/>
  <c r="E197" i="140"/>
  <c r="E62" i="129"/>
  <c r="F62" i="129"/>
  <c r="H62" i="129"/>
  <c r="D62" i="129"/>
  <c r="G62" i="129"/>
  <c r="E118" i="129"/>
  <c r="F118" i="129"/>
  <c r="H118" i="129"/>
  <c r="D118" i="129"/>
  <c r="G118" i="129"/>
  <c r="D64" i="130"/>
  <c r="G64" i="130"/>
  <c r="H64" i="130"/>
  <c r="F64" i="130"/>
  <c r="E64" i="130"/>
  <c r="G109" i="130"/>
  <c r="F109" i="130"/>
  <c r="E109" i="130"/>
  <c r="H109" i="130"/>
  <c r="D109" i="130"/>
  <c r="D79" i="131"/>
  <c r="F79" i="131"/>
  <c r="G79" i="131"/>
  <c r="H79" i="131"/>
  <c r="E79" i="131"/>
  <c r="E128" i="131"/>
  <c r="D128" i="131"/>
  <c r="F128" i="131"/>
  <c r="G128" i="131"/>
  <c r="H128" i="131"/>
  <c r="E177" i="131"/>
  <c r="G177" i="131"/>
  <c r="F177" i="131"/>
  <c r="H177" i="131"/>
  <c r="D177" i="131"/>
  <c r="E65" i="132"/>
  <c r="H65" i="132"/>
  <c r="G65" i="132"/>
  <c r="F65" i="132"/>
  <c r="D65" i="132"/>
  <c r="E92" i="132"/>
  <c r="F92" i="132"/>
  <c r="D92" i="132"/>
  <c r="G92" i="132"/>
  <c r="H92" i="132"/>
  <c r="E138" i="132"/>
  <c r="D138" i="132"/>
  <c r="F138" i="132"/>
  <c r="G138" i="132"/>
  <c r="H138" i="132"/>
  <c r="E180" i="132"/>
  <c r="G180" i="132"/>
  <c r="F180" i="132"/>
  <c r="H180" i="132"/>
  <c r="D180" i="132"/>
  <c r="G75" i="139"/>
  <c r="F75" i="139"/>
  <c r="D75" i="139"/>
  <c r="E75" i="139"/>
  <c r="H75" i="139"/>
  <c r="H85" i="140"/>
  <c r="D85" i="140"/>
  <c r="E85" i="140"/>
  <c r="G85" i="140"/>
  <c r="F85" i="140"/>
  <c r="H124" i="140"/>
  <c r="F124" i="140"/>
  <c r="E124" i="140"/>
  <c r="D124" i="140"/>
  <c r="G124" i="140"/>
  <c r="E177" i="140"/>
  <c r="H177" i="140"/>
  <c r="G177" i="140"/>
  <c r="D177" i="140"/>
  <c r="F177" i="140"/>
  <c r="E61" i="129"/>
  <c r="D61" i="129"/>
  <c r="H61" i="129"/>
  <c r="F61" i="129"/>
  <c r="G61" i="129"/>
  <c r="F117" i="129"/>
  <c r="E117" i="129"/>
  <c r="H117" i="129"/>
  <c r="G117" i="129"/>
  <c r="D117" i="129"/>
  <c r="F78" i="130"/>
  <c r="H78" i="130"/>
  <c r="E78" i="130"/>
  <c r="G78" i="130"/>
  <c r="D78" i="130"/>
  <c r="D108" i="130"/>
  <c r="H108" i="130"/>
  <c r="F108" i="130"/>
  <c r="E108" i="130"/>
  <c r="G108" i="130"/>
  <c r="E101" i="131"/>
  <c r="D101" i="131"/>
  <c r="F101" i="131"/>
  <c r="G101" i="131"/>
  <c r="H101" i="131"/>
  <c r="F127" i="131"/>
  <c r="D127" i="131"/>
  <c r="E127" i="131"/>
  <c r="H127" i="131"/>
  <c r="G127" i="131"/>
  <c r="D176" i="131"/>
  <c r="G176" i="131"/>
  <c r="F176" i="131"/>
  <c r="H176" i="131"/>
  <c r="E176" i="131"/>
  <c r="G114" i="132"/>
  <c r="H114" i="132"/>
  <c r="F114" i="132"/>
  <c r="D114" i="132"/>
  <c r="E114" i="132"/>
  <c r="H137" i="132"/>
  <c r="G137" i="132"/>
  <c r="F137" i="132"/>
  <c r="D137" i="132"/>
  <c r="E137" i="132"/>
  <c r="E184" i="132"/>
  <c r="F184" i="132"/>
  <c r="D184" i="132"/>
  <c r="G184" i="132"/>
  <c r="H184" i="132"/>
  <c r="H47" i="129"/>
  <c r="G47" i="129"/>
  <c r="F47" i="129"/>
  <c r="D47" i="129"/>
  <c r="E47" i="129"/>
  <c r="F74" i="129"/>
  <c r="H74" i="129"/>
  <c r="G74" i="129"/>
  <c r="D74" i="129"/>
  <c r="E74" i="129"/>
  <c r="G90" i="129"/>
  <c r="H90" i="129"/>
  <c r="D90" i="129"/>
  <c r="F90" i="129"/>
  <c r="E90" i="129"/>
  <c r="G103" i="129"/>
  <c r="H103" i="129"/>
  <c r="F103" i="129"/>
  <c r="E103" i="129"/>
  <c r="D103" i="129"/>
  <c r="D47" i="130"/>
  <c r="E47" i="130"/>
  <c r="H47" i="130"/>
  <c r="F47" i="130"/>
  <c r="G47" i="130"/>
  <c r="E62" i="130"/>
  <c r="F62" i="130"/>
  <c r="G62" i="130"/>
  <c r="H62" i="130"/>
  <c r="D62" i="130"/>
  <c r="G77" i="130"/>
  <c r="H77" i="130"/>
  <c r="F77" i="130"/>
  <c r="E77" i="130"/>
  <c r="D77" i="130"/>
  <c r="H92" i="130"/>
  <c r="D92" i="130"/>
  <c r="E92" i="130"/>
  <c r="G92" i="130"/>
  <c r="F92" i="130"/>
  <c r="E107" i="130"/>
  <c r="G107" i="130"/>
  <c r="D107" i="130"/>
  <c r="H107" i="130"/>
  <c r="F107" i="130"/>
  <c r="E122" i="130"/>
  <c r="F122" i="130"/>
  <c r="D122" i="130"/>
  <c r="H122" i="130"/>
  <c r="G122" i="130"/>
  <c r="G78" i="131"/>
  <c r="E78" i="131"/>
  <c r="H78" i="131"/>
  <c r="D78" i="131"/>
  <c r="F78" i="131"/>
  <c r="F82" i="131"/>
  <c r="D82" i="131"/>
  <c r="G82" i="131"/>
  <c r="E82" i="131"/>
  <c r="H82" i="131"/>
  <c r="E109" i="131"/>
  <c r="D109" i="131"/>
  <c r="H109" i="131"/>
  <c r="G109" i="131"/>
  <c r="F109" i="131"/>
  <c r="F104" i="131"/>
  <c r="H104" i="131"/>
  <c r="E104" i="131"/>
  <c r="D104" i="131"/>
  <c r="G104" i="131"/>
  <c r="G131" i="131"/>
  <c r="D131" i="131"/>
  <c r="E131" i="131"/>
  <c r="F131" i="131"/>
  <c r="H131" i="131"/>
  <c r="H125" i="131"/>
  <c r="D125" i="131"/>
  <c r="G125" i="131"/>
  <c r="E125" i="131"/>
  <c r="F125" i="131"/>
  <c r="D153" i="131"/>
  <c r="E153" i="131"/>
  <c r="H153" i="131"/>
  <c r="G153" i="131"/>
  <c r="F153" i="131"/>
  <c r="F170" i="131"/>
  <c r="H170" i="131"/>
  <c r="E170" i="131"/>
  <c r="D170" i="131"/>
  <c r="G170" i="131"/>
  <c r="G174" i="131"/>
  <c r="D174" i="131"/>
  <c r="F174" i="131"/>
  <c r="H174" i="131"/>
  <c r="E174" i="131"/>
  <c r="D201" i="131"/>
  <c r="E201" i="131"/>
  <c r="F201" i="131"/>
  <c r="H201" i="131"/>
  <c r="G201" i="131"/>
  <c r="G196" i="131"/>
  <c r="H196" i="131"/>
  <c r="F196" i="131"/>
  <c r="D196" i="131"/>
  <c r="E196" i="131"/>
  <c r="D71" i="132"/>
  <c r="H71" i="132"/>
  <c r="F71" i="132"/>
  <c r="G71" i="132"/>
  <c r="E71" i="132"/>
  <c r="G67" i="132"/>
  <c r="D67" i="132"/>
  <c r="F67" i="132"/>
  <c r="E67" i="132"/>
  <c r="H67" i="132"/>
  <c r="D94" i="132"/>
  <c r="H94" i="132"/>
  <c r="F94" i="132"/>
  <c r="E94" i="132"/>
  <c r="G94" i="132"/>
  <c r="G90" i="132"/>
  <c r="H90" i="132"/>
  <c r="E90" i="132"/>
  <c r="D90" i="132"/>
  <c r="F90" i="132"/>
  <c r="H117" i="132"/>
  <c r="E117" i="132"/>
  <c r="D117" i="132"/>
  <c r="F117" i="132"/>
  <c r="G117" i="132"/>
  <c r="G113" i="132"/>
  <c r="E113" i="132"/>
  <c r="H113" i="132"/>
  <c r="F113" i="132"/>
  <c r="D113" i="132"/>
  <c r="D140" i="132"/>
  <c r="H140" i="132"/>
  <c r="G140" i="132"/>
  <c r="E140" i="132"/>
  <c r="F140" i="132"/>
  <c r="G136" i="132"/>
  <c r="H136" i="132"/>
  <c r="F136" i="132"/>
  <c r="D136" i="132"/>
  <c r="E136" i="132"/>
  <c r="G163" i="132"/>
  <c r="E163" i="132"/>
  <c r="D163" i="132"/>
  <c r="H163" i="132"/>
  <c r="F163" i="132"/>
  <c r="G159" i="132"/>
  <c r="D159" i="132"/>
  <c r="E159" i="132"/>
  <c r="H159" i="132"/>
  <c r="F159" i="132"/>
  <c r="F183" i="132"/>
  <c r="H183" i="132"/>
  <c r="G183" i="132"/>
  <c r="E183" i="132"/>
  <c r="D183" i="132"/>
  <c r="F47" i="139"/>
  <c r="E47" i="139"/>
  <c r="D47" i="139"/>
  <c r="H47" i="139"/>
  <c r="G47" i="139"/>
  <c r="D74" i="139"/>
  <c r="H74" i="139"/>
  <c r="E74" i="139"/>
  <c r="G74" i="139"/>
  <c r="F74" i="139"/>
  <c r="G90" i="139"/>
  <c r="F90" i="139"/>
  <c r="E90" i="139"/>
  <c r="H90" i="139"/>
  <c r="D90" i="139"/>
  <c r="H103" i="139"/>
  <c r="F103" i="139"/>
  <c r="D103" i="139"/>
  <c r="G103" i="139"/>
  <c r="E103" i="139"/>
  <c r="H78" i="140"/>
  <c r="D78" i="140"/>
  <c r="E78" i="140"/>
  <c r="F78" i="140"/>
  <c r="G78" i="140"/>
  <c r="E82" i="140"/>
  <c r="D82" i="140"/>
  <c r="F82" i="140"/>
  <c r="G82" i="140"/>
  <c r="H82" i="140"/>
  <c r="F109" i="140"/>
  <c r="H109" i="140"/>
  <c r="G109" i="140"/>
  <c r="D109" i="140"/>
  <c r="E109" i="140"/>
  <c r="F104" i="140"/>
  <c r="H104" i="140"/>
  <c r="G104" i="140"/>
  <c r="E104" i="140"/>
  <c r="D104" i="140"/>
  <c r="E131" i="140"/>
  <c r="G131" i="140"/>
  <c r="H131" i="140"/>
  <c r="F131" i="140"/>
  <c r="D131" i="140"/>
  <c r="F125" i="140"/>
  <c r="G125" i="140"/>
  <c r="E125" i="140"/>
  <c r="D125" i="140"/>
  <c r="H125" i="140"/>
  <c r="F153" i="140"/>
  <c r="H153" i="140"/>
  <c r="G153" i="140"/>
  <c r="D153" i="140"/>
  <c r="E153" i="140"/>
  <c r="D170" i="140"/>
  <c r="H170" i="140"/>
  <c r="G170" i="140"/>
  <c r="E170" i="140"/>
  <c r="F170" i="140"/>
  <c r="E174" i="140"/>
  <c r="H174" i="140"/>
  <c r="F174" i="140"/>
  <c r="G174" i="140"/>
  <c r="D174" i="140"/>
  <c r="G201" i="140"/>
  <c r="D201" i="140"/>
  <c r="H201" i="140"/>
  <c r="F201" i="140"/>
  <c r="E201" i="140"/>
  <c r="G196" i="140"/>
  <c r="D196" i="140"/>
  <c r="H196" i="140"/>
  <c r="F196" i="140"/>
  <c r="E196" i="140"/>
  <c r="E46" i="129"/>
  <c r="D46" i="129"/>
  <c r="F46" i="129"/>
  <c r="H46" i="129"/>
  <c r="G46" i="129"/>
  <c r="D102" i="129"/>
  <c r="E102" i="129"/>
  <c r="H102" i="129"/>
  <c r="G102" i="129"/>
  <c r="F102" i="129"/>
  <c r="E79" i="130"/>
  <c r="H79" i="130"/>
  <c r="D79" i="130"/>
  <c r="F79" i="130"/>
  <c r="G79" i="130"/>
  <c r="H124" i="130"/>
  <c r="D124" i="130"/>
  <c r="G124" i="130"/>
  <c r="E124" i="130"/>
  <c r="F124" i="130"/>
  <c r="D107" i="131"/>
  <c r="E107" i="131"/>
  <c r="H107" i="131"/>
  <c r="G107" i="131"/>
  <c r="F107" i="131"/>
  <c r="F155" i="131"/>
  <c r="G155" i="131"/>
  <c r="D155" i="131"/>
  <c r="E155" i="131"/>
  <c r="H155" i="131"/>
  <c r="F171" i="131"/>
  <c r="H171" i="131"/>
  <c r="G171" i="131"/>
  <c r="D171" i="131"/>
  <c r="E171" i="131"/>
  <c r="E69" i="132"/>
  <c r="F69" i="132"/>
  <c r="G69" i="132"/>
  <c r="D69" i="132"/>
  <c r="H69" i="132"/>
  <c r="E115" i="132"/>
  <c r="F115" i="132"/>
  <c r="G115" i="132"/>
  <c r="H115" i="132"/>
  <c r="D115" i="132"/>
  <c r="E157" i="132"/>
  <c r="G157" i="132"/>
  <c r="F157" i="132"/>
  <c r="H157" i="132"/>
  <c r="D157" i="132"/>
  <c r="H181" i="132"/>
  <c r="D181" i="132"/>
  <c r="E181" i="132"/>
  <c r="G181" i="132"/>
  <c r="F181" i="132"/>
  <c r="F46" i="139"/>
  <c r="G46" i="139"/>
  <c r="D46" i="139"/>
  <c r="E46" i="139"/>
  <c r="H46" i="139"/>
  <c r="H102" i="139"/>
  <c r="E102" i="139"/>
  <c r="D102" i="139"/>
  <c r="G102" i="139"/>
  <c r="F102" i="139"/>
  <c r="G79" i="140"/>
  <c r="F79" i="140"/>
  <c r="H79" i="140"/>
  <c r="E79" i="140"/>
  <c r="D79" i="140"/>
  <c r="F128" i="140"/>
  <c r="H128" i="140"/>
  <c r="G128" i="140"/>
  <c r="D128" i="140"/>
  <c r="E128" i="140"/>
  <c r="G150" i="140"/>
  <c r="F150" i="140"/>
  <c r="H150" i="140"/>
  <c r="D150" i="140"/>
  <c r="E150" i="140"/>
  <c r="E199" i="140"/>
  <c r="F199" i="140"/>
  <c r="G199" i="140"/>
  <c r="H199" i="140"/>
  <c r="D199" i="140"/>
  <c r="H88" i="129"/>
  <c r="F88" i="129"/>
  <c r="G88" i="129"/>
  <c r="D88" i="129"/>
  <c r="E88" i="129"/>
  <c r="G48" i="130"/>
  <c r="H48" i="130"/>
  <c r="D48" i="130"/>
  <c r="E48" i="130"/>
  <c r="F48" i="130"/>
  <c r="G93" i="130"/>
  <c r="F93" i="130"/>
  <c r="E93" i="130"/>
  <c r="H93" i="130"/>
  <c r="D93" i="130"/>
  <c r="E84" i="131"/>
  <c r="F84" i="131"/>
  <c r="D84" i="131"/>
  <c r="H84" i="131"/>
  <c r="G84" i="131"/>
  <c r="D105" i="131"/>
  <c r="H105" i="131"/>
  <c r="E105" i="131"/>
  <c r="F105" i="131"/>
  <c r="G105" i="131"/>
  <c r="F154" i="131"/>
  <c r="H154" i="131"/>
  <c r="D154" i="131"/>
  <c r="G154" i="131"/>
  <c r="E154" i="131"/>
  <c r="F148" i="131"/>
  <c r="E148" i="131"/>
  <c r="G148" i="131"/>
  <c r="D148" i="131"/>
  <c r="H148" i="131"/>
  <c r="H197" i="131"/>
  <c r="G197" i="131"/>
  <c r="F197" i="131"/>
  <c r="D197" i="131"/>
  <c r="E197" i="131"/>
  <c r="D68" i="132"/>
  <c r="G68" i="132"/>
  <c r="H68" i="132"/>
  <c r="F68" i="132"/>
  <c r="E68" i="132"/>
  <c r="F160" i="132"/>
  <c r="G160" i="132"/>
  <c r="E160" i="132"/>
  <c r="H160" i="132"/>
  <c r="D160" i="132"/>
  <c r="G60" i="129"/>
  <c r="F60" i="129"/>
  <c r="H60" i="129"/>
  <c r="D60" i="129"/>
  <c r="E60" i="129"/>
  <c r="H76" i="129"/>
  <c r="G76" i="129"/>
  <c r="E76" i="129"/>
  <c r="D76" i="129"/>
  <c r="F76" i="129"/>
  <c r="E89" i="129"/>
  <c r="H89" i="129"/>
  <c r="F89" i="129"/>
  <c r="D89" i="129"/>
  <c r="G89" i="129"/>
  <c r="F116" i="129"/>
  <c r="G116" i="129"/>
  <c r="E116" i="129"/>
  <c r="H116" i="129"/>
  <c r="D116" i="129"/>
  <c r="E50" i="130"/>
  <c r="F50" i="130"/>
  <c r="D50" i="130"/>
  <c r="G50" i="130"/>
  <c r="H50" i="130"/>
  <c r="F65" i="130"/>
  <c r="G65" i="130"/>
  <c r="H65" i="130"/>
  <c r="D65" i="130"/>
  <c r="E65" i="130"/>
  <c r="H80" i="130"/>
  <c r="D80" i="130"/>
  <c r="G80" i="130"/>
  <c r="E80" i="130"/>
  <c r="F80" i="130"/>
  <c r="D95" i="130"/>
  <c r="E95" i="130"/>
  <c r="F95" i="130"/>
  <c r="H95" i="130"/>
  <c r="G95" i="130"/>
  <c r="F110" i="130"/>
  <c r="E110" i="130"/>
  <c r="D110" i="130"/>
  <c r="G110" i="130"/>
  <c r="H110" i="130"/>
  <c r="F125" i="130"/>
  <c r="G125" i="130"/>
  <c r="H125" i="130"/>
  <c r="D125" i="130"/>
  <c r="E125" i="130"/>
  <c r="D86" i="131"/>
  <c r="E86" i="131"/>
  <c r="G86" i="131"/>
  <c r="F86" i="131"/>
  <c r="H86" i="131"/>
  <c r="G81" i="131"/>
  <c r="E81" i="131"/>
  <c r="H81" i="131"/>
  <c r="F81" i="131"/>
  <c r="D81" i="131"/>
  <c r="G108" i="131"/>
  <c r="H108" i="131"/>
  <c r="F108" i="131"/>
  <c r="D108" i="131"/>
  <c r="E108" i="131"/>
  <c r="E102" i="131"/>
  <c r="D102" i="131"/>
  <c r="F102" i="131"/>
  <c r="G102" i="131"/>
  <c r="H102" i="131"/>
  <c r="D130" i="131"/>
  <c r="E130" i="131"/>
  <c r="F130" i="131"/>
  <c r="G130" i="131"/>
  <c r="H130" i="131"/>
  <c r="G147" i="131"/>
  <c r="D147" i="131"/>
  <c r="E147" i="131"/>
  <c r="H147" i="131"/>
  <c r="F147" i="131"/>
  <c r="H151" i="131"/>
  <c r="F151" i="131"/>
  <c r="E151" i="131"/>
  <c r="G151" i="131"/>
  <c r="D151" i="131"/>
  <c r="H178" i="131"/>
  <c r="E178" i="131"/>
  <c r="G178" i="131"/>
  <c r="D178" i="131"/>
  <c r="F178" i="131"/>
  <c r="D173" i="131"/>
  <c r="E173" i="131"/>
  <c r="G173" i="131"/>
  <c r="H173" i="131"/>
  <c r="F173" i="131"/>
  <c r="H200" i="131"/>
  <c r="D200" i="131"/>
  <c r="F200" i="131"/>
  <c r="E200" i="131"/>
  <c r="G200" i="131"/>
  <c r="D194" i="131"/>
  <c r="G194" i="131"/>
  <c r="E194" i="131"/>
  <c r="H194" i="131"/>
  <c r="F194" i="131"/>
  <c r="H70" i="132"/>
  <c r="G70" i="132"/>
  <c r="D70" i="132"/>
  <c r="F70" i="132"/>
  <c r="E70" i="132"/>
  <c r="D66" i="132"/>
  <c r="E66" i="132"/>
  <c r="F66" i="132"/>
  <c r="H66" i="132"/>
  <c r="G66" i="132"/>
  <c r="H93" i="132"/>
  <c r="G93" i="132"/>
  <c r="D93" i="132"/>
  <c r="E93" i="132"/>
  <c r="F93" i="132"/>
  <c r="D89" i="132"/>
  <c r="H89" i="132"/>
  <c r="E89" i="132"/>
  <c r="F89" i="132"/>
  <c r="G89" i="132"/>
  <c r="H116" i="132"/>
  <c r="F116" i="132"/>
  <c r="G116" i="132"/>
  <c r="D116" i="132"/>
  <c r="E116" i="132"/>
  <c r="D112" i="132"/>
  <c r="E112" i="132"/>
  <c r="H112" i="132"/>
  <c r="F112" i="132"/>
  <c r="G112" i="132"/>
  <c r="H139" i="132"/>
  <c r="D139" i="132"/>
  <c r="F139" i="132"/>
  <c r="G139" i="132"/>
  <c r="E139" i="132"/>
  <c r="H135" i="132"/>
  <c r="D135" i="132"/>
  <c r="E135" i="132"/>
  <c r="F135" i="132"/>
  <c r="G135" i="132"/>
  <c r="D162" i="132"/>
  <c r="H162" i="132"/>
  <c r="G162" i="132"/>
  <c r="F162" i="132"/>
  <c r="E162" i="132"/>
  <c r="H158" i="132"/>
  <c r="D158" i="132"/>
  <c r="E158" i="132"/>
  <c r="F158" i="132"/>
  <c r="G158" i="132"/>
  <c r="G182" i="132"/>
  <c r="H182" i="132"/>
  <c r="F182" i="132"/>
  <c r="E182" i="132"/>
  <c r="D182" i="132"/>
  <c r="D60" i="139"/>
  <c r="F60" i="139"/>
  <c r="E60" i="139"/>
  <c r="H60" i="139"/>
  <c r="G60" i="139"/>
  <c r="D76" i="139"/>
  <c r="E76" i="139"/>
  <c r="G76" i="139"/>
  <c r="H76" i="139"/>
  <c r="F76" i="139"/>
  <c r="F89" i="139"/>
  <c r="E89" i="139"/>
  <c r="H89" i="139"/>
  <c r="D89" i="139"/>
  <c r="G89" i="139"/>
  <c r="E116" i="139"/>
  <c r="D116" i="139"/>
  <c r="F116" i="139"/>
  <c r="H116" i="139"/>
  <c r="G116" i="139"/>
  <c r="F86" i="140"/>
  <c r="D86" i="140"/>
  <c r="G86" i="140"/>
  <c r="E86" i="140"/>
  <c r="H86" i="140"/>
  <c r="D81" i="140"/>
  <c r="E81" i="140"/>
  <c r="G81" i="140"/>
  <c r="H81" i="140"/>
  <c r="F81" i="140"/>
  <c r="F108" i="140"/>
  <c r="H108" i="140"/>
  <c r="E108" i="140"/>
  <c r="G108" i="140"/>
  <c r="D108" i="140"/>
  <c r="F102" i="140"/>
  <c r="E102" i="140"/>
  <c r="D102" i="140"/>
  <c r="G102" i="140"/>
  <c r="H102" i="140"/>
  <c r="G130" i="140"/>
  <c r="F130" i="140"/>
  <c r="H130" i="140"/>
  <c r="D130" i="140"/>
  <c r="E130" i="140"/>
  <c r="F147" i="140"/>
  <c r="G147" i="140"/>
  <c r="H147" i="140"/>
  <c r="D147" i="140"/>
  <c r="E147" i="140"/>
  <c r="F151" i="140"/>
  <c r="G151" i="140"/>
  <c r="H151" i="140"/>
  <c r="D151" i="140"/>
  <c r="E151" i="140"/>
  <c r="F178" i="140"/>
  <c r="G178" i="140"/>
  <c r="E178" i="140"/>
  <c r="H178" i="140"/>
  <c r="D178" i="140"/>
  <c r="G173" i="140"/>
  <c r="H173" i="140"/>
  <c r="D173" i="140"/>
  <c r="E173" i="140"/>
  <c r="F173" i="140"/>
  <c r="D200" i="140"/>
  <c r="H200" i="140"/>
  <c r="E200" i="140"/>
  <c r="G200" i="140"/>
  <c r="F200" i="140"/>
  <c r="D194" i="140"/>
  <c r="H194" i="140"/>
  <c r="E194" i="140"/>
  <c r="F194" i="140"/>
  <c r="G194" i="140"/>
  <c r="J174" i="141"/>
  <c r="C97" i="131"/>
  <c r="C143" i="131"/>
  <c r="C189" i="131"/>
  <c r="C74" i="131"/>
  <c r="C120" i="131"/>
  <c r="C166" i="131"/>
  <c r="C74" i="140"/>
  <c r="C97" i="140"/>
  <c r="C120" i="140"/>
  <c r="C143" i="140"/>
  <c r="C166" i="140"/>
  <c r="C189" i="140"/>
  <c r="C74" i="149"/>
  <c r="C97" i="149"/>
  <c r="C120" i="149"/>
  <c r="C143" i="149"/>
  <c r="C166" i="149"/>
  <c r="C189" i="149"/>
  <c r="C169" i="122"/>
  <c r="C170" i="122"/>
  <c r="C171" i="122"/>
  <c r="C172" i="122"/>
  <c r="C173" i="122"/>
  <c r="C174" i="122"/>
  <c r="C175" i="122"/>
  <c r="C168" i="122"/>
  <c r="C146" i="122"/>
  <c r="C147" i="122"/>
  <c r="C148" i="122"/>
  <c r="C149" i="122"/>
  <c r="C150" i="122"/>
  <c r="C151" i="122"/>
  <c r="C152" i="122"/>
  <c r="C145" i="122"/>
  <c r="C123" i="122"/>
  <c r="C124" i="122"/>
  <c r="C125" i="122"/>
  <c r="C126" i="122"/>
  <c r="C127" i="122"/>
  <c r="C128" i="122"/>
  <c r="C129" i="122"/>
  <c r="C122" i="122"/>
  <c r="C100" i="122"/>
  <c r="C101" i="122"/>
  <c r="C102" i="122"/>
  <c r="C103" i="122"/>
  <c r="C104" i="122"/>
  <c r="C105" i="122"/>
  <c r="C106" i="122"/>
  <c r="C99" i="122"/>
  <c r="G112" i="122"/>
  <c r="D112" i="122"/>
  <c r="E112" i="122"/>
  <c r="F112" i="122"/>
  <c r="H112" i="122"/>
  <c r="E162" i="122"/>
  <c r="F162" i="122"/>
  <c r="G162" i="122"/>
  <c r="H162" i="122"/>
  <c r="D162" i="122"/>
  <c r="F181" i="122"/>
  <c r="E181" i="122"/>
  <c r="H181" i="122"/>
  <c r="G181" i="122"/>
  <c r="D181" i="122"/>
  <c r="H111" i="122"/>
  <c r="E111" i="122"/>
  <c r="D111" i="122"/>
  <c r="G111" i="122"/>
  <c r="F111" i="122"/>
  <c r="D115" i="122"/>
  <c r="H115" i="122"/>
  <c r="G115" i="122"/>
  <c r="F115" i="122"/>
  <c r="E115" i="122"/>
  <c r="D134" i="122"/>
  <c r="F134" i="122"/>
  <c r="E134" i="122"/>
  <c r="H134" i="122"/>
  <c r="G134" i="122"/>
  <c r="H138" i="122"/>
  <c r="F138" i="122"/>
  <c r="E138" i="122"/>
  <c r="D138" i="122"/>
  <c r="G138" i="122"/>
  <c r="D157" i="122"/>
  <c r="H157" i="122"/>
  <c r="E157" i="122"/>
  <c r="G157" i="122"/>
  <c r="F157" i="122"/>
  <c r="H161" i="122"/>
  <c r="G161" i="122"/>
  <c r="D161" i="122"/>
  <c r="E161" i="122"/>
  <c r="F161" i="122"/>
  <c r="H180" i="122"/>
  <c r="E180" i="122"/>
  <c r="G180" i="122"/>
  <c r="F180" i="122"/>
  <c r="D180" i="122"/>
  <c r="G184" i="122"/>
  <c r="H184" i="122"/>
  <c r="D184" i="122"/>
  <c r="E184" i="122"/>
  <c r="F184" i="122"/>
  <c r="D139" i="122"/>
  <c r="G139" i="122"/>
  <c r="E139" i="122"/>
  <c r="F139" i="122"/>
  <c r="H139" i="122"/>
  <c r="H158" i="122"/>
  <c r="G158" i="122"/>
  <c r="E158" i="122"/>
  <c r="F158" i="122"/>
  <c r="D158" i="122"/>
  <c r="E114" i="122"/>
  <c r="F114" i="122"/>
  <c r="G114" i="122"/>
  <c r="D114" i="122"/>
  <c r="H114" i="122"/>
  <c r="E137" i="122"/>
  <c r="H137" i="122"/>
  <c r="G137" i="122"/>
  <c r="D137" i="122"/>
  <c r="F137" i="122"/>
  <c r="E160" i="122"/>
  <c r="F160" i="122"/>
  <c r="H160" i="122"/>
  <c r="D160" i="122"/>
  <c r="G160" i="122"/>
  <c r="F183" i="122"/>
  <c r="E183" i="122"/>
  <c r="D183" i="122"/>
  <c r="G183" i="122"/>
  <c r="H183" i="122"/>
  <c r="G116" i="122"/>
  <c r="F116" i="122"/>
  <c r="E116" i="122"/>
  <c r="D116" i="122"/>
  <c r="H116" i="122"/>
  <c r="H135" i="122"/>
  <c r="F135" i="122"/>
  <c r="E135" i="122"/>
  <c r="D135" i="122"/>
  <c r="G135" i="122"/>
  <c r="G185" i="122"/>
  <c r="D185" i="122"/>
  <c r="E185" i="122"/>
  <c r="H185" i="122"/>
  <c r="F185" i="122"/>
  <c r="G117" i="122"/>
  <c r="F117" i="122"/>
  <c r="D117" i="122"/>
  <c r="H117" i="122"/>
  <c r="E117" i="122"/>
  <c r="E113" i="122"/>
  <c r="D113" i="122"/>
  <c r="F113" i="122"/>
  <c r="G113" i="122"/>
  <c r="H113" i="122"/>
  <c r="H140" i="122"/>
  <c r="G140" i="122"/>
  <c r="F140" i="122"/>
  <c r="E140" i="122"/>
  <c r="D140" i="122"/>
  <c r="F136" i="122"/>
  <c r="G136" i="122"/>
  <c r="H136" i="122"/>
  <c r="E136" i="122"/>
  <c r="D136" i="122"/>
  <c r="F163" i="122"/>
  <c r="G163" i="122"/>
  <c r="E163" i="122"/>
  <c r="H163" i="122"/>
  <c r="D163" i="122"/>
  <c r="D159" i="122"/>
  <c r="H159" i="122"/>
  <c r="G159" i="122"/>
  <c r="E159" i="122"/>
  <c r="F159" i="122"/>
  <c r="F186" i="122"/>
  <c r="H186" i="122"/>
  <c r="D186" i="122"/>
  <c r="G186" i="122"/>
  <c r="E186" i="122"/>
  <c r="F182" i="122"/>
  <c r="G182" i="122"/>
  <c r="H182" i="122"/>
  <c r="E182" i="122"/>
  <c r="D182" i="122"/>
  <c r="C77" i="122"/>
  <c r="C78" i="122"/>
  <c r="C79" i="122"/>
  <c r="C80" i="122"/>
  <c r="C81" i="122"/>
  <c r="C82" i="122"/>
  <c r="C83" i="122"/>
  <c r="C76" i="122"/>
  <c r="C54" i="122"/>
  <c r="C55" i="122"/>
  <c r="C56" i="122"/>
  <c r="C57" i="122"/>
  <c r="C58" i="122"/>
  <c r="C59" i="122"/>
  <c r="C60" i="122"/>
  <c r="C53" i="122"/>
  <c r="F88" i="122"/>
  <c r="D88" i="122"/>
  <c r="G88" i="122"/>
  <c r="E88" i="122"/>
  <c r="H88" i="122"/>
  <c r="E91" i="122"/>
  <c r="G91" i="122"/>
  <c r="F91" i="122"/>
  <c r="H91" i="122"/>
  <c r="D91" i="122"/>
  <c r="D65" i="122"/>
  <c r="E65" i="122"/>
  <c r="F65" i="122"/>
  <c r="H65" i="122"/>
  <c r="G65" i="122"/>
  <c r="G92" i="122"/>
  <c r="H92" i="122"/>
  <c r="D92" i="122"/>
  <c r="E92" i="122"/>
  <c r="F92" i="122"/>
  <c r="E68" i="122"/>
  <c r="F68" i="122"/>
  <c r="D68" i="122"/>
  <c r="H68" i="122"/>
  <c r="G68" i="122"/>
  <c r="F71" i="122"/>
  <c r="G71" i="122"/>
  <c r="H71" i="122"/>
  <c r="D71" i="122"/>
  <c r="E71" i="122"/>
  <c r="D67" i="122"/>
  <c r="E67" i="122"/>
  <c r="F67" i="122"/>
  <c r="G67" i="122"/>
  <c r="H67" i="122"/>
  <c r="H94" i="122"/>
  <c r="D94" i="122"/>
  <c r="F94" i="122"/>
  <c r="G94" i="122"/>
  <c r="E94" i="122"/>
  <c r="E90" i="122"/>
  <c r="D90" i="122"/>
  <c r="H90" i="122"/>
  <c r="F90" i="122"/>
  <c r="G90" i="122"/>
  <c r="H69" i="122"/>
  <c r="G69" i="122"/>
  <c r="D69" i="122"/>
  <c r="E69" i="122"/>
  <c r="F69" i="122"/>
  <c r="E70" i="122"/>
  <c r="D70" i="122"/>
  <c r="H70" i="122"/>
  <c r="F70" i="122"/>
  <c r="G70" i="122"/>
  <c r="F66" i="122"/>
  <c r="G66" i="122"/>
  <c r="E66" i="122"/>
  <c r="H66" i="122"/>
  <c r="D66" i="122"/>
  <c r="G93" i="122"/>
  <c r="F93" i="122"/>
  <c r="D93" i="122"/>
  <c r="H93" i="122"/>
  <c r="E93" i="122"/>
  <c r="F89" i="122"/>
  <c r="H89" i="122"/>
  <c r="G89" i="122"/>
  <c r="D89" i="122"/>
  <c r="E89" i="122"/>
  <c r="C183" i="117"/>
  <c r="C184" i="117"/>
  <c r="C185" i="117"/>
  <c r="C186" i="117"/>
  <c r="C187" i="117"/>
  <c r="C188" i="117"/>
  <c r="C182" i="117"/>
  <c r="C160" i="117"/>
  <c r="C161" i="117"/>
  <c r="C162" i="117"/>
  <c r="C163" i="117"/>
  <c r="C164" i="117"/>
  <c r="C165" i="117"/>
  <c r="C159" i="117"/>
  <c r="C137" i="117"/>
  <c r="C138" i="117"/>
  <c r="C139" i="117"/>
  <c r="C140" i="117"/>
  <c r="C141" i="117"/>
  <c r="C142" i="117"/>
  <c r="C136" i="117"/>
  <c r="C114" i="117"/>
  <c r="C115" i="117"/>
  <c r="C116" i="117"/>
  <c r="C117" i="117"/>
  <c r="C118" i="117"/>
  <c r="C119" i="117"/>
  <c r="C113" i="117"/>
  <c r="C91" i="117"/>
  <c r="C92" i="117"/>
  <c r="C93" i="117"/>
  <c r="C94" i="117"/>
  <c r="C95" i="117"/>
  <c r="C96" i="117"/>
  <c r="C90" i="117"/>
  <c r="C68" i="117"/>
  <c r="C69" i="117"/>
  <c r="C70" i="117"/>
  <c r="C71" i="117"/>
  <c r="C72" i="117"/>
  <c r="C73" i="117"/>
  <c r="C67" i="117"/>
  <c r="C110" i="121"/>
  <c r="I30" i="121"/>
  <c r="C111" i="121"/>
  <c r="L30" i="121"/>
  <c r="F30" i="121"/>
  <c r="C109" i="121"/>
  <c r="C96" i="121"/>
  <c r="C97" i="121"/>
  <c r="C95" i="121"/>
  <c r="C82" i="121"/>
  <c r="I28" i="121"/>
  <c r="C83" i="121"/>
  <c r="L28" i="121"/>
  <c r="F28" i="121"/>
  <c r="C81" i="121"/>
  <c r="C68" i="121"/>
  <c r="I27" i="121"/>
  <c r="C69" i="121"/>
  <c r="L27" i="121"/>
  <c r="F27" i="121"/>
  <c r="C67" i="121"/>
  <c r="C54" i="121"/>
  <c r="C55" i="121"/>
  <c r="C53" i="121"/>
  <c r="C40" i="121"/>
  <c r="C41" i="121"/>
  <c r="C39" i="121"/>
  <c r="C116" i="120"/>
  <c r="C117" i="120"/>
  <c r="C118" i="120"/>
  <c r="C115" i="120"/>
  <c r="C101" i="120"/>
  <c r="C102" i="120"/>
  <c r="C103" i="120"/>
  <c r="J103" i="120"/>
  <c r="C100" i="120"/>
  <c r="C86" i="120"/>
  <c r="C87" i="120"/>
  <c r="C88" i="120"/>
  <c r="C85" i="120"/>
  <c r="C71" i="120"/>
  <c r="C72" i="120"/>
  <c r="C73" i="120"/>
  <c r="C70" i="120"/>
  <c r="C56" i="120"/>
  <c r="C57" i="120"/>
  <c r="C58" i="120"/>
  <c r="J58" i="120"/>
  <c r="C55" i="120"/>
  <c r="C41" i="120"/>
  <c r="C42" i="120"/>
  <c r="C43" i="120"/>
  <c r="C40" i="120"/>
  <c r="G60" i="121"/>
  <c r="H60" i="121"/>
  <c r="D60" i="121"/>
  <c r="E60" i="121"/>
  <c r="F60" i="121"/>
  <c r="H90" i="121"/>
  <c r="D90" i="121"/>
  <c r="G90" i="121"/>
  <c r="E90" i="121"/>
  <c r="F90" i="121"/>
  <c r="E82" i="117"/>
  <c r="G82" i="117"/>
  <c r="H82" i="117"/>
  <c r="F82" i="117"/>
  <c r="D82" i="117"/>
  <c r="D104" i="117"/>
  <c r="G104" i="117"/>
  <c r="F104" i="117"/>
  <c r="E104" i="117"/>
  <c r="H104" i="117"/>
  <c r="F153" i="117"/>
  <c r="D153" i="117"/>
  <c r="E153" i="117"/>
  <c r="H153" i="117"/>
  <c r="G153" i="117"/>
  <c r="H174" i="117"/>
  <c r="F174" i="117"/>
  <c r="E174" i="117"/>
  <c r="D174" i="117"/>
  <c r="G174" i="117"/>
  <c r="D46" i="121"/>
  <c r="E46" i="121"/>
  <c r="H46" i="121"/>
  <c r="G46" i="121"/>
  <c r="F46" i="121"/>
  <c r="E62" i="121"/>
  <c r="F62" i="121"/>
  <c r="D62" i="121"/>
  <c r="G62" i="121"/>
  <c r="H62" i="121"/>
  <c r="F88" i="121"/>
  <c r="H88" i="121"/>
  <c r="E88" i="121"/>
  <c r="D88" i="121"/>
  <c r="G88" i="121"/>
  <c r="E103" i="121"/>
  <c r="F103" i="121"/>
  <c r="G103" i="121"/>
  <c r="H103" i="121"/>
  <c r="D103" i="121"/>
  <c r="H118" i="121"/>
  <c r="D118" i="121"/>
  <c r="G118" i="121"/>
  <c r="E118" i="121"/>
  <c r="F118" i="121"/>
  <c r="F86" i="117"/>
  <c r="G86" i="117"/>
  <c r="E86" i="117"/>
  <c r="D86" i="117"/>
  <c r="H86" i="117"/>
  <c r="F81" i="117"/>
  <c r="D81" i="117"/>
  <c r="G81" i="117"/>
  <c r="E81" i="117"/>
  <c r="H81" i="117"/>
  <c r="G108" i="117"/>
  <c r="E108" i="117"/>
  <c r="H108" i="117"/>
  <c r="D108" i="117"/>
  <c r="F108" i="117"/>
  <c r="G102" i="117"/>
  <c r="D102" i="117"/>
  <c r="F102" i="117"/>
  <c r="E102" i="117"/>
  <c r="H102" i="117"/>
  <c r="E130" i="117"/>
  <c r="G130" i="117"/>
  <c r="F130" i="117"/>
  <c r="H130" i="117"/>
  <c r="D130" i="117"/>
  <c r="D147" i="117"/>
  <c r="G147" i="117"/>
  <c r="H147" i="117"/>
  <c r="F147" i="117"/>
  <c r="E147" i="117"/>
  <c r="G151" i="117"/>
  <c r="E151" i="117"/>
  <c r="H151" i="117"/>
  <c r="F151" i="117"/>
  <c r="D151" i="117"/>
  <c r="F178" i="117"/>
  <c r="E178" i="117"/>
  <c r="H178" i="117"/>
  <c r="G178" i="117"/>
  <c r="D178" i="117"/>
  <c r="G173" i="117"/>
  <c r="H173" i="117"/>
  <c r="D173" i="117"/>
  <c r="F173" i="117"/>
  <c r="E173" i="117"/>
  <c r="H200" i="117"/>
  <c r="E200" i="117"/>
  <c r="F200" i="117"/>
  <c r="D200" i="117"/>
  <c r="G200" i="117"/>
  <c r="E194" i="117"/>
  <c r="G194" i="117"/>
  <c r="F194" i="117"/>
  <c r="H194" i="117"/>
  <c r="D194" i="117"/>
  <c r="F75" i="121"/>
  <c r="D75" i="121"/>
  <c r="E75" i="121"/>
  <c r="G75" i="121"/>
  <c r="H75" i="121"/>
  <c r="F109" i="117"/>
  <c r="E109" i="117"/>
  <c r="D109" i="117"/>
  <c r="G109" i="117"/>
  <c r="H109" i="117"/>
  <c r="E125" i="117"/>
  <c r="G125" i="117"/>
  <c r="H125" i="117"/>
  <c r="F125" i="117"/>
  <c r="D125" i="117"/>
  <c r="F201" i="117"/>
  <c r="D201" i="117"/>
  <c r="E201" i="117"/>
  <c r="H201" i="117"/>
  <c r="G201" i="117"/>
  <c r="F48" i="121"/>
  <c r="G48" i="121"/>
  <c r="H48" i="121"/>
  <c r="E48" i="121"/>
  <c r="D48" i="121"/>
  <c r="F61" i="121"/>
  <c r="G61" i="121"/>
  <c r="E61" i="121"/>
  <c r="D61" i="121"/>
  <c r="H61" i="121"/>
  <c r="E76" i="121"/>
  <c r="H76" i="121"/>
  <c r="F76" i="121"/>
  <c r="D76" i="121"/>
  <c r="G76" i="121"/>
  <c r="E89" i="121"/>
  <c r="D89" i="121"/>
  <c r="G89" i="121"/>
  <c r="F89" i="121"/>
  <c r="H89" i="121"/>
  <c r="F116" i="121"/>
  <c r="D116" i="121"/>
  <c r="H116" i="121"/>
  <c r="E116" i="121"/>
  <c r="G116" i="121"/>
  <c r="H85" i="117"/>
  <c r="G85" i="117"/>
  <c r="E85" i="117"/>
  <c r="F85" i="117"/>
  <c r="D85" i="117"/>
  <c r="D79" i="117"/>
  <c r="F79" i="117"/>
  <c r="H79" i="117"/>
  <c r="G79" i="117"/>
  <c r="E79" i="117"/>
  <c r="G107" i="117"/>
  <c r="H107" i="117"/>
  <c r="D107" i="117"/>
  <c r="E107" i="117"/>
  <c r="F107" i="117"/>
  <c r="D124" i="117"/>
  <c r="E124" i="117"/>
  <c r="H124" i="117"/>
  <c r="F124" i="117"/>
  <c r="G124" i="117"/>
  <c r="E128" i="117"/>
  <c r="D128" i="117"/>
  <c r="H128" i="117"/>
  <c r="G128" i="117"/>
  <c r="F128" i="117"/>
  <c r="F155" i="117"/>
  <c r="H155" i="117"/>
  <c r="G155" i="117"/>
  <c r="D155" i="117"/>
  <c r="E155" i="117"/>
  <c r="D150" i="117"/>
  <c r="G150" i="117"/>
  <c r="E150" i="117"/>
  <c r="F150" i="117"/>
  <c r="H150" i="117"/>
  <c r="D177" i="117"/>
  <c r="H177" i="117"/>
  <c r="G177" i="117"/>
  <c r="F177" i="117"/>
  <c r="E177" i="117"/>
  <c r="H171" i="117"/>
  <c r="E171" i="117"/>
  <c r="G171" i="117"/>
  <c r="D171" i="117"/>
  <c r="F171" i="117"/>
  <c r="H199" i="117"/>
  <c r="D199" i="117"/>
  <c r="F199" i="117"/>
  <c r="E199" i="117"/>
  <c r="G199" i="117"/>
  <c r="H104" i="121"/>
  <c r="D104" i="121"/>
  <c r="E104" i="121"/>
  <c r="G104" i="121"/>
  <c r="F104" i="121"/>
  <c r="D78" i="117"/>
  <c r="E78" i="117"/>
  <c r="F78" i="117"/>
  <c r="H78" i="117"/>
  <c r="G78" i="117"/>
  <c r="F131" i="117"/>
  <c r="H131" i="117"/>
  <c r="E131" i="117"/>
  <c r="D131" i="117"/>
  <c r="G131" i="117"/>
  <c r="H170" i="117"/>
  <c r="G170" i="117"/>
  <c r="E170" i="117"/>
  <c r="D170" i="117"/>
  <c r="F170" i="117"/>
  <c r="E196" i="117"/>
  <c r="G196" i="117"/>
  <c r="F196" i="117"/>
  <c r="H196" i="117"/>
  <c r="D196" i="117"/>
  <c r="F47" i="121"/>
  <c r="E47" i="121"/>
  <c r="G47" i="121"/>
  <c r="D47" i="121"/>
  <c r="H47" i="121"/>
  <c r="F74" i="121"/>
  <c r="H74" i="121"/>
  <c r="G74" i="121"/>
  <c r="E74" i="121"/>
  <c r="D74" i="121"/>
  <c r="F102" i="121"/>
  <c r="G102" i="121"/>
  <c r="D102" i="121"/>
  <c r="H102" i="121"/>
  <c r="E102" i="121"/>
  <c r="E117" i="121"/>
  <c r="D117" i="121"/>
  <c r="G117" i="121"/>
  <c r="H117" i="121"/>
  <c r="F117" i="121"/>
  <c r="G84" i="117"/>
  <c r="E84" i="117"/>
  <c r="D84" i="117"/>
  <c r="F84" i="117"/>
  <c r="H84" i="117"/>
  <c r="D101" i="117"/>
  <c r="H101" i="117"/>
  <c r="G101" i="117"/>
  <c r="E101" i="117"/>
  <c r="F101" i="117"/>
  <c r="E105" i="117"/>
  <c r="H105" i="117"/>
  <c r="D105" i="117"/>
  <c r="G105" i="117"/>
  <c r="F105" i="117"/>
  <c r="D132" i="117"/>
  <c r="E132" i="117"/>
  <c r="H132" i="117"/>
  <c r="F132" i="117"/>
  <c r="G132" i="117"/>
  <c r="H127" i="117"/>
  <c r="D127" i="117"/>
  <c r="G127" i="117"/>
  <c r="E127" i="117"/>
  <c r="F127" i="117"/>
  <c r="E154" i="117"/>
  <c r="D154" i="117"/>
  <c r="G154" i="117"/>
  <c r="F154" i="117"/>
  <c r="H154" i="117"/>
  <c r="H148" i="117"/>
  <c r="E148" i="117"/>
  <c r="F148" i="117"/>
  <c r="D148" i="117"/>
  <c r="G148" i="117"/>
  <c r="H176" i="117"/>
  <c r="F176" i="117"/>
  <c r="E176" i="117"/>
  <c r="G176" i="117"/>
  <c r="D176" i="117"/>
  <c r="D193" i="117"/>
  <c r="H193" i="117"/>
  <c r="G193" i="117"/>
  <c r="F193" i="117"/>
  <c r="E193" i="117"/>
  <c r="E197" i="117"/>
  <c r="D197" i="117"/>
  <c r="F197" i="117"/>
  <c r="G197" i="117"/>
  <c r="H197" i="117"/>
  <c r="E50" i="120"/>
  <c r="G50" i="120"/>
  <c r="F50" i="120"/>
  <c r="H50" i="120"/>
  <c r="D50" i="120"/>
  <c r="F65" i="120"/>
  <c r="G65" i="120"/>
  <c r="H65" i="120"/>
  <c r="E65" i="120"/>
  <c r="D65" i="120"/>
  <c r="F80" i="120"/>
  <c r="G80" i="120"/>
  <c r="E80" i="120"/>
  <c r="H80" i="120"/>
  <c r="D80" i="120"/>
  <c r="E95" i="120"/>
  <c r="G95" i="120"/>
  <c r="H95" i="120"/>
  <c r="F95" i="120"/>
  <c r="D95" i="120"/>
  <c r="E110" i="120"/>
  <c r="F110" i="120"/>
  <c r="G110" i="120"/>
  <c r="H110" i="120"/>
  <c r="D110" i="120"/>
  <c r="G125" i="120"/>
  <c r="H125" i="120"/>
  <c r="F125" i="120"/>
  <c r="E125" i="120"/>
  <c r="D125" i="120"/>
  <c r="D49" i="120"/>
  <c r="E49" i="120"/>
  <c r="F49" i="120"/>
  <c r="H49" i="120"/>
  <c r="G49" i="120"/>
  <c r="H64" i="120"/>
  <c r="G64" i="120"/>
  <c r="F64" i="120"/>
  <c r="E64" i="120"/>
  <c r="D64" i="120"/>
  <c r="E79" i="120"/>
  <c r="D79" i="120"/>
  <c r="G79" i="120"/>
  <c r="H79" i="120"/>
  <c r="F79" i="120"/>
  <c r="H94" i="120"/>
  <c r="G94" i="120"/>
  <c r="E94" i="120"/>
  <c r="D94" i="120"/>
  <c r="F94" i="120"/>
  <c r="E109" i="120"/>
  <c r="F109" i="120"/>
  <c r="G109" i="120"/>
  <c r="D109" i="120"/>
  <c r="H109" i="120"/>
  <c r="H124" i="120"/>
  <c r="G124" i="120"/>
  <c r="F124" i="120"/>
  <c r="E124" i="120"/>
  <c r="D124" i="120"/>
  <c r="D48" i="120"/>
  <c r="F48" i="120"/>
  <c r="E48" i="120"/>
  <c r="H48" i="120"/>
  <c r="G48" i="120"/>
  <c r="G63" i="120"/>
  <c r="F63" i="120"/>
  <c r="H63" i="120"/>
  <c r="E63" i="120"/>
  <c r="D63" i="120"/>
  <c r="G78" i="120"/>
  <c r="E78" i="120"/>
  <c r="D78" i="120"/>
  <c r="F78" i="120"/>
  <c r="H78" i="120"/>
  <c r="F93" i="120"/>
  <c r="H93" i="120"/>
  <c r="E93" i="120"/>
  <c r="D93" i="120"/>
  <c r="G93" i="120"/>
  <c r="E108" i="120"/>
  <c r="D108" i="120"/>
  <c r="F108" i="120"/>
  <c r="G108" i="120"/>
  <c r="H108" i="120"/>
  <c r="G123" i="120"/>
  <c r="F123" i="120"/>
  <c r="H123" i="120"/>
  <c r="E123" i="120"/>
  <c r="D123" i="120"/>
  <c r="C74" i="117"/>
  <c r="C97" i="117"/>
  <c r="C120" i="117"/>
  <c r="C143" i="117"/>
  <c r="C166" i="117"/>
  <c r="C189" i="117"/>
  <c r="I58" i="120"/>
  <c r="I73" i="120"/>
  <c r="I56" i="120"/>
  <c r="J56" i="120"/>
  <c r="J72" i="120"/>
  <c r="I72" i="120"/>
  <c r="I40" i="120"/>
  <c r="J40" i="120"/>
  <c r="J55" i="120"/>
  <c r="I55" i="120"/>
  <c r="J70" i="120"/>
  <c r="I70" i="120"/>
  <c r="I43" i="120"/>
  <c r="J43" i="120"/>
  <c r="I42" i="120"/>
  <c r="J42" i="120"/>
  <c r="J41" i="120"/>
  <c r="I41" i="120"/>
  <c r="I57" i="120"/>
  <c r="J57" i="120"/>
  <c r="I71" i="120"/>
  <c r="J71" i="120"/>
  <c r="I15" i="121"/>
  <c r="L29" i="121"/>
  <c r="I29" i="121"/>
  <c r="G15" i="121"/>
  <c r="E15" i="121"/>
  <c r="F29" i="121"/>
  <c r="S30" i="150"/>
  <c r="S29" i="150"/>
  <c r="S28" i="150"/>
  <c r="S27" i="150"/>
  <c r="S16" i="150"/>
  <c r="S15" i="150"/>
  <c r="S14" i="150"/>
  <c r="S13" i="150"/>
  <c r="S25" i="150"/>
  <c r="S112" i="151"/>
  <c r="S24" i="150"/>
  <c r="S11" i="150"/>
  <c r="S10" i="150"/>
  <c r="Q30" i="150"/>
  <c r="Q29" i="150"/>
  <c r="Q28" i="150"/>
  <c r="Q27" i="150"/>
  <c r="Q16" i="150"/>
  <c r="Q15" i="150"/>
  <c r="Q14" i="150"/>
  <c r="Q13" i="150"/>
  <c r="Q25" i="150"/>
  <c r="Q112" i="151"/>
  <c r="Q24" i="150"/>
  <c r="Q11" i="150"/>
  <c r="AJ8" i="150"/>
  <c r="Q10" i="150"/>
  <c r="O16" i="150"/>
  <c r="O15" i="150"/>
  <c r="O14" i="150"/>
  <c r="O13" i="150"/>
  <c r="O30" i="150"/>
  <c r="O29" i="150"/>
  <c r="O28" i="150"/>
  <c r="O27" i="150"/>
  <c r="O25" i="150"/>
  <c r="O112" i="151"/>
  <c r="O24" i="150"/>
  <c r="O11" i="150"/>
  <c r="AI8" i="150"/>
  <c r="O10" i="150"/>
  <c r="M30" i="150"/>
  <c r="M29" i="150"/>
  <c r="M28" i="150"/>
  <c r="M27" i="150"/>
  <c r="M16" i="150"/>
  <c r="M15" i="150"/>
  <c r="M14" i="150"/>
  <c r="M13" i="150"/>
  <c r="M25" i="150"/>
  <c r="M112" i="151"/>
  <c r="M24" i="150"/>
  <c r="M11" i="150"/>
  <c r="AH8" i="150"/>
  <c r="M10" i="150"/>
  <c r="K30" i="150"/>
  <c r="K29" i="150"/>
  <c r="K28" i="150"/>
  <c r="K27" i="150"/>
  <c r="K16" i="150"/>
  <c r="K15" i="150"/>
  <c r="K14" i="150"/>
  <c r="K13" i="150"/>
  <c r="K25" i="150"/>
  <c r="K112" i="151"/>
  <c r="K24" i="150"/>
  <c r="K11" i="150"/>
  <c r="AG8" i="150"/>
  <c r="K10" i="150"/>
  <c r="I30" i="150"/>
  <c r="I29" i="150"/>
  <c r="I28" i="150"/>
  <c r="I27" i="150"/>
  <c r="I16" i="150"/>
  <c r="I15" i="150"/>
  <c r="I14" i="150"/>
  <c r="I13" i="150"/>
  <c r="I25" i="150"/>
  <c r="I112" i="151"/>
  <c r="I24" i="150"/>
  <c r="I11" i="150"/>
  <c r="AF8" i="150"/>
  <c r="I10" i="150"/>
  <c r="G30" i="150"/>
  <c r="G29" i="150"/>
  <c r="G28" i="150"/>
  <c r="G27" i="150"/>
  <c r="G16" i="150"/>
  <c r="G15" i="150"/>
  <c r="G14" i="150"/>
  <c r="G13" i="150"/>
  <c r="G25" i="150"/>
  <c r="G112" i="151"/>
  <c r="G24" i="150"/>
  <c r="G11" i="150"/>
  <c r="AE8" i="150"/>
  <c r="G10" i="150"/>
  <c r="E16" i="150"/>
  <c r="E15" i="150"/>
  <c r="E14" i="150"/>
  <c r="E13" i="150"/>
  <c r="E30" i="150"/>
  <c r="E29" i="150"/>
  <c r="E28" i="150"/>
  <c r="E27" i="150"/>
  <c r="E11" i="150"/>
  <c r="AD8" i="150"/>
  <c r="E10" i="150"/>
  <c r="E25" i="150"/>
  <c r="E112" i="151"/>
  <c r="E24" i="150"/>
  <c r="S44" i="150"/>
  <c r="S43" i="150"/>
  <c r="Q44" i="150"/>
  <c r="Q43" i="150"/>
  <c r="O44" i="150"/>
  <c r="O43" i="150"/>
  <c r="M44" i="150"/>
  <c r="M43" i="150"/>
  <c r="K44" i="150"/>
  <c r="K43" i="150"/>
  <c r="I44" i="150"/>
  <c r="I43" i="150"/>
  <c r="G44" i="150"/>
  <c r="G43" i="150"/>
  <c r="E44" i="150"/>
  <c r="E43" i="150"/>
  <c r="S42" i="150"/>
  <c r="S41" i="150"/>
  <c r="Q42" i="150"/>
  <c r="Q41" i="150"/>
  <c r="O42" i="150"/>
  <c r="O41" i="150"/>
  <c r="M42" i="150"/>
  <c r="M41" i="150"/>
  <c r="K42" i="150"/>
  <c r="K41" i="150"/>
  <c r="I42" i="150"/>
  <c r="I41" i="150"/>
  <c r="G42" i="150"/>
  <c r="G41" i="150"/>
  <c r="E42" i="150"/>
  <c r="E41" i="150"/>
  <c r="S39" i="150"/>
  <c r="S134" i="151"/>
  <c r="S38" i="150"/>
  <c r="Q39" i="150"/>
  <c r="Q134" i="151"/>
  <c r="Q38" i="150"/>
  <c r="O39" i="150"/>
  <c r="O134" i="151"/>
  <c r="O38" i="150"/>
  <c r="M39" i="150"/>
  <c r="M134" i="151"/>
  <c r="M38" i="150"/>
  <c r="K39" i="150"/>
  <c r="K134" i="151"/>
  <c r="K38" i="150"/>
  <c r="I39" i="150"/>
  <c r="I134" i="151"/>
  <c r="I38" i="150"/>
  <c r="G39" i="150"/>
  <c r="G134" i="151"/>
  <c r="G38" i="150"/>
  <c r="E39" i="150"/>
  <c r="E134" i="151"/>
  <c r="E38" i="150"/>
  <c r="Q16" i="149"/>
  <c r="Q15" i="149"/>
  <c r="Q14" i="149"/>
  <c r="Q13" i="149"/>
  <c r="Q11" i="149"/>
  <c r="AG17" i="149"/>
  <c r="Q10" i="149"/>
  <c r="O16" i="149"/>
  <c r="O15" i="149"/>
  <c r="O14" i="149"/>
  <c r="O13" i="149"/>
  <c r="O11" i="149"/>
  <c r="AF17" i="149"/>
  <c r="O10" i="149"/>
  <c r="M16" i="149"/>
  <c r="M15" i="149"/>
  <c r="M14" i="149"/>
  <c r="M13" i="149"/>
  <c r="M11" i="149"/>
  <c r="AE17" i="149"/>
  <c r="M10" i="149"/>
  <c r="K16" i="149"/>
  <c r="K15" i="149"/>
  <c r="K14" i="149"/>
  <c r="K13" i="149"/>
  <c r="K11" i="149"/>
  <c r="AF9" i="149"/>
  <c r="K10" i="149"/>
  <c r="I16" i="149"/>
  <c r="I15" i="149"/>
  <c r="I14" i="149"/>
  <c r="I13" i="149"/>
  <c r="I11" i="149"/>
  <c r="AE9" i="149"/>
  <c r="I10" i="149"/>
  <c r="G16" i="149"/>
  <c r="G15" i="149"/>
  <c r="G14" i="149"/>
  <c r="G13" i="149"/>
  <c r="G11" i="149"/>
  <c r="AF4" i="149"/>
  <c r="G10" i="149"/>
  <c r="E16" i="149"/>
  <c r="E15" i="149"/>
  <c r="E14" i="149"/>
  <c r="E13" i="149"/>
  <c r="E11" i="149"/>
  <c r="AE4" i="149"/>
  <c r="E10" i="149"/>
  <c r="L58" i="149"/>
  <c r="L57" i="149"/>
  <c r="I58" i="149"/>
  <c r="I57" i="149"/>
  <c r="F58" i="149"/>
  <c r="F57" i="149"/>
  <c r="I44" i="149"/>
  <c r="I43" i="149"/>
  <c r="F44" i="149"/>
  <c r="F43" i="149"/>
  <c r="I30" i="149"/>
  <c r="I29" i="149"/>
  <c r="F30" i="149"/>
  <c r="F29" i="149"/>
  <c r="L56" i="149"/>
  <c r="L55" i="149"/>
  <c r="I56" i="149"/>
  <c r="I55" i="149"/>
  <c r="F56" i="149"/>
  <c r="F55" i="149"/>
  <c r="I42" i="149"/>
  <c r="I41" i="149"/>
  <c r="F42" i="149"/>
  <c r="F41" i="149"/>
  <c r="I28" i="149"/>
  <c r="I27" i="149"/>
  <c r="F28" i="149"/>
  <c r="F27" i="149"/>
  <c r="L53" i="149"/>
  <c r="L90" i="151"/>
  <c r="L52" i="149"/>
  <c r="I53" i="149"/>
  <c r="I90" i="151"/>
  <c r="I52" i="149"/>
  <c r="F53" i="149"/>
  <c r="F90" i="151"/>
  <c r="F52" i="149"/>
  <c r="I39" i="149"/>
  <c r="I68" i="151"/>
  <c r="I38" i="149"/>
  <c r="F39" i="149"/>
  <c r="F68" i="151"/>
  <c r="F38" i="149"/>
  <c r="I25" i="149"/>
  <c r="I46" i="151"/>
  <c r="I24" i="149"/>
  <c r="F25" i="149"/>
  <c r="F46" i="151"/>
  <c r="F24" i="149"/>
  <c r="I16" i="148"/>
  <c r="I15" i="148"/>
  <c r="I14" i="148"/>
  <c r="I13" i="148"/>
  <c r="I11" i="148"/>
  <c r="Y10" i="148"/>
  <c r="I10" i="148"/>
  <c r="G16" i="148"/>
  <c r="G15" i="148"/>
  <c r="G14" i="148"/>
  <c r="G13" i="148"/>
  <c r="G11" i="148"/>
  <c r="X10" i="148"/>
  <c r="G10" i="148"/>
  <c r="E16" i="148"/>
  <c r="E15" i="148"/>
  <c r="E14" i="148"/>
  <c r="E13" i="148"/>
  <c r="E11" i="148"/>
  <c r="W10" i="148"/>
  <c r="E10" i="148"/>
  <c r="L30" i="148"/>
  <c r="L29" i="148"/>
  <c r="I30" i="148"/>
  <c r="I29" i="148"/>
  <c r="F30" i="148"/>
  <c r="F29" i="148"/>
  <c r="L28" i="148"/>
  <c r="L27" i="148"/>
  <c r="I28" i="148"/>
  <c r="I27" i="148"/>
  <c r="F28" i="148"/>
  <c r="F27" i="148"/>
  <c r="L25" i="148"/>
  <c r="L24" i="151"/>
  <c r="L24" i="148"/>
  <c r="I25" i="148"/>
  <c r="I24" i="151"/>
  <c r="I24" i="148"/>
  <c r="F25" i="148"/>
  <c r="F24" i="151"/>
  <c r="F24" i="148"/>
  <c r="S30" i="141"/>
  <c r="S29" i="141"/>
  <c r="S28" i="141"/>
  <c r="S27" i="141"/>
  <c r="S16" i="141"/>
  <c r="S15" i="141"/>
  <c r="S14" i="141"/>
  <c r="S13" i="141"/>
  <c r="S25" i="141"/>
  <c r="S112" i="142"/>
  <c r="S24" i="141"/>
  <c r="S11" i="141"/>
  <c r="S10" i="141"/>
  <c r="Q30" i="141"/>
  <c r="Q29" i="141"/>
  <c r="Q28" i="141"/>
  <c r="Q27" i="141"/>
  <c r="Q16" i="141"/>
  <c r="Q15" i="141"/>
  <c r="Q14" i="141"/>
  <c r="Q13" i="141"/>
  <c r="Q25" i="141"/>
  <c r="Q112" i="142"/>
  <c r="Q24" i="141"/>
  <c r="Q11" i="141"/>
  <c r="AJ8" i="141"/>
  <c r="Q10" i="141"/>
  <c r="O30" i="141"/>
  <c r="O29" i="141"/>
  <c r="O28" i="141"/>
  <c r="O27" i="141"/>
  <c r="O16" i="141"/>
  <c r="O15" i="141"/>
  <c r="O14" i="141"/>
  <c r="O13" i="141"/>
  <c r="O25" i="141"/>
  <c r="O112" i="142"/>
  <c r="O24" i="141"/>
  <c r="O11" i="141"/>
  <c r="AI8" i="141"/>
  <c r="O10" i="141"/>
  <c r="M30" i="141"/>
  <c r="M29" i="141"/>
  <c r="M28" i="141"/>
  <c r="M27" i="141"/>
  <c r="M16" i="141"/>
  <c r="M15" i="141"/>
  <c r="M14" i="141"/>
  <c r="M13" i="141"/>
  <c r="M25" i="141"/>
  <c r="M112" i="142"/>
  <c r="M24" i="141"/>
  <c r="M11" i="141"/>
  <c r="AH8" i="141"/>
  <c r="M10" i="141"/>
  <c r="K30" i="141"/>
  <c r="K29" i="141"/>
  <c r="K28" i="141"/>
  <c r="K27" i="141"/>
  <c r="K16" i="141"/>
  <c r="K15" i="141"/>
  <c r="K14" i="141"/>
  <c r="K13" i="141"/>
  <c r="K25" i="141"/>
  <c r="K112" i="142"/>
  <c r="K24" i="141"/>
  <c r="K11" i="141"/>
  <c r="AG8" i="141"/>
  <c r="K10" i="141"/>
  <c r="I30" i="141"/>
  <c r="I29" i="141"/>
  <c r="I28" i="141"/>
  <c r="I27" i="141"/>
  <c r="I16" i="141"/>
  <c r="I15" i="141"/>
  <c r="I14" i="141"/>
  <c r="I13" i="141"/>
  <c r="I25" i="141"/>
  <c r="I112" i="142"/>
  <c r="I24" i="141"/>
  <c r="I11" i="141"/>
  <c r="AF8" i="141"/>
  <c r="I10" i="141"/>
  <c r="G30" i="141"/>
  <c r="G29" i="141"/>
  <c r="G28" i="141"/>
  <c r="G27" i="141"/>
  <c r="G16" i="141"/>
  <c r="G15" i="141"/>
  <c r="G14" i="141"/>
  <c r="G13" i="141"/>
  <c r="G25" i="141"/>
  <c r="G112" i="142"/>
  <c r="G24" i="141"/>
  <c r="G11" i="141"/>
  <c r="AE8" i="141"/>
  <c r="G10" i="141"/>
  <c r="E30" i="141"/>
  <c r="E29" i="141"/>
  <c r="E28" i="141"/>
  <c r="E27" i="141"/>
  <c r="E16" i="141"/>
  <c r="E15" i="141"/>
  <c r="E14" i="141"/>
  <c r="E13" i="141"/>
  <c r="E11" i="141"/>
  <c r="AD8" i="141"/>
  <c r="E10" i="141"/>
  <c r="E25" i="141"/>
  <c r="E112" i="142"/>
  <c r="E24" i="141"/>
  <c r="S44" i="141"/>
  <c r="S43" i="141"/>
  <c r="Q44" i="141"/>
  <c r="Q43" i="141"/>
  <c r="O44" i="141"/>
  <c r="O43" i="141"/>
  <c r="M44" i="141"/>
  <c r="M43" i="141"/>
  <c r="M42" i="141"/>
  <c r="K44" i="141"/>
  <c r="K43" i="141"/>
  <c r="I44" i="141"/>
  <c r="I43" i="141"/>
  <c r="G44" i="141"/>
  <c r="G43" i="141"/>
  <c r="E44" i="141"/>
  <c r="E43" i="141"/>
  <c r="S42" i="141"/>
  <c r="S41" i="141"/>
  <c r="Q42" i="141"/>
  <c r="Q41" i="141"/>
  <c r="O42" i="141"/>
  <c r="O41" i="141"/>
  <c r="M41" i="141"/>
  <c r="K42" i="141"/>
  <c r="K41" i="141"/>
  <c r="I42" i="141"/>
  <c r="I41" i="141"/>
  <c r="G42" i="141"/>
  <c r="G41" i="141"/>
  <c r="E42" i="141"/>
  <c r="E41" i="141"/>
  <c r="S39" i="141"/>
  <c r="S134" i="142"/>
  <c r="S38" i="141"/>
  <c r="Q39" i="141"/>
  <c r="Q134" i="142"/>
  <c r="Q38" i="141"/>
  <c r="O39" i="141"/>
  <c r="O134" i="142"/>
  <c r="O38" i="141"/>
  <c r="M39" i="141"/>
  <c r="M134" i="142"/>
  <c r="M38" i="141"/>
  <c r="K39" i="141"/>
  <c r="K134" i="142"/>
  <c r="K38" i="141"/>
  <c r="I39" i="141"/>
  <c r="I134" i="142"/>
  <c r="I38" i="141"/>
  <c r="G39" i="141"/>
  <c r="G134" i="142"/>
  <c r="G38" i="141"/>
  <c r="E39" i="141"/>
  <c r="E134" i="142"/>
  <c r="E38" i="141"/>
  <c r="Q16" i="140"/>
  <c r="Q15" i="140"/>
  <c r="Q14" i="140"/>
  <c r="Q13" i="140"/>
  <c r="Q11" i="140"/>
  <c r="AG17" i="140"/>
  <c r="Q10" i="140"/>
  <c r="O16" i="140"/>
  <c r="O15" i="140"/>
  <c r="O14" i="140"/>
  <c r="O13" i="140"/>
  <c r="O11" i="140"/>
  <c r="O10" i="140"/>
  <c r="M16" i="140"/>
  <c r="M15" i="140"/>
  <c r="M14" i="140"/>
  <c r="M13" i="140"/>
  <c r="M11" i="140"/>
  <c r="AE17" i="140"/>
  <c r="M10" i="140"/>
  <c r="K16" i="140"/>
  <c r="K15" i="140"/>
  <c r="K14" i="140"/>
  <c r="K13" i="140"/>
  <c r="K11" i="140"/>
  <c r="AF9" i="140"/>
  <c r="K10" i="140"/>
  <c r="I16" i="140"/>
  <c r="I15" i="140"/>
  <c r="I14" i="140"/>
  <c r="I13" i="140"/>
  <c r="I11" i="140"/>
  <c r="AE9" i="140"/>
  <c r="I10" i="140"/>
  <c r="G16" i="140"/>
  <c r="G15" i="140"/>
  <c r="G14" i="140"/>
  <c r="G13" i="140"/>
  <c r="G11" i="140"/>
  <c r="AF4" i="140"/>
  <c r="G10" i="140"/>
  <c r="E16" i="140"/>
  <c r="E15" i="140"/>
  <c r="E14" i="140"/>
  <c r="E13" i="140"/>
  <c r="E11" i="140"/>
  <c r="AE4" i="140"/>
  <c r="E10" i="140"/>
  <c r="AF17" i="140"/>
  <c r="L58" i="140"/>
  <c r="L57" i="140"/>
  <c r="I58" i="140"/>
  <c r="I57" i="140"/>
  <c r="F58" i="140"/>
  <c r="F57" i="140"/>
  <c r="L56" i="140"/>
  <c r="L55" i="140"/>
  <c r="I56" i="140"/>
  <c r="I55" i="140"/>
  <c r="F56" i="140"/>
  <c r="F55" i="140"/>
  <c r="I38" i="140"/>
  <c r="I39" i="140"/>
  <c r="I68" i="142"/>
  <c r="I42" i="140"/>
  <c r="I41" i="140"/>
  <c r="I44" i="140"/>
  <c r="I43" i="140"/>
  <c r="F44" i="140"/>
  <c r="F43" i="140"/>
  <c r="F42" i="140"/>
  <c r="F41" i="140"/>
  <c r="F39" i="140"/>
  <c r="F68" i="142"/>
  <c r="F38" i="140"/>
  <c r="L53" i="140"/>
  <c r="L90" i="142"/>
  <c r="L52" i="140"/>
  <c r="I53" i="140"/>
  <c r="I90" i="142"/>
  <c r="I52" i="140"/>
  <c r="F53" i="140"/>
  <c r="F90" i="142"/>
  <c r="F52" i="140"/>
  <c r="I30" i="140"/>
  <c r="I29" i="140"/>
  <c r="F30" i="140"/>
  <c r="F29" i="140"/>
  <c r="I28" i="140"/>
  <c r="I27" i="140"/>
  <c r="F28" i="140"/>
  <c r="F27" i="140"/>
  <c r="I25" i="140"/>
  <c r="I46" i="142"/>
  <c r="I24" i="140"/>
  <c r="F25" i="140"/>
  <c r="F46" i="142"/>
  <c r="F24" i="140"/>
  <c r="I16" i="139"/>
  <c r="I15" i="139"/>
  <c r="I14" i="139"/>
  <c r="I13" i="139"/>
  <c r="I11" i="139"/>
  <c r="Y10" i="139"/>
  <c r="I10" i="139"/>
  <c r="G16" i="139"/>
  <c r="G15" i="139"/>
  <c r="G14" i="139"/>
  <c r="G13" i="139"/>
  <c r="G11" i="139"/>
  <c r="X10" i="139"/>
  <c r="G10" i="139"/>
  <c r="E16" i="139"/>
  <c r="E15" i="139"/>
  <c r="E14" i="139"/>
  <c r="E13" i="139"/>
  <c r="E11" i="139"/>
  <c r="W10" i="139"/>
  <c r="E10" i="139"/>
  <c r="L30" i="139"/>
  <c r="L29" i="139"/>
  <c r="L28" i="139"/>
  <c r="L27" i="139"/>
  <c r="I30" i="139"/>
  <c r="I29" i="139"/>
  <c r="I28" i="139"/>
  <c r="I27" i="139"/>
  <c r="F30" i="139"/>
  <c r="F29" i="139"/>
  <c r="F28" i="139"/>
  <c r="F27" i="139"/>
  <c r="L25" i="139"/>
  <c r="L24" i="142"/>
  <c r="L24" i="139"/>
  <c r="I25" i="139"/>
  <c r="I24" i="142"/>
  <c r="I24" i="139"/>
  <c r="F25" i="139"/>
  <c r="F24" i="142"/>
  <c r="F24" i="139"/>
  <c r="K16" i="132"/>
  <c r="K15" i="132"/>
  <c r="K14" i="132"/>
  <c r="K13" i="132"/>
  <c r="S16" i="132"/>
  <c r="S15" i="132"/>
  <c r="S14" i="132"/>
  <c r="S13" i="132"/>
  <c r="S30" i="132"/>
  <c r="S29" i="132"/>
  <c r="S28" i="132"/>
  <c r="S27" i="132"/>
  <c r="S25" i="132"/>
  <c r="S24" i="132"/>
  <c r="S11" i="132"/>
  <c r="S10" i="132"/>
  <c r="Q16" i="132"/>
  <c r="Q15" i="132"/>
  <c r="Q14" i="132"/>
  <c r="Q13" i="132"/>
  <c r="Q30" i="132"/>
  <c r="Q29" i="132"/>
  <c r="Q28" i="132"/>
  <c r="Q27" i="132"/>
  <c r="Q11" i="132"/>
  <c r="AJ8" i="132"/>
  <c r="Q10" i="132"/>
  <c r="Q25" i="132"/>
  <c r="Q24" i="132"/>
  <c r="O16" i="132"/>
  <c r="O15" i="132"/>
  <c r="O14" i="132"/>
  <c r="O13" i="132"/>
  <c r="O30" i="132"/>
  <c r="O29" i="132"/>
  <c r="O28" i="132"/>
  <c r="O27" i="132"/>
  <c r="O11" i="132"/>
  <c r="AI8" i="132"/>
  <c r="O10" i="132"/>
  <c r="O25" i="132"/>
  <c r="O24" i="132"/>
  <c r="M30" i="132"/>
  <c r="M29" i="132"/>
  <c r="M28" i="132"/>
  <c r="M27" i="132"/>
  <c r="M16" i="132"/>
  <c r="M15" i="132"/>
  <c r="M14" i="132"/>
  <c r="M13" i="132"/>
  <c r="M25" i="132"/>
  <c r="M24" i="132"/>
  <c r="M11" i="132"/>
  <c r="AH8" i="132"/>
  <c r="M10" i="132"/>
  <c r="K30" i="132"/>
  <c r="K29" i="132"/>
  <c r="K28" i="132"/>
  <c r="K27" i="132"/>
  <c r="K25" i="132"/>
  <c r="K24" i="132"/>
  <c r="K11" i="132"/>
  <c r="AG8" i="132"/>
  <c r="K10" i="132"/>
  <c r="I30" i="132"/>
  <c r="I29" i="132"/>
  <c r="I28" i="132"/>
  <c r="I27" i="132"/>
  <c r="I16" i="132"/>
  <c r="I15" i="132"/>
  <c r="I14" i="132"/>
  <c r="I13" i="132"/>
  <c r="I25" i="132"/>
  <c r="I24" i="132"/>
  <c r="I11" i="132"/>
  <c r="AF8" i="132"/>
  <c r="I10" i="132"/>
  <c r="G30" i="132"/>
  <c r="G29" i="132"/>
  <c r="G28" i="132"/>
  <c r="G27" i="132"/>
  <c r="G16" i="132"/>
  <c r="G15" i="132"/>
  <c r="G14" i="132"/>
  <c r="G13" i="132"/>
  <c r="G25" i="132"/>
  <c r="G24" i="132"/>
  <c r="G11" i="132"/>
  <c r="AE8" i="132"/>
  <c r="G10" i="132"/>
  <c r="E16" i="132"/>
  <c r="E15" i="132"/>
  <c r="E14" i="132"/>
  <c r="E13" i="132"/>
  <c r="E30" i="132"/>
  <c r="E29" i="132"/>
  <c r="E28" i="132"/>
  <c r="E27" i="132"/>
  <c r="E11" i="132"/>
  <c r="AD8" i="132"/>
  <c r="E10" i="132"/>
  <c r="E25" i="132"/>
  <c r="E134" i="133"/>
  <c r="E24" i="132"/>
  <c r="S44" i="132"/>
  <c r="S43" i="132"/>
  <c r="Q44" i="132"/>
  <c r="Q43" i="132"/>
  <c r="O44" i="132"/>
  <c r="O43" i="132"/>
  <c r="M44" i="132"/>
  <c r="M43" i="132"/>
  <c r="K44" i="132"/>
  <c r="K43" i="132"/>
  <c r="I44" i="132"/>
  <c r="I43" i="132"/>
  <c r="G44" i="132"/>
  <c r="G43" i="132"/>
  <c r="E44" i="132"/>
  <c r="E43" i="132"/>
  <c r="S42" i="132"/>
  <c r="S41" i="132"/>
  <c r="Q42" i="132"/>
  <c r="Q41" i="132"/>
  <c r="O42" i="132"/>
  <c r="O41" i="132"/>
  <c r="M42" i="132"/>
  <c r="M41" i="132"/>
  <c r="K42" i="132"/>
  <c r="K41" i="132"/>
  <c r="I42" i="132"/>
  <c r="I41" i="132"/>
  <c r="G42" i="132"/>
  <c r="G41" i="132"/>
  <c r="E42" i="132"/>
  <c r="E41" i="132"/>
  <c r="S39" i="132"/>
  <c r="S156" i="133"/>
  <c r="S38" i="132"/>
  <c r="Q39" i="132"/>
  <c r="Q156" i="133"/>
  <c r="Q38" i="132"/>
  <c r="O39" i="132"/>
  <c r="O156" i="133"/>
  <c r="O38" i="132"/>
  <c r="M39" i="132"/>
  <c r="M156" i="133"/>
  <c r="M38" i="132"/>
  <c r="K39" i="132"/>
  <c r="K156" i="133"/>
  <c r="K38" i="132"/>
  <c r="I39" i="132"/>
  <c r="I156" i="133"/>
  <c r="I38" i="132"/>
  <c r="G39" i="132"/>
  <c r="G156" i="133"/>
  <c r="G38" i="132"/>
  <c r="E39" i="132"/>
  <c r="E156" i="133"/>
  <c r="E38" i="132"/>
  <c r="Q16" i="131"/>
  <c r="Q15" i="131"/>
  <c r="Q14" i="131"/>
  <c r="Q13" i="131"/>
  <c r="Q11" i="131"/>
  <c r="AG17" i="131"/>
  <c r="Q10" i="131"/>
  <c r="O16" i="131"/>
  <c r="O15" i="131"/>
  <c r="O14" i="131"/>
  <c r="O13" i="131"/>
  <c r="O11" i="131"/>
  <c r="AF17" i="131"/>
  <c r="O10" i="131"/>
  <c r="M16" i="131"/>
  <c r="M15" i="131"/>
  <c r="M14" i="131"/>
  <c r="M13" i="131"/>
  <c r="M11" i="131"/>
  <c r="AE17" i="131"/>
  <c r="M10" i="131"/>
  <c r="K16" i="131"/>
  <c r="K15" i="131"/>
  <c r="K14" i="131"/>
  <c r="K13" i="131"/>
  <c r="K11" i="131"/>
  <c r="AF9" i="131"/>
  <c r="K10" i="131"/>
  <c r="I16" i="131"/>
  <c r="I15" i="131"/>
  <c r="I14" i="131"/>
  <c r="I13" i="131"/>
  <c r="I11" i="131"/>
  <c r="AE9" i="131"/>
  <c r="I10" i="131"/>
  <c r="G16" i="131"/>
  <c r="G15" i="131"/>
  <c r="G14" i="131"/>
  <c r="G13" i="131"/>
  <c r="G11" i="131"/>
  <c r="AF4" i="131"/>
  <c r="G10" i="131"/>
  <c r="E16" i="131"/>
  <c r="E15" i="131"/>
  <c r="E14" i="131"/>
  <c r="E13" i="131"/>
  <c r="E11" i="131"/>
  <c r="AE4" i="131"/>
  <c r="E10" i="131"/>
  <c r="L58" i="131"/>
  <c r="L57" i="131"/>
  <c r="I58" i="131"/>
  <c r="I57" i="131"/>
  <c r="F58" i="131"/>
  <c r="F57" i="131"/>
  <c r="L56" i="131"/>
  <c r="L55" i="131"/>
  <c r="I56" i="131"/>
  <c r="I55" i="131"/>
  <c r="F56" i="131"/>
  <c r="F55" i="131"/>
  <c r="L53" i="131"/>
  <c r="L52" i="131"/>
  <c r="I53" i="131"/>
  <c r="I52" i="131"/>
  <c r="F53" i="131"/>
  <c r="F112" i="133"/>
  <c r="F52" i="131"/>
  <c r="I44" i="131"/>
  <c r="I43" i="131"/>
  <c r="F44" i="131"/>
  <c r="F43" i="131"/>
  <c r="I42" i="131"/>
  <c r="I41" i="131"/>
  <c r="F42" i="131"/>
  <c r="F41" i="131"/>
  <c r="I39" i="131"/>
  <c r="I90" i="133"/>
  <c r="I38" i="131"/>
  <c r="F39" i="131"/>
  <c r="F90" i="133"/>
  <c r="F38" i="131"/>
  <c r="I30" i="131"/>
  <c r="I29" i="131"/>
  <c r="F30" i="131"/>
  <c r="F29" i="131"/>
  <c r="I28" i="131"/>
  <c r="I27" i="131"/>
  <c r="F28" i="131"/>
  <c r="F27" i="131"/>
  <c r="I25" i="131"/>
  <c r="I68" i="133"/>
  <c r="I24" i="131"/>
  <c r="F25" i="131"/>
  <c r="F68" i="133"/>
  <c r="F24" i="131"/>
  <c r="K16" i="130"/>
  <c r="K15" i="130"/>
  <c r="K14" i="130"/>
  <c r="K13" i="130"/>
  <c r="K11" i="130"/>
  <c r="Z10" i="130"/>
  <c r="K10" i="130"/>
  <c r="I16" i="130"/>
  <c r="I15" i="130"/>
  <c r="I14" i="130"/>
  <c r="I13" i="130"/>
  <c r="I11" i="130"/>
  <c r="Y10" i="130"/>
  <c r="I10" i="130"/>
  <c r="G16" i="130"/>
  <c r="G15" i="130"/>
  <c r="G14" i="130"/>
  <c r="G13" i="130"/>
  <c r="G11" i="130"/>
  <c r="X10" i="130"/>
  <c r="G10" i="130"/>
  <c r="E16" i="130"/>
  <c r="E15" i="130"/>
  <c r="E14" i="130"/>
  <c r="E13" i="130"/>
  <c r="E11" i="130"/>
  <c r="W10" i="130"/>
  <c r="E10" i="130"/>
  <c r="O30" i="130"/>
  <c r="O29" i="130"/>
  <c r="O28" i="130"/>
  <c r="O27" i="130"/>
  <c r="L30" i="130"/>
  <c r="L29" i="130"/>
  <c r="L28" i="130"/>
  <c r="L27" i="130"/>
  <c r="I30" i="130"/>
  <c r="I29" i="130"/>
  <c r="I28" i="130"/>
  <c r="I27" i="130"/>
  <c r="F30" i="130"/>
  <c r="F29" i="130"/>
  <c r="F28" i="130"/>
  <c r="F27" i="130"/>
  <c r="O25" i="130"/>
  <c r="O24" i="130"/>
  <c r="L25" i="130"/>
  <c r="L46" i="133"/>
  <c r="L24" i="130"/>
  <c r="I25" i="130"/>
  <c r="I46" i="133"/>
  <c r="I24" i="130"/>
  <c r="F25" i="130"/>
  <c r="F46" i="133"/>
  <c r="F24" i="130"/>
  <c r="I16" i="129"/>
  <c r="I15" i="129"/>
  <c r="I14" i="129"/>
  <c r="I13" i="129"/>
  <c r="I11" i="129"/>
  <c r="Y10" i="129"/>
  <c r="I10" i="129"/>
  <c r="G16" i="129"/>
  <c r="G15" i="129"/>
  <c r="G14" i="129"/>
  <c r="G13" i="129"/>
  <c r="G11" i="129"/>
  <c r="X10" i="129"/>
  <c r="G10" i="129"/>
  <c r="E16" i="129"/>
  <c r="E15" i="129"/>
  <c r="E14" i="129"/>
  <c r="E13" i="129"/>
  <c r="E11" i="129"/>
  <c r="W10" i="129"/>
  <c r="E10" i="129"/>
  <c r="L30" i="129"/>
  <c r="L29" i="129"/>
  <c r="L28" i="129"/>
  <c r="L27" i="129"/>
  <c r="I30" i="129"/>
  <c r="I29" i="129"/>
  <c r="I28" i="129"/>
  <c r="I27" i="129"/>
  <c r="F30" i="129"/>
  <c r="F29" i="129"/>
  <c r="F28" i="129"/>
  <c r="F27" i="129"/>
  <c r="L25" i="129"/>
  <c r="L24" i="133"/>
  <c r="L24" i="129"/>
  <c r="I25" i="129"/>
  <c r="I24" i="133"/>
  <c r="I24" i="129"/>
  <c r="F25" i="129"/>
  <c r="F24" i="133"/>
  <c r="F24" i="129"/>
  <c r="S30" i="122"/>
  <c r="S29" i="122"/>
  <c r="S28" i="122"/>
  <c r="S27" i="122"/>
  <c r="S16" i="122"/>
  <c r="S15" i="122"/>
  <c r="S14" i="122"/>
  <c r="S13" i="122"/>
  <c r="S25" i="122"/>
  <c r="S134" i="113"/>
  <c r="S24" i="122"/>
  <c r="S11" i="122"/>
  <c r="S10" i="122"/>
  <c r="Q30" i="122"/>
  <c r="Q29" i="122"/>
  <c r="Q28" i="122"/>
  <c r="Q27" i="122"/>
  <c r="Q16" i="122"/>
  <c r="Q15" i="122"/>
  <c r="Q14" i="122"/>
  <c r="Q13" i="122"/>
  <c r="Q25" i="122"/>
  <c r="Q134" i="113"/>
  <c r="Q24" i="122"/>
  <c r="Q11" i="122"/>
  <c r="AJ8" i="122"/>
  <c r="Q10" i="122"/>
  <c r="O30" i="122"/>
  <c r="O29" i="122"/>
  <c r="O28" i="122"/>
  <c r="O27" i="122"/>
  <c r="O16" i="122"/>
  <c r="O15" i="122"/>
  <c r="O14" i="122"/>
  <c r="O13" i="122"/>
  <c r="O25" i="122"/>
  <c r="O134" i="113"/>
  <c r="O24" i="122"/>
  <c r="O11" i="122"/>
  <c r="AI8" i="122"/>
  <c r="O10" i="122"/>
  <c r="M16" i="122"/>
  <c r="M15" i="122"/>
  <c r="M14" i="122"/>
  <c r="M13" i="122"/>
  <c r="M30" i="122"/>
  <c r="M29" i="122"/>
  <c r="M28" i="122"/>
  <c r="M27" i="122"/>
  <c r="M25" i="122"/>
  <c r="M134" i="113"/>
  <c r="M24" i="122"/>
  <c r="M11" i="122"/>
  <c r="AH8" i="122"/>
  <c r="M10" i="122"/>
  <c r="K30" i="122"/>
  <c r="K29" i="122"/>
  <c r="K28" i="122"/>
  <c r="K27" i="122"/>
  <c r="K16" i="122"/>
  <c r="K15" i="122"/>
  <c r="K14" i="122"/>
  <c r="K13" i="122"/>
  <c r="K25" i="122"/>
  <c r="K134" i="113"/>
  <c r="K24" i="122"/>
  <c r="K11" i="122"/>
  <c r="AG8" i="122"/>
  <c r="K10" i="122"/>
  <c r="I16" i="122"/>
  <c r="I15" i="122"/>
  <c r="I14" i="122"/>
  <c r="I13" i="122"/>
  <c r="I30" i="122"/>
  <c r="I29" i="122"/>
  <c r="I28" i="122"/>
  <c r="I27" i="122"/>
  <c r="I25" i="122"/>
  <c r="I134" i="113"/>
  <c r="I24" i="122"/>
  <c r="I11" i="122"/>
  <c r="AF8" i="122"/>
  <c r="I10" i="122"/>
  <c r="G16" i="122"/>
  <c r="G15" i="122"/>
  <c r="G14" i="122"/>
  <c r="G13" i="122"/>
  <c r="G30" i="122"/>
  <c r="G29" i="122"/>
  <c r="G28" i="122"/>
  <c r="G27" i="122"/>
  <c r="G11" i="122"/>
  <c r="AE8" i="122"/>
  <c r="G10" i="122"/>
  <c r="G25" i="122"/>
  <c r="G134" i="113"/>
  <c r="G24" i="122"/>
  <c r="E16" i="122"/>
  <c r="E15" i="122"/>
  <c r="E14" i="122"/>
  <c r="E13" i="122"/>
  <c r="E30" i="122"/>
  <c r="E29" i="122"/>
  <c r="E28" i="122"/>
  <c r="E27" i="122"/>
  <c r="E25" i="122"/>
  <c r="E134" i="113"/>
  <c r="E24" i="122"/>
  <c r="E11" i="122"/>
  <c r="AD8" i="122"/>
  <c r="E10" i="122"/>
  <c r="S44" i="122"/>
  <c r="S43" i="122"/>
  <c r="Q44" i="122"/>
  <c r="Q43" i="122"/>
  <c r="O44" i="122"/>
  <c r="O43" i="122"/>
  <c r="M44" i="122"/>
  <c r="M43" i="122"/>
  <c r="K44" i="122"/>
  <c r="K43" i="122"/>
  <c r="I44" i="122"/>
  <c r="I43" i="122"/>
  <c r="G44" i="122"/>
  <c r="G43" i="122"/>
  <c r="E44" i="122"/>
  <c r="E43" i="122"/>
  <c r="S42" i="122"/>
  <c r="S41" i="122"/>
  <c r="Q42" i="122"/>
  <c r="Q41" i="122"/>
  <c r="O42" i="122"/>
  <c r="O41" i="122"/>
  <c r="M42" i="122"/>
  <c r="M41" i="122"/>
  <c r="K42" i="122"/>
  <c r="K41" i="122"/>
  <c r="I42" i="122"/>
  <c r="I41" i="122"/>
  <c r="G42" i="122"/>
  <c r="G41" i="122"/>
  <c r="E42" i="122"/>
  <c r="E41" i="122"/>
  <c r="S39" i="122"/>
  <c r="S156" i="113"/>
  <c r="S38" i="122"/>
  <c r="Q39" i="122"/>
  <c r="Q156" i="113"/>
  <c r="Q38" i="122"/>
  <c r="O39" i="122"/>
  <c r="O156" i="113"/>
  <c r="O38" i="122"/>
  <c r="M39" i="122"/>
  <c r="M156" i="113"/>
  <c r="M38" i="122"/>
  <c r="K39" i="122"/>
  <c r="K156" i="113"/>
  <c r="K38" i="122"/>
  <c r="I39" i="122"/>
  <c r="I156" i="113"/>
  <c r="I38" i="122"/>
  <c r="G39" i="122"/>
  <c r="G156" i="113"/>
  <c r="G38" i="122"/>
  <c r="E39" i="122"/>
  <c r="E156" i="113"/>
  <c r="E38" i="122"/>
  <c r="Q16" i="117"/>
  <c r="Q15" i="117"/>
  <c r="Q14" i="117"/>
  <c r="Q13" i="117"/>
  <c r="Q11" i="117"/>
  <c r="AG17" i="117"/>
  <c r="Q10" i="117"/>
  <c r="O16" i="117"/>
  <c r="O15" i="117"/>
  <c r="O14" i="117"/>
  <c r="O13" i="117"/>
  <c r="O11" i="117"/>
  <c r="AF17" i="117"/>
  <c r="O10" i="117"/>
  <c r="M16" i="117"/>
  <c r="M15" i="117"/>
  <c r="M14" i="117"/>
  <c r="M13" i="117"/>
  <c r="M11" i="117"/>
  <c r="AE17" i="117"/>
  <c r="M10" i="117"/>
  <c r="K16" i="117"/>
  <c r="K15" i="117"/>
  <c r="K14" i="117"/>
  <c r="K13" i="117"/>
  <c r="K11" i="117"/>
  <c r="AF9" i="117"/>
  <c r="K10" i="117"/>
  <c r="I16" i="117"/>
  <c r="I15" i="117"/>
  <c r="I14" i="117"/>
  <c r="I13" i="117"/>
  <c r="I11" i="117"/>
  <c r="AE9" i="117"/>
  <c r="I10" i="117"/>
  <c r="G16" i="117"/>
  <c r="G15" i="117"/>
  <c r="G14" i="117"/>
  <c r="G13" i="117"/>
  <c r="G11" i="117"/>
  <c r="AF4" i="117"/>
  <c r="G10" i="117"/>
  <c r="E16" i="117"/>
  <c r="E15" i="117"/>
  <c r="E14" i="117"/>
  <c r="E13" i="117"/>
  <c r="E11" i="117"/>
  <c r="AE4" i="117"/>
  <c r="E10" i="117"/>
  <c r="L58" i="117"/>
  <c r="L57" i="117"/>
  <c r="I58" i="117"/>
  <c r="I57" i="117"/>
  <c r="L56" i="117"/>
  <c r="L55" i="117"/>
  <c r="I56" i="117"/>
  <c r="I55" i="117"/>
  <c r="L53" i="117"/>
  <c r="L112" i="113"/>
  <c r="L52" i="117"/>
  <c r="I53" i="117"/>
  <c r="I112" i="113"/>
  <c r="I52" i="117"/>
  <c r="F58" i="117"/>
  <c r="F57" i="117"/>
  <c r="F56" i="117"/>
  <c r="F55" i="117"/>
  <c r="F53" i="117"/>
  <c r="F112" i="113"/>
  <c r="F52" i="117"/>
  <c r="I44" i="117"/>
  <c r="I43" i="117"/>
  <c r="I42" i="117"/>
  <c r="I41" i="117"/>
  <c r="I39" i="117"/>
  <c r="I90" i="113"/>
  <c r="I38" i="117"/>
  <c r="F44" i="117"/>
  <c r="F43" i="117"/>
  <c r="F42" i="117"/>
  <c r="F41" i="117"/>
  <c r="F39" i="117"/>
  <c r="F90" i="113"/>
  <c r="F38" i="117"/>
  <c r="I30" i="117"/>
  <c r="I29" i="117"/>
  <c r="I28" i="117"/>
  <c r="I27" i="117"/>
  <c r="I25" i="117"/>
  <c r="I68" i="113"/>
  <c r="I24" i="117"/>
  <c r="F30" i="117"/>
  <c r="F29" i="117"/>
  <c r="F28" i="117"/>
  <c r="F27" i="117"/>
  <c r="F25" i="117"/>
  <c r="F68" i="113"/>
  <c r="F24" i="117"/>
  <c r="I16" i="121"/>
  <c r="I14" i="121"/>
  <c r="I13" i="121"/>
  <c r="I11" i="121"/>
  <c r="Y10" i="121"/>
  <c r="I10" i="121"/>
  <c r="G16" i="121"/>
  <c r="G14" i="121"/>
  <c r="G13" i="121"/>
  <c r="G11" i="121"/>
  <c r="X10" i="121"/>
  <c r="G10" i="121"/>
  <c r="E16" i="121"/>
  <c r="E14" i="121"/>
  <c r="E13" i="121"/>
  <c r="E11" i="121"/>
  <c r="W10" i="121"/>
  <c r="E10" i="121"/>
  <c r="L25" i="121"/>
  <c r="L46" i="113"/>
  <c r="L24" i="121"/>
  <c r="I25" i="121"/>
  <c r="I46" i="113"/>
  <c r="I24" i="121"/>
  <c r="F25" i="121"/>
  <c r="F46" i="113"/>
  <c r="F24" i="121"/>
  <c r="K16" i="120"/>
  <c r="K15" i="120"/>
  <c r="K14" i="120"/>
  <c r="K13" i="120"/>
  <c r="K11" i="120"/>
  <c r="Z10" i="120"/>
  <c r="K10" i="120"/>
  <c r="I16" i="120"/>
  <c r="I15" i="120"/>
  <c r="I14" i="120"/>
  <c r="I13" i="120"/>
  <c r="I11" i="120"/>
  <c r="Y10" i="120"/>
  <c r="I10" i="120"/>
  <c r="G16" i="120"/>
  <c r="G15" i="120"/>
  <c r="G14" i="120"/>
  <c r="G13" i="120"/>
  <c r="G11" i="120"/>
  <c r="X10" i="120"/>
  <c r="G10" i="120"/>
  <c r="E16" i="120"/>
  <c r="E15" i="120"/>
  <c r="E14" i="120"/>
  <c r="E13" i="120"/>
  <c r="E11" i="120"/>
  <c r="W10" i="120"/>
  <c r="E10" i="120"/>
  <c r="O30" i="120"/>
  <c r="O29" i="120"/>
  <c r="O28" i="120"/>
  <c r="O27" i="120"/>
  <c r="L30" i="120"/>
  <c r="L29" i="120"/>
  <c r="L28" i="120"/>
  <c r="L27" i="120"/>
  <c r="I30" i="120"/>
  <c r="I29" i="120"/>
  <c r="I28" i="120"/>
  <c r="I27" i="120"/>
  <c r="F30" i="120"/>
  <c r="F29" i="120"/>
  <c r="F28" i="120"/>
  <c r="F27" i="120"/>
  <c r="O25" i="120"/>
  <c r="O24" i="113"/>
  <c r="O24" i="120"/>
  <c r="L25" i="120"/>
  <c r="L24" i="113"/>
  <c r="L24" i="120"/>
  <c r="I25" i="120"/>
  <c r="I24" i="113"/>
  <c r="I24" i="120"/>
  <c r="F25" i="120"/>
  <c r="F24" i="113"/>
  <c r="F24" i="120"/>
  <c r="C186" i="150"/>
  <c r="C185" i="150"/>
  <c r="C184" i="150"/>
  <c r="C183" i="150"/>
  <c r="C182" i="150"/>
  <c r="C181" i="150"/>
  <c r="C180" i="150"/>
  <c r="C176" i="150"/>
  <c r="T44" i="150"/>
  <c r="I175" i="150"/>
  <c r="R30" i="150"/>
  <c r="R44" i="150"/>
  <c r="J174" i="150"/>
  <c r="I174" i="150"/>
  <c r="P30" i="150"/>
  <c r="P44" i="150"/>
  <c r="J173" i="150"/>
  <c r="I173" i="150"/>
  <c r="N30" i="150"/>
  <c r="N44" i="150"/>
  <c r="J172" i="150"/>
  <c r="I172" i="150"/>
  <c r="L30" i="150"/>
  <c r="L44" i="150"/>
  <c r="J171" i="150"/>
  <c r="I171" i="150"/>
  <c r="J30" i="150"/>
  <c r="J44" i="150"/>
  <c r="J170" i="150"/>
  <c r="I170" i="150"/>
  <c r="H30" i="150"/>
  <c r="H44" i="150"/>
  <c r="J169" i="150"/>
  <c r="I169" i="150"/>
  <c r="F30" i="150"/>
  <c r="F44" i="150"/>
  <c r="J168" i="150"/>
  <c r="I168" i="150"/>
  <c r="C163" i="150"/>
  <c r="C162" i="150"/>
  <c r="C161" i="150"/>
  <c r="C160" i="150"/>
  <c r="C159" i="150"/>
  <c r="C158" i="150"/>
  <c r="C157" i="150"/>
  <c r="C153" i="150"/>
  <c r="T43" i="150"/>
  <c r="J152" i="150"/>
  <c r="I152" i="150"/>
  <c r="R29" i="150"/>
  <c r="R43" i="150"/>
  <c r="J151" i="150"/>
  <c r="I151" i="150"/>
  <c r="P29" i="150"/>
  <c r="P43" i="150"/>
  <c r="J150" i="150"/>
  <c r="I150" i="150"/>
  <c r="N29" i="150"/>
  <c r="N43" i="150"/>
  <c r="J149" i="150"/>
  <c r="I149" i="150"/>
  <c r="L29" i="150"/>
  <c r="L43" i="150"/>
  <c r="J148" i="150"/>
  <c r="I148" i="150"/>
  <c r="J29" i="150"/>
  <c r="J43" i="150"/>
  <c r="J147" i="150"/>
  <c r="I147" i="150"/>
  <c r="H29" i="150"/>
  <c r="H43" i="150"/>
  <c r="J146" i="150"/>
  <c r="I146" i="150"/>
  <c r="F29" i="150"/>
  <c r="F43" i="150"/>
  <c r="J145" i="150"/>
  <c r="I145" i="150"/>
  <c r="C140" i="150"/>
  <c r="C139" i="150"/>
  <c r="C138" i="150"/>
  <c r="C137" i="150"/>
  <c r="C136" i="150"/>
  <c r="C135" i="150"/>
  <c r="C134" i="150"/>
  <c r="C130" i="150"/>
  <c r="T42" i="150"/>
  <c r="I129" i="150"/>
  <c r="R28" i="150"/>
  <c r="R42" i="150"/>
  <c r="J128" i="150"/>
  <c r="I128" i="150"/>
  <c r="P28" i="150"/>
  <c r="P42" i="150"/>
  <c r="J127" i="150"/>
  <c r="I127" i="150"/>
  <c r="N28" i="150"/>
  <c r="N42" i="150"/>
  <c r="J126" i="150"/>
  <c r="I126" i="150"/>
  <c r="L28" i="150"/>
  <c r="L42" i="150"/>
  <c r="J125" i="150"/>
  <c r="I125" i="150"/>
  <c r="J28" i="150"/>
  <c r="J42" i="150"/>
  <c r="J124" i="150"/>
  <c r="I124" i="150"/>
  <c r="H28" i="150"/>
  <c r="H42" i="150"/>
  <c r="J123" i="150"/>
  <c r="I123" i="150"/>
  <c r="F28" i="150"/>
  <c r="F42" i="150"/>
  <c r="J122" i="150"/>
  <c r="I122" i="150"/>
  <c r="C117" i="150"/>
  <c r="C116" i="150"/>
  <c r="C115" i="150"/>
  <c r="C114" i="150"/>
  <c r="C113" i="150"/>
  <c r="C112" i="150"/>
  <c r="C111" i="150"/>
  <c r="C107" i="150"/>
  <c r="T41" i="150"/>
  <c r="I106" i="150"/>
  <c r="R27" i="150"/>
  <c r="R41" i="150"/>
  <c r="J105" i="150"/>
  <c r="I105" i="150"/>
  <c r="P27" i="150"/>
  <c r="P41" i="150"/>
  <c r="J104" i="150"/>
  <c r="I104" i="150"/>
  <c r="N27" i="150"/>
  <c r="N41" i="150"/>
  <c r="J103" i="150"/>
  <c r="I103" i="150"/>
  <c r="L27" i="150"/>
  <c r="L41" i="150"/>
  <c r="J102" i="150"/>
  <c r="I102" i="150"/>
  <c r="J27" i="150"/>
  <c r="J41" i="150"/>
  <c r="J101" i="150"/>
  <c r="I101" i="150"/>
  <c r="H27" i="150"/>
  <c r="H41" i="150"/>
  <c r="J100" i="150"/>
  <c r="I100" i="150"/>
  <c r="F27" i="150"/>
  <c r="F41" i="150"/>
  <c r="J99" i="150"/>
  <c r="I99" i="150"/>
  <c r="C94" i="150"/>
  <c r="C93" i="150"/>
  <c r="C92" i="150"/>
  <c r="C91" i="150"/>
  <c r="C90" i="150"/>
  <c r="C89" i="150"/>
  <c r="C88" i="150"/>
  <c r="C84" i="150"/>
  <c r="T39" i="150"/>
  <c r="T134" i="151"/>
  <c r="J83" i="150"/>
  <c r="I83" i="150"/>
  <c r="R25" i="150"/>
  <c r="R112" i="151"/>
  <c r="R39" i="150"/>
  <c r="R134" i="151"/>
  <c r="J82" i="150"/>
  <c r="I82" i="150"/>
  <c r="P25" i="150"/>
  <c r="P112" i="151"/>
  <c r="P39" i="150"/>
  <c r="P134" i="151"/>
  <c r="J81" i="150"/>
  <c r="I81" i="150"/>
  <c r="N25" i="150"/>
  <c r="N112" i="151"/>
  <c r="N39" i="150"/>
  <c r="N134" i="151"/>
  <c r="J80" i="150"/>
  <c r="I80" i="150"/>
  <c r="L25" i="150"/>
  <c r="L112" i="151"/>
  <c r="L39" i="150"/>
  <c r="L134" i="151"/>
  <c r="J79" i="150"/>
  <c r="I79" i="150"/>
  <c r="J25" i="150"/>
  <c r="J112" i="151"/>
  <c r="J39" i="150"/>
  <c r="J134" i="151"/>
  <c r="J78" i="150"/>
  <c r="I78" i="150"/>
  <c r="H25" i="150"/>
  <c r="H112" i="151"/>
  <c r="H39" i="150"/>
  <c r="H134" i="151"/>
  <c r="J77" i="150"/>
  <c r="I77" i="150"/>
  <c r="F25" i="150"/>
  <c r="F112" i="151"/>
  <c r="F39" i="150"/>
  <c r="F134" i="151"/>
  <c r="J76" i="150"/>
  <c r="I76" i="150"/>
  <c r="C71" i="150"/>
  <c r="C70" i="150"/>
  <c r="C69" i="150"/>
  <c r="C68" i="150"/>
  <c r="C67" i="150"/>
  <c r="C66" i="150"/>
  <c r="C65" i="150"/>
  <c r="C61" i="150"/>
  <c r="T24" i="150"/>
  <c r="T38" i="150"/>
  <c r="J60" i="150"/>
  <c r="I60" i="150"/>
  <c r="R24" i="150"/>
  <c r="R38" i="150"/>
  <c r="J59" i="150"/>
  <c r="I59" i="150"/>
  <c r="P24" i="150"/>
  <c r="P38" i="150"/>
  <c r="J58" i="150"/>
  <c r="I58" i="150"/>
  <c r="N24" i="150"/>
  <c r="N38" i="150"/>
  <c r="J57" i="150"/>
  <c r="I57" i="150"/>
  <c r="L24" i="150"/>
  <c r="L38" i="150"/>
  <c r="J56" i="150"/>
  <c r="I56" i="150"/>
  <c r="J24" i="150"/>
  <c r="J38" i="150"/>
  <c r="J55" i="150"/>
  <c r="I55" i="150"/>
  <c r="H24" i="150"/>
  <c r="H38" i="150"/>
  <c r="J54" i="150"/>
  <c r="I54" i="150"/>
  <c r="F24" i="150"/>
  <c r="F38" i="150"/>
  <c r="J53" i="150"/>
  <c r="I53" i="150"/>
  <c r="C201" i="149"/>
  <c r="C200" i="149"/>
  <c r="C199" i="149"/>
  <c r="C197" i="149"/>
  <c r="C196" i="149"/>
  <c r="C194" i="149"/>
  <c r="C193" i="149"/>
  <c r="N58" i="149"/>
  <c r="M58" i="149"/>
  <c r="J188" i="149"/>
  <c r="I188" i="149"/>
  <c r="K58" i="149"/>
  <c r="J58" i="149"/>
  <c r="J187" i="149"/>
  <c r="I187" i="149"/>
  <c r="H58" i="149"/>
  <c r="G58" i="149"/>
  <c r="J186" i="149"/>
  <c r="I186" i="149"/>
  <c r="K44" i="149"/>
  <c r="J44" i="149"/>
  <c r="J185" i="149"/>
  <c r="I185" i="149"/>
  <c r="H44" i="149"/>
  <c r="G44" i="149"/>
  <c r="J184" i="149"/>
  <c r="I184" i="149"/>
  <c r="K30" i="149"/>
  <c r="J30" i="149"/>
  <c r="J183" i="149"/>
  <c r="I183" i="149"/>
  <c r="H30" i="149"/>
  <c r="G30" i="149"/>
  <c r="J182" i="149"/>
  <c r="I182" i="149"/>
  <c r="C178" i="149"/>
  <c r="C177" i="149"/>
  <c r="C176" i="149"/>
  <c r="C174" i="149"/>
  <c r="C173" i="149"/>
  <c r="C171" i="149"/>
  <c r="C170" i="149"/>
  <c r="J166" i="149"/>
  <c r="N57" i="149"/>
  <c r="M57" i="149"/>
  <c r="J165" i="149"/>
  <c r="I165" i="149"/>
  <c r="K57" i="149"/>
  <c r="J57" i="149"/>
  <c r="J164" i="149"/>
  <c r="I164" i="149"/>
  <c r="H57" i="149"/>
  <c r="G57" i="149"/>
  <c r="J163" i="149"/>
  <c r="I163" i="149"/>
  <c r="K43" i="149"/>
  <c r="J43" i="149"/>
  <c r="J162" i="149"/>
  <c r="I162" i="149"/>
  <c r="H43" i="149"/>
  <c r="G43" i="149"/>
  <c r="J161" i="149"/>
  <c r="I161" i="149"/>
  <c r="K29" i="149"/>
  <c r="J29" i="149"/>
  <c r="J160" i="149"/>
  <c r="I160" i="149"/>
  <c r="H29" i="149"/>
  <c r="G29" i="149"/>
  <c r="J159" i="149"/>
  <c r="I159" i="149"/>
  <c r="C155" i="149"/>
  <c r="C154" i="149"/>
  <c r="C153" i="149"/>
  <c r="C151" i="149"/>
  <c r="C150" i="149"/>
  <c r="C148" i="149"/>
  <c r="C147" i="149"/>
  <c r="N56" i="149"/>
  <c r="M56" i="149"/>
  <c r="J142" i="149"/>
  <c r="I142" i="149"/>
  <c r="K56" i="149"/>
  <c r="J56" i="149"/>
  <c r="J141" i="149"/>
  <c r="I141" i="149"/>
  <c r="H56" i="149"/>
  <c r="G56" i="149"/>
  <c r="J140" i="149"/>
  <c r="I140" i="149"/>
  <c r="K42" i="149"/>
  <c r="J42" i="149"/>
  <c r="J139" i="149"/>
  <c r="I139" i="149"/>
  <c r="H42" i="149"/>
  <c r="G42" i="149"/>
  <c r="J138" i="149"/>
  <c r="I138" i="149"/>
  <c r="K28" i="149"/>
  <c r="J28" i="149"/>
  <c r="J137" i="149"/>
  <c r="I137" i="149"/>
  <c r="H28" i="149"/>
  <c r="G28" i="149"/>
  <c r="J136" i="149"/>
  <c r="I136" i="149"/>
  <c r="C132" i="149"/>
  <c r="C131" i="149"/>
  <c r="C130" i="149"/>
  <c r="C128" i="149"/>
  <c r="C127" i="149"/>
  <c r="C125" i="149"/>
  <c r="C124" i="149"/>
  <c r="N55" i="149"/>
  <c r="M55" i="149"/>
  <c r="J119" i="149"/>
  <c r="I119" i="149"/>
  <c r="K55" i="149"/>
  <c r="J55" i="149"/>
  <c r="J118" i="149"/>
  <c r="I118" i="149"/>
  <c r="H55" i="149"/>
  <c r="G55" i="149"/>
  <c r="J117" i="149"/>
  <c r="I117" i="149"/>
  <c r="K41" i="149"/>
  <c r="J41" i="149"/>
  <c r="J116" i="149"/>
  <c r="I116" i="149"/>
  <c r="H41" i="149"/>
  <c r="G41" i="149"/>
  <c r="J115" i="149"/>
  <c r="I115" i="149"/>
  <c r="K27" i="149"/>
  <c r="J27" i="149"/>
  <c r="J114" i="149"/>
  <c r="I114" i="149"/>
  <c r="H27" i="149"/>
  <c r="G27" i="149"/>
  <c r="J113" i="149"/>
  <c r="I113" i="149"/>
  <c r="C109" i="149"/>
  <c r="C108" i="149"/>
  <c r="C107" i="149"/>
  <c r="C105" i="149"/>
  <c r="C104" i="149"/>
  <c r="C102" i="149"/>
  <c r="C101" i="149"/>
  <c r="N53" i="149"/>
  <c r="N90" i="151"/>
  <c r="M53" i="149"/>
  <c r="M90" i="151"/>
  <c r="J96" i="149"/>
  <c r="I96" i="149"/>
  <c r="K53" i="149"/>
  <c r="K90" i="151"/>
  <c r="J53" i="149"/>
  <c r="J90" i="151"/>
  <c r="J95" i="149"/>
  <c r="I95" i="149"/>
  <c r="H53" i="149"/>
  <c r="H90" i="151"/>
  <c r="G53" i="149"/>
  <c r="G90" i="151"/>
  <c r="J94" i="149"/>
  <c r="I94" i="149"/>
  <c r="K39" i="149"/>
  <c r="K68" i="151"/>
  <c r="J39" i="149"/>
  <c r="J68" i="151"/>
  <c r="J93" i="149"/>
  <c r="I93" i="149"/>
  <c r="H39" i="149"/>
  <c r="H68" i="151"/>
  <c r="G39" i="149"/>
  <c r="G68" i="151"/>
  <c r="J92" i="149"/>
  <c r="I92" i="149"/>
  <c r="K25" i="149"/>
  <c r="K46" i="151"/>
  <c r="J25" i="149"/>
  <c r="J46" i="151"/>
  <c r="J91" i="149"/>
  <c r="I91" i="149"/>
  <c r="H25" i="149"/>
  <c r="H46" i="151"/>
  <c r="G25" i="149"/>
  <c r="G46" i="151"/>
  <c r="J90" i="149"/>
  <c r="I90" i="149"/>
  <c r="C86" i="149"/>
  <c r="C85" i="149"/>
  <c r="C84" i="149"/>
  <c r="C82" i="149"/>
  <c r="C81" i="149"/>
  <c r="C79" i="149"/>
  <c r="C78" i="149"/>
  <c r="N52" i="149"/>
  <c r="M52" i="149"/>
  <c r="J73" i="149"/>
  <c r="I73" i="149"/>
  <c r="K52" i="149"/>
  <c r="J52" i="149"/>
  <c r="J72" i="149"/>
  <c r="I72" i="149"/>
  <c r="H52" i="149"/>
  <c r="G52" i="149"/>
  <c r="J71" i="149"/>
  <c r="I71" i="149"/>
  <c r="K38" i="149"/>
  <c r="J38" i="149"/>
  <c r="J70" i="149"/>
  <c r="I70" i="149"/>
  <c r="H38" i="149"/>
  <c r="G38" i="149"/>
  <c r="J69" i="149"/>
  <c r="I69" i="149"/>
  <c r="K24" i="149"/>
  <c r="J24" i="149"/>
  <c r="J68" i="149"/>
  <c r="I68" i="149"/>
  <c r="H24" i="149"/>
  <c r="G24" i="149"/>
  <c r="J67" i="149"/>
  <c r="I67" i="149"/>
  <c r="C118" i="148"/>
  <c r="C117" i="148"/>
  <c r="C116" i="148"/>
  <c r="C112" i="148"/>
  <c r="N30" i="148"/>
  <c r="M30" i="148"/>
  <c r="J111" i="148"/>
  <c r="I111" i="148"/>
  <c r="K30" i="148"/>
  <c r="J30" i="148"/>
  <c r="J110" i="148"/>
  <c r="I110" i="148"/>
  <c r="H30" i="148"/>
  <c r="G30" i="148"/>
  <c r="J109" i="148"/>
  <c r="I109" i="148"/>
  <c r="C104" i="148"/>
  <c r="C103" i="148"/>
  <c r="C102" i="148"/>
  <c r="C98" i="148"/>
  <c r="N29" i="148"/>
  <c r="M29" i="148"/>
  <c r="J97" i="148"/>
  <c r="I97" i="148"/>
  <c r="K29" i="148"/>
  <c r="J29" i="148"/>
  <c r="J96" i="148"/>
  <c r="I96" i="148"/>
  <c r="H29" i="148"/>
  <c r="G29" i="148"/>
  <c r="J95" i="148"/>
  <c r="I95" i="148"/>
  <c r="C90" i="148"/>
  <c r="C89" i="148"/>
  <c r="C88" i="148"/>
  <c r="C84" i="148"/>
  <c r="N28" i="148"/>
  <c r="M28" i="148"/>
  <c r="J83" i="148"/>
  <c r="I83" i="148"/>
  <c r="K28" i="148"/>
  <c r="J28" i="148"/>
  <c r="J82" i="148"/>
  <c r="I82" i="148"/>
  <c r="H28" i="148"/>
  <c r="G28" i="148"/>
  <c r="J81" i="148"/>
  <c r="I81" i="148"/>
  <c r="C76" i="148"/>
  <c r="C75" i="148"/>
  <c r="C74" i="148"/>
  <c r="C70" i="148"/>
  <c r="N27" i="148"/>
  <c r="M27" i="148"/>
  <c r="J69" i="148"/>
  <c r="I69" i="148"/>
  <c r="K27" i="148"/>
  <c r="J27" i="148"/>
  <c r="J68" i="148"/>
  <c r="I68" i="148"/>
  <c r="H27" i="148"/>
  <c r="G27" i="148"/>
  <c r="J67" i="148"/>
  <c r="I67" i="148"/>
  <c r="C62" i="148"/>
  <c r="C61" i="148"/>
  <c r="C60" i="148"/>
  <c r="C56" i="148"/>
  <c r="N25" i="148"/>
  <c r="N24" i="151"/>
  <c r="M25" i="148"/>
  <c r="M24" i="151"/>
  <c r="J55" i="148"/>
  <c r="I55" i="148"/>
  <c r="K25" i="148"/>
  <c r="K24" i="151"/>
  <c r="J25" i="148"/>
  <c r="J24" i="151"/>
  <c r="J54" i="148"/>
  <c r="I54" i="148"/>
  <c r="H25" i="148"/>
  <c r="H24" i="151"/>
  <c r="G25" i="148"/>
  <c r="G24" i="151"/>
  <c r="J53" i="148"/>
  <c r="I53" i="148"/>
  <c r="C48" i="148"/>
  <c r="C47" i="148"/>
  <c r="C46" i="148"/>
  <c r="C42" i="148"/>
  <c r="N24" i="148"/>
  <c r="M24" i="148"/>
  <c r="J41" i="148"/>
  <c r="I41" i="148"/>
  <c r="K24" i="148"/>
  <c r="J24" i="148"/>
  <c r="J40" i="148"/>
  <c r="I40" i="148"/>
  <c r="H24" i="148"/>
  <c r="G24" i="148"/>
  <c r="J39" i="148"/>
  <c r="I39" i="148"/>
  <c r="J143" i="149"/>
  <c r="C16" i="150"/>
  <c r="C30" i="150"/>
  <c r="C44" i="150"/>
  <c r="I176" i="150"/>
  <c r="C15" i="150"/>
  <c r="C43" i="150"/>
  <c r="C29" i="150"/>
  <c r="I153" i="150"/>
  <c r="C42" i="150"/>
  <c r="C28" i="150"/>
  <c r="C14" i="150"/>
  <c r="I107" i="150"/>
  <c r="C13" i="150"/>
  <c r="C27" i="150"/>
  <c r="C41" i="150"/>
  <c r="I84" i="150"/>
  <c r="D112" i="151"/>
  <c r="C25" i="150"/>
  <c r="C112" i="151"/>
  <c r="C39" i="150"/>
  <c r="C134" i="151"/>
  <c r="C11" i="150"/>
  <c r="C10" i="150"/>
  <c r="C38" i="150"/>
  <c r="C24" i="150"/>
  <c r="I61" i="150"/>
  <c r="J189" i="149"/>
  <c r="C44" i="149"/>
  <c r="C30" i="149"/>
  <c r="C58" i="149"/>
  <c r="C16" i="149"/>
  <c r="C15" i="149"/>
  <c r="C43" i="149"/>
  <c r="C29" i="149"/>
  <c r="C57" i="149"/>
  <c r="C14" i="149"/>
  <c r="C28" i="149"/>
  <c r="C56" i="149"/>
  <c r="C42" i="149"/>
  <c r="J120" i="149"/>
  <c r="C13" i="149"/>
  <c r="C27" i="149"/>
  <c r="C41" i="149"/>
  <c r="C55" i="149"/>
  <c r="J97" i="149"/>
  <c r="D46" i="151"/>
  <c r="C39" i="149"/>
  <c r="C68" i="151"/>
  <c r="D68" i="151"/>
  <c r="C25" i="149"/>
  <c r="C46" i="151"/>
  <c r="C53" i="149"/>
  <c r="C90" i="151"/>
  <c r="C11" i="149"/>
  <c r="E68" i="151"/>
  <c r="E46" i="151"/>
  <c r="I74" i="149"/>
  <c r="C10" i="149"/>
  <c r="C38" i="149"/>
  <c r="C24" i="149"/>
  <c r="C52" i="149"/>
  <c r="I112" i="148"/>
  <c r="C30" i="148"/>
  <c r="C16" i="148"/>
  <c r="I98" i="148"/>
  <c r="C15" i="148"/>
  <c r="C29" i="148"/>
  <c r="I84" i="148"/>
  <c r="C28" i="148"/>
  <c r="C14" i="148"/>
  <c r="I70" i="148"/>
  <c r="C13" i="148"/>
  <c r="C27" i="148"/>
  <c r="I56" i="148"/>
  <c r="E24" i="151"/>
  <c r="C25" i="148"/>
  <c r="C24" i="151"/>
  <c r="C11" i="148"/>
  <c r="I42" i="148"/>
  <c r="C10" i="148"/>
  <c r="C24" i="148"/>
  <c r="I130" i="150"/>
  <c r="E90" i="151"/>
  <c r="D90" i="151"/>
  <c r="J61" i="150"/>
  <c r="J84" i="150"/>
  <c r="J107" i="150"/>
  <c r="J130" i="150"/>
  <c r="J153" i="150"/>
  <c r="J176" i="150"/>
  <c r="D134" i="151"/>
  <c r="I97" i="149"/>
  <c r="I120" i="149"/>
  <c r="I143" i="149"/>
  <c r="I166" i="149"/>
  <c r="J74" i="149"/>
  <c r="I189" i="149"/>
  <c r="J42" i="148"/>
  <c r="J56" i="148"/>
  <c r="J70" i="148"/>
  <c r="J84" i="148"/>
  <c r="J98" i="148"/>
  <c r="J112" i="148"/>
  <c r="D24" i="151"/>
  <c r="C186" i="141"/>
  <c r="C185" i="141"/>
  <c r="C184" i="141"/>
  <c r="C183" i="141"/>
  <c r="C182" i="141"/>
  <c r="C181" i="141"/>
  <c r="C180" i="141"/>
  <c r="C176" i="141"/>
  <c r="T44" i="141"/>
  <c r="I175" i="141"/>
  <c r="R44" i="141"/>
  <c r="I174" i="141"/>
  <c r="P44" i="141"/>
  <c r="I173" i="141"/>
  <c r="N30" i="141"/>
  <c r="N44" i="141"/>
  <c r="J172" i="141"/>
  <c r="I172" i="141"/>
  <c r="L30" i="141"/>
  <c r="L44" i="141"/>
  <c r="J171" i="141"/>
  <c r="I171" i="141"/>
  <c r="J30" i="141"/>
  <c r="J44" i="141"/>
  <c r="J170" i="141"/>
  <c r="I170" i="141"/>
  <c r="H30" i="141"/>
  <c r="H44" i="141"/>
  <c r="J169" i="141"/>
  <c r="I169" i="141"/>
  <c r="F30" i="141"/>
  <c r="F44" i="141"/>
  <c r="J168" i="141"/>
  <c r="I168" i="141"/>
  <c r="C163" i="141"/>
  <c r="C162" i="141"/>
  <c r="C161" i="141"/>
  <c r="C160" i="141"/>
  <c r="C159" i="141"/>
  <c r="C158" i="141"/>
  <c r="C157" i="141"/>
  <c r="C153" i="141"/>
  <c r="T43" i="141"/>
  <c r="I152" i="141"/>
  <c r="R29" i="141"/>
  <c r="R43" i="141"/>
  <c r="J151" i="141"/>
  <c r="I151" i="141"/>
  <c r="P43" i="141"/>
  <c r="J150" i="141"/>
  <c r="I150" i="141"/>
  <c r="N29" i="141"/>
  <c r="N43" i="141"/>
  <c r="J149" i="141"/>
  <c r="I149" i="141"/>
  <c r="L29" i="141"/>
  <c r="L43" i="141"/>
  <c r="J148" i="141"/>
  <c r="I148" i="141"/>
  <c r="J29" i="141"/>
  <c r="J43" i="141"/>
  <c r="J147" i="141"/>
  <c r="I147" i="141"/>
  <c r="H29" i="141"/>
  <c r="H43" i="141"/>
  <c r="J146" i="141"/>
  <c r="I146" i="141"/>
  <c r="F29" i="141"/>
  <c r="F43" i="141"/>
  <c r="J145" i="141"/>
  <c r="I145" i="141"/>
  <c r="C140" i="141"/>
  <c r="C139" i="141"/>
  <c r="C138" i="141"/>
  <c r="C137" i="141"/>
  <c r="C136" i="141"/>
  <c r="C135" i="141"/>
  <c r="C134" i="141"/>
  <c r="C130" i="141"/>
  <c r="T42" i="141"/>
  <c r="I129" i="141"/>
  <c r="R28" i="141"/>
  <c r="R42" i="141"/>
  <c r="J128" i="141"/>
  <c r="I128" i="141"/>
  <c r="P42" i="141"/>
  <c r="I127" i="141"/>
  <c r="N28" i="141"/>
  <c r="N42" i="141"/>
  <c r="J126" i="141"/>
  <c r="I126" i="141"/>
  <c r="L28" i="141"/>
  <c r="L42" i="141"/>
  <c r="J125" i="141"/>
  <c r="I125" i="141"/>
  <c r="J28" i="141"/>
  <c r="J42" i="141"/>
  <c r="J124" i="141"/>
  <c r="I124" i="141"/>
  <c r="H28" i="141"/>
  <c r="H42" i="141"/>
  <c r="J123" i="141"/>
  <c r="I123" i="141"/>
  <c r="F28" i="141"/>
  <c r="F42" i="141"/>
  <c r="J122" i="141"/>
  <c r="I122" i="141"/>
  <c r="C117" i="141"/>
  <c r="C116" i="141"/>
  <c r="C115" i="141"/>
  <c r="C114" i="141"/>
  <c r="C113" i="141"/>
  <c r="C112" i="141"/>
  <c r="C111" i="141"/>
  <c r="C107" i="141"/>
  <c r="T41" i="141"/>
  <c r="I106" i="141"/>
  <c r="R41" i="141"/>
  <c r="I105" i="141"/>
  <c r="P41" i="141"/>
  <c r="I104" i="141"/>
  <c r="N27" i="141"/>
  <c r="N41" i="141"/>
  <c r="J103" i="141"/>
  <c r="I103" i="141"/>
  <c r="L27" i="141"/>
  <c r="L41" i="141"/>
  <c r="J102" i="141"/>
  <c r="I102" i="141"/>
  <c r="J27" i="141"/>
  <c r="J41" i="141"/>
  <c r="J101" i="141"/>
  <c r="I101" i="141"/>
  <c r="H27" i="141"/>
  <c r="H41" i="141"/>
  <c r="J100" i="141"/>
  <c r="I100" i="141"/>
  <c r="F27" i="141"/>
  <c r="F41" i="141"/>
  <c r="J99" i="141"/>
  <c r="I99" i="141"/>
  <c r="C94" i="141"/>
  <c r="C93" i="141"/>
  <c r="C92" i="141"/>
  <c r="C91" i="141"/>
  <c r="C90" i="141"/>
  <c r="C89" i="141"/>
  <c r="C88" i="141"/>
  <c r="C84" i="141"/>
  <c r="T39" i="141"/>
  <c r="T134" i="142"/>
  <c r="I83" i="141"/>
  <c r="R25" i="141"/>
  <c r="R112" i="142"/>
  <c r="R39" i="141"/>
  <c r="R134" i="142"/>
  <c r="J82" i="141"/>
  <c r="I82" i="141"/>
  <c r="P39" i="141"/>
  <c r="P134" i="142"/>
  <c r="J81" i="141"/>
  <c r="I81" i="141"/>
  <c r="N25" i="141"/>
  <c r="N112" i="142"/>
  <c r="N39" i="141"/>
  <c r="N134" i="142"/>
  <c r="J80" i="141"/>
  <c r="I80" i="141"/>
  <c r="L25" i="141"/>
  <c r="L112" i="142"/>
  <c r="L39" i="141"/>
  <c r="L134" i="142"/>
  <c r="J79" i="141"/>
  <c r="I79" i="141"/>
  <c r="J25" i="141"/>
  <c r="J112" i="142"/>
  <c r="J39" i="141"/>
  <c r="J134" i="142"/>
  <c r="J78" i="141"/>
  <c r="I78" i="141"/>
  <c r="H25" i="141"/>
  <c r="H112" i="142"/>
  <c r="H39" i="141"/>
  <c r="H134" i="142"/>
  <c r="J77" i="141"/>
  <c r="I77" i="141"/>
  <c r="F25" i="141"/>
  <c r="F112" i="142"/>
  <c r="F39" i="141"/>
  <c r="F134" i="142"/>
  <c r="J76" i="141"/>
  <c r="I76" i="141"/>
  <c r="C71" i="141"/>
  <c r="C70" i="141"/>
  <c r="C69" i="141"/>
  <c r="C68" i="141"/>
  <c r="C67" i="141"/>
  <c r="C66" i="141"/>
  <c r="C65" i="141"/>
  <c r="C61" i="141"/>
  <c r="T24" i="141"/>
  <c r="T38" i="141"/>
  <c r="I60" i="141"/>
  <c r="R24" i="141"/>
  <c r="R38" i="141"/>
  <c r="J59" i="141"/>
  <c r="I59" i="141"/>
  <c r="P24" i="141"/>
  <c r="P38" i="141"/>
  <c r="J58" i="141"/>
  <c r="I58" i="141"/>
  <c r="N24" i="141"/>
  <c r="N38" i="141"/>
  <c r="J57" i="141"/>
  <c r="I57" i="141"/>
  <c r="L24" i="141"/>
  <c r="L38" i="141"/>
  <c r="J56" i="141"/>
  <c r="I56" i="141"/>
  <c r="J24" i="141"/>
  <c r="J38" i="141"/>
  <c r="J55" i="141"/>
  <c r="I55" i="141"/>
  <c r="H24" i="141"/>
  <c r="H38" i="141"/>
  <c r="J54" i="141"/>
  <c r="I54" i="141"/>
  <c r="F24" i="141"/>
  <c r="F38" i="141"/>
  <c r="J53" i="141"/>
  <c r="I53" i="141"/>
  <c r="C71" i="132"/>
  <c r="C201" i="140"/>
  <c r="C200" i="140"/>
  <c r="C199" i="140"/>
  <c r="C197" i="140"/>
  <c r="C196" i="140"/>
  <c r="C194" i="140"/>
  <c r="C193" i="140"/>
  <c r="N58" i="140"/>
  <c r="M58" i="140"/>
  <c r="J188" i="140"/>
  <c r="I188" i="140"/>
  <c r="K58" i="140"/>
  <c r="J58" i="140"/>
  <c r="J187" i="140"/>
  <c r="I187" i="140"/>
  <c r="H58" i="140"/>
  <c r="G58" i="140"/>
  <c r="J186" i="140"/>
  <c r="I186" i="140"/>
  <c r="I189" i="140"/>
  <c r="K44" i="140"/>
  <c r="J44" i="140"/>
  <c r="J185" i="140"/>
  <c r="I185" i="140"/>
  <c r="H44" i="140"/>
  <c r="G44" i="140"/>
  <c r="J184" i="140"/>
  <c r="I184" i="140"/>
  <c r="K30" i="140"/>
  <c r="J30" i="140"/>
  <c r="J183" i="140"/>
  <c r="I183" i="140"/>
  <c r="H30" i="140"/>
  <c r="G30" i="140"/>
  <c r="J182" i="140"/>
  <c r="I182" i="140"/>
  <c r="C178" i="140"/>
  <c r="C177" i="140"/>
  <c r="C176" i="140"/>
  <c r="C174" i="140"/>
  <c r="C173" i="140"/>
  <c r="C171" i="140"/>
  <c r="C170" i="140"/>
  <c r="J166" i="140"/>
  <c r="N57" i="140"/>
  <c r="M57" i="140"/>
  <c r="J165" i="140"/>
  <c r="I165" i="140"/>
  <c r="K57" i="140"/>
  <c r="J57" i="140"/>
  <c r="J164" i="140"/>
  <c r="I164" i="140"/>
  <c r="H57" i="140"/>
  <c r="G57" i="140"/>
  <c r="J163" i="140"/>
  <c r="I163" i="140"/>
  <c r="I166" i="140"/>
  <c r="K43" i="140"/>
  <c r="J43" i="140"/>
  <c r="J162" i="140"/>
  <c r="I162" i="140"/>
  <c r="H43" i="140"/>
  <c r="G43" i="140"/>
  <c r="J161" i="140"/>
  <c r="I161" i="140"/>
  <c r="K29" i="140"/>
  <c r="J29" i="140"/>
  <c r="J160" i="140"/>
  <c r="I160" i="140"/>
  <c r="H29" i="140"/>
  <c r="G29" i="140"/>
  <c r="J159" i="140"/>
  <c r="I159" i="140"/>
  <c r="C155" i="140"/>
  <c r="C154" i="140"/>
  <c r="C153" i="140"/>
  <c r="C151" i="140"/>
  <c r="C150" i="140"/>
  <c r="C148" i="140"/>
  <c r="C147" i="140"/>
  <c r="N56" i="140"/>
  <c r="M56" i="140"/>
  <c r="J142" i="140"/>
  <c r="I142" i="140"/>
  <c r="K56" i="140"/>
  <c r="J56" i="140"/>
  <c r="J141" i="140"/>
  <c r="I141" i="140"/>
  <c r="H56" i="140"/>
  <c r="G56" i="140"/>
  <c r="J140" i="140"/>
  <c r="I140" i="140"/>
  <c r="I143" i="140"/>
  <c r="K42" i="140"/>
  <c r="J42" i="140"/>
  <c r="J139" i="140"/>
  <c r="I139" i="140"/>
  <c r="H42" i="140"/>
  <c r="G42" i="140"/>
  <c r="J138" i="140"/>
  <c r="I138" i="140"/>
  <c r="K28" i="140"/>
  <c r="J28" i="140"/>
  <c r="J137" i="140"/>
  <c r="I137" i="140"/>
  <c r="H28" i="140"/>
  <c r="G28" i="140"/>
  <c r="J136" i="140"/>
  <c r="I136" i="140"/>
  <c r="C132" i="140"/>
  <c r="C131" i="140"/>
  <c r="C130" i="140"/>
  <c r="C128" i="140"/>
  <c r="C127" i="140"/>
  <c r="C125" i="140"/>
  <c r="C124" i="140"/>
  <c r="N55" i="140"/>
  <c r="M55" i="140"/>
  <c r="J119" i="140"/>
  <c r="I119" i="140"/>
  <c r="K55" i="140"/>
  <c r="J55" i="140"/>
  <c r="J118" i="140"/>
  <c r="I118" i="140"/>
  <c r="H55" i="140"/>
  <c r="G55" i="140"/>
  <c r="J117" i="140"/>
  <c r="I117" i="140"/>
  <c r="K41" i="140"/>
  <c r="J41" i="140"/>
  <c r="J116" i="140"/>
  <c r="I116" i="140"/>
  <c r="H41" i="140"/>
  <c r="G41" i="140"/>
  <c r="J115" i="140"/>
  <c r="I115" i="140"/>
  <c r="K27" i="140"/>
  <c r="J27" i="140"/>
  <c r="J114" i="140"/>
  <c r="I114" i="140"/>
  <c r="H27" i="140"/>
  <c r="G27" i="140"/>
  <c r="J113" i="140"/>
  <c r="I113" i="140"/>
  <c r="C109" i="140"/>
  <c r="C108" i="140"/>
  <c r="C107" i="140"/>
  <c r="C105" i="140"/>
  <c r="C104" i="140"/>
  <c r="C102" i="140"/>
  <c r="C101" i="140"/>
  <c r="N53" i="140"/>
  <c r="N90" i="142"/>
  <c r="M53" i="140"/>
  <c r="M90" i="142"/>
  <c r="J96" i="140"/>
  <c r="I96" i="140"/>
  <c r="K53" i="140"/>
  <c r="K90" i="142"/>
  <c r="J53" i="140"/>
  <c r="J90" i="142"/>
  <c r="J95" i="140"/>
  <c r="I95" i="140"/>
  <c r="H53" i="140"/>
  <c r="H90" i="142"/>
  <c r="G53" i="140"/>
  <c r="G90" i="142"/>
  <c r="J94" i="140"/>
  <c r="I94" i="140"/>
  <c r="I97" i="140"/>
  <c r="K39" i="140"/>
  <c r="K68" i="142"/>
  <c r="J39" i="140"/>
  <c r="J68" i="142"/>
  <c r="J93" i="140"/>
  <c r="I93" i="140"/>
  <c r="H39" i="140"/>
  <c r="H68" i="142"/>
  <c r="G39" i="140"/>
  <c r="G68" i="142"/>
  <c r="J92" i="140"/>
  <c r="I92" i="140"/>
  <c r="K25" i="140"/>
  <c r="K46" i="142"/>
  <c r="J25" i="140"/>
  <c r="J46" i="142"/>
  <c r="J91" i="140"/>
  <c r="I91" i="140"/>
  <c r="H25" i="140"/>
  <c r="H46" i="142"/>
  <c r="G25" i="140"/>
  <c r="G46" i="142"/>
  <c r="J90" i="140"/>
  <c r="I90" i="140"/>
  <c r="C86" i="140"/>
  <c r="C85" i="140"/>
  <c r="C84" i="140"/>
  <c r="C82" i="140"/>
  <c r="C81" i="140"/>
  <c r="C79" i="140"/>
  <c r="C78" i="140"/>
  <c r="N52" i="140"/>
  <c r="M52" i="140"/>
  <c r="J73" i="140"/>
  <c r="I73" i="140"/>
  <c r="K52" i="140"/>
  <c r="J52" i="140"/>
  <c r="J72" i="140"/>
  <c r="I72" i="140"/>
  <c r="H52" i="140"/>
  <c r="G52" i="140"/>
  <c r="J71" i="140"/>
  <c r="I71" i="140"/>
  <c r="I74" i="140"/>
  <c r="K38" i="140"/>
  <c r="J38" i="140"/>
  <c r="J70" i="140"/>
  <c r="I70" i="140"/>
  <c r="H38" i="140"/>
  <c r="G38" i="140"/>
  <c r="J69" i="140"/>
  <c r="I69" i="140"/>
  <c r="K24" i="140"/>
  <c r="J24" i="140"/>
  <c r="J68" i="140"/>
  <c r="I68" i="140"/>
  <c r="H24" i="140"/>
  <c r="G24" i="140"/>
  <c r="J67" i="140"/>
  <c r="I67" i="140"/>
  <c r="C118" i="139"/>
  <c r="C117" i="139"/>
  <c r="C116" i="139"/>
  <c r="C112" i="139"/>
  <c r="N30" i="139"/>
  <c r="M30" i="139"/>
  <c r="J111" i="139"/>
  <c r="I111" i="139"/>
  <c r="K30" i="139"/>
  <c r="J30" i="139"/>
  <c r="J110" i="139"/>
  <c r="I110" i="139"/>
  <c r="H30" i="139"/>
  <c r="G30" i="139"/>
  <c r="J109" i="139"/>
  <c r="I109" i="139"/>
  <c r="C104" i="139"/>
  <c r="C103" i="139"/>
  <c r="C102" i="139"/>
  <c r="C98" i="139"/>
  <c r="N29" i="139"/>
  <c r="M29" i="139"/>
  <c r="J97" i="139"/>
  <c r="I97" i="139"/>
  <c r="K29" i="139"/>
  <c r="J29" i="139"/>
  <c r="J96" i="139"/>
  <c r="I96" i="139"/>
  <c r="H29" i="139"/>
  <c r="G29" i="139"/>
  <c r="J95" i="139"/>
  <c r="I95" i="139"/>
  <c r="C90" i="139"/>
  <c r="C89" i="139"/>
  <c r="C88" i="139"/>
  <c r="C84" i="139"/>
  <c r="N28" i="139"/>
  <c r="M28" i="139"/>
  <c r="J83" i="139"/>
  <c r="I83" i="139"/>
  <c r="K28" i="139"/>
  <c r="J28" i="139"/>
  <c r="J82" i="139"/>
  <c r="I82" i="139"/>
  <c r="H28" i="139"/>
  <c r="G28" i="139"/>
  <c r="J81" i="139"/>
  <c r="I81" i="139"/>
  <c r="C76" i="139"/>
  <c r="C75" i="139"/>
  <c r="C74" i="139"/>
  <c r="C70" i="139"/>
  <c r="N27" i="139"/>
  <c r="M27" i="139"/>
  <c r="J69" i="139"/>
  <c r="I69" i="139"/>
  <c r="K27" i="139"/>
  <c r="J27" i="139"/>
  <c r="J68" i="139"/>
  <c r="I68" i="139"/>
  <c r="H27" i="139"/>
  <c r="G27" i="139"/>
  <c r="J67" i="139"/>
  <c r="I67" i="139"/>
  <c r="C62" i="139"/>
  <c r="C61" i="139"/>
  <c r="C60" i="139"/>
  <c r="C56" i="139"/>
  <c r="N25" i="139"/>
  <c r="N24" i="142"/>
  <c r="M25" i="139"/>
  <c r="M24" i="142"/>
  <c r="J55" i="139"/>
  <c r="I55" i="139"/>
  <c r="K25" i="139"/>
  <c r="K24" i="142"/>
  <c r="J25" i="139"/>
  <c r="J24" i="142"/>
  <c r="J54" i="139"/>
  <c r="I54" i="139"/>
  <c r="H25" i="139"/>
  <c r="H24" i="142"/>
  <c r="G25" i="139"/>
  <c r="G24" i="142"/>
  <c r="J53" i="139"/>
  <c r="I53" i="139"/>
  <c r="C48" i="139"/>
  <c r="C47" i="139"/>
  <c r="C46" i="139"/>
  <c r="C42" i="139"/>
  <c r="N24" i="139"/>
  <c r="M24" i="139"/>
  <c r="J41" i="139"/>
  <c r="I41" i="139"/>
  <c r="K24" i="139"/>
  <c r="J24" i="139"/>
  <c r="J40" i="139"/>
  <c r="I40" i="139"/>
  <c r="H24" i="139"/>
  <c r="G24" i="139"/>
  <c r="J39" i="139"/>
  <c r="I39" i="139"/>
  <c r="D43" i="141"/>
  <c r="D29" i="141"/>
  <c r="I120" i="140"/>
  <c r="J13" i="148"/>
  <c r="H13" i="148"/>
  <c r="F13" i="148"/>
  <c r="D24" i="142"/>
  <c r="P16" i="150"/>
  <c r="N16" i="150"/>
  <c r="F16" i="150"/>
  <c r="L16" i="150"/>
  <c r="D16" i="150"/>
  <c r="R16" i="150"/>
  <c r="J16" i="150"/>
  <c r="H16" i="150"/>
  <c r="J15" i="150"/>
  <c r="P15" i="150"/>
  <c r="H15" i="150"/>
  <c r="N15" i="150"/>
  <c r="F15" i="150"/>
  <c r="L15" i="150"/>
  <c r="D15" i="150"/>
  <c r="R15" i="150"/>
  <c r="D14" i="150"/>
  <c r="R14" i="150"/>
  <c r="J14" i="150"/>
  <c r="N14" i="150"/>
  <c r="L14" i="150"/>
  <c r="P14" i="150"/>
  <c r="H14" i="150"/>
  <c r="F14" i="150"/>
  <c r="H13" i="150"/>
  <c r="N13" i="150"/>
  <c r="F13" i="150"/>
  <c r="L13" i="150"/>
  <c r="D13" i="150"/>
  <c r="R13" i="150"/>
  <c r="J13" i="150"/>
  <c r="P13" i="150"/>
  <c r="J11" i="150"/>
  <c r="P11" i="150"/>
  <c r="H11" i="150"/>
  <c r="D11" i="150"/>
  <c r="R11" i="150"/>
  <c r="N11" i="150"/>
  <c r="F11" i="150"/>
  <c r="L11" i="150"/>
  <c r="T10" i="150"/>
  <c r="L10" i="150"/>
  <c r="D10" i="150"/>
  <c r="R10" i="150"/>
  <c r="J10" i="150"/>
  <c r="P10" i="150"/>
  <c r="H10" i="150"/>
  <c r="N10" i="150"/>
  <c r="F10" i="150"/>
  <c r="H16" i="149"/>
  <c r="N16" i="149"/>
  <c r="L16" i="149"/>
  <c r="D16" i="149"/>
  <c r="R16" i="149"/>
  <c r="J16" i="149"/>
  <c r="P16" i="149"/>
  <c r="F16" i="149"/>
  <c r="L15" i="149"/>
  <c r="D15" i="149"/>
  <c r="N15" i="149"/>
  <c r="R15" i="149"/>
  <c r="J15" i="149"/>
  <c r="P15" i="149"/>
  <c r="H15" i="149"/>
  <c r="F15" i="149"/>
  <c r="N14" i="149"/>
  <c r="F14" i="149"/>
  <c r="L14" i="149"/>
  <c r="R14" i="149"/>
  <c r="J14" i="149"/>
  <c r="P14" i="149"/>
  <c r="H14" i="149"/>
  <c r="D14" i="149"/>
  <c r="P13" i="149"/>
  <c r="H13" i="149"/>
  <c r="N13" i="149"/>
  <c r="L13" i="149"/>
  <c r="R13" i="149"/>
  <c r="J13" i="149"/>
  <c r="F13" i="149"/>
  <c r="D13" i="149"/>
  <c r="P11" i="149"/>
  <c r="H11" i="149"/>
  <c r="J11" i="149"/>
  <c r="N11" i="149"/>
  <c r="F11" i="149"/>
  <c r="R11" i="149"/>
  <c r="L11" i="149"/>
  <c r="D11" i="149"/>
  <c r="N10" i="149"/>
  <c r="F10" i="149"/>
  <c r="L10" i="149"/>
  <c r="D10" i="149"/>
  <c r="R10" i="149"/>
  <c r="J10" i="149"/>
  <c r="P10" i="149"/>
  <c r="H10" i="149"/>
  <c r="F16" i="148"/>
  <c r="J16" i="148"/>
  <c r="H16" i="148"/>
  <c r="F15" i="148"/>
  <c r="H15" i="148"/>
  <c r="J15" i="148"/>
  <c r="H14" i="148"/>
  <c r="F14" i="148"/>
  <c r="J14" i="148"/>
  <c r="J11" i="148"/>
  <c r="H11" i="148"/>
  <c r="F11" i="148"/>
  <c r="H10" i="148"/>
  <c r="F10" i="148"/>
  <c r="J10" i="148"/>
  <c r="J176" i="141"/>
  <c r="C44" i="141"/>
  <c r="C16" i="141"/>
  <c r="C30" i="141"/>
  <c r="C29" i="141"/>
  <c r="C15" i="141"/>
  <c r="C43" i="141"/>
  <c r="I153" i="141"/>
  <c r="C42" i="141"/>
  <c r="C28" i="141"/>
  <c r="C14" i="141"/>
  <c r="I130" i="141"/>
  <c r="C13" i="141"/>
  <c r="C27" i="141"/>
  <c r="C41" i="141"/>
  <c r="D112" i="142"/>
  <c r="C39" i="141"/>
  <c r="C134" i="142"/>
  <c r="C25" i="141"/>
  <c r="C112" i="142"/>
  <c r="C11" i="141"/>
  <c r="C10" i="141"/>
  <c r="T10" i="141"/>
  <c r="C38" i="141"/>
  <c r="C24" i="141"/>
  <c r="C44" i="140"/>
  <c r="C30" i="140"/>
  <c r="C58" i="140"/>
  <c r="C16" i="140"/>
  <c r="C15" i="140"/>
  <c r="C29" i="140"/>
  <c r="C57" i="140"/>
  <c r="C43" i="140"/>
  <c r="C56" i="140"/>
  <c r="C42" i="140"/>
  <c r="C14" i="140"/>
  <c r="C28" i="140"/>
  <c r="C13" i="140"/>
  <c r="C27" i="140"/>
  <c r="C41" i="140"/>
  <c r="C55" i="140"/>
  <c r="C11" i="140"/>
  <c r="E68" i="142"/>
  <c r="E46" i="142"/>
  <c r="D46" i="142"/>
  <c r="C25" i="140"/>
  <c r="C46" i="142"/>
  <c r="C53" i="140"/>
  <c r="C90" i="142"/>
  <c r="D68" i="142"/>
  <c r="C39" i="140"/>
  <c r="C68" i="142"/>
  <c r="C24" i="140"/>
  <c r="C52" i="140"/>
  <c r="C10" i="140"/>
  <c r="C38" i="140"/>
  <c r="C16" i="139"/>
  <c r="C30" i="139"/>
  <c r="I112" i="139"/>
  <c r="C29" i="139"/>
  <c r="C15" i="139"/>
  <c r="I98" i="139"/>
  <c r="I84" i="139"/>
  <c r="C28" i="139"/>
  <c r="C14" i="139"/>
  <c r="C13" i="139"/>
  <c r="C27" i="139"/>
  <c r="I70" i="139"/>
  <c r="I56" i="139"/>
  <c r="E24" i="142"/>
  <c r="C25" i="139"/>
  <c r="C24" i="142"/>
  <c r="C11" i="139"/>
  <c r="C10" i="139"/>
  <c r="C24" i="139"/>
  <c r="I61" i="141"/>
  <c r="J84" i="141"/>
  <c r="I107" i="141"/>
  <c r="J74" i="140"/>
  <c r="J97" i="140"/>
  <c r="E90" i="142"/>
  <c r="D90" i="142"/>
  <c r="J120" i="140"/>
  <c r="J143" i="140"/>
  <c r="I42" i="139"/>
  <c r="J61" i="141"/>
  <c r="J107" i="141"/>
  <c r="J130" i="141"/>
  <c r="J153" i="141"/>
  <c r="D134" i="142"/>
  <c r="I84" i="141"/>
  <c r="I176" i="141"/>
  <c r="J189" i="140"/>
  <c r="J42" i="139"/>
  <c r="J56" i="139"/>
  <c r="J70" i="139"/>
  <c r="J84" i="139"/>
  <c r="J98" i="139"/>
  <c r="J112" i="139"/>
  <c r="C186" i="132"/>
  <c r="C185" i="132"/>
  <c r="C184" i="132"/>
  <c r="C183" i="132"/>
  <c r="C182" i="132"/>
  <c r="C181" i="132"/>
  <c r="C180" i="132"/>
  <c r="C176" i="132"/>
  <c r="T44" i="132"/>
  <c r="I175" i="132"/>
  <c r="R44" i="132"/>
  <c r="I174" i="132"/>
  <c r="P44" i="132"/>
  <c r="I173" i="132"/>
  <c r="N30" i="132"/>
  <c r="N44" i="132"/>
  <c r="J172" i="132"/>
  <c r="I172" i="132"/>
  <c r="L30" i="132"/>
  <c r="L44" i="132"/>
  <c r="J171" i="132"/>
  <c r="I171" i="132"/>
  <c r="J30" i="132"/>
  <c r="J44" i="132"/>
  <c r="J170" i="132"/>
  <c r="I170" i="132"/>
  <c r="H30" i="132"/>
  <c r="H44" i="132"/>
  <c r="J169" i="132"/>
  <c r="I169" i="132"/>
  <c r="F30" i="132"/>
  <c r="F44" i="132"/>
  <c r="J168" i="132"/>
  <c r="I168" i="132"/>
  <c r="C163" i="132"/>
  <c r="C162" i="132"/>
  <c r="C161" i="132"/>
  <c r="C160" i="132"/>
  <c r="C159" i="132"/>
  <c r="C158" i="132"/>
  <c r="C157" i="132"/>
  <c r="C153" i="132"/>
  <c r="T43" i="132"/>
  <c r="I152" i="132"/>
  <c r="R29" i="132"/>
  <c r="R43" i="132"/>
  <c r="J151" i="132"/>
  <c r="I151" i="132"/>
  <c r="P43" i="132"/>
  <c r="J150" i="132"/>
  <c r="I150" i="132"/>
  <c r="N29" i="132"/>
  <c r="N43" i="132"/>
  <c r="J149" i="132"/>
  <c r="I149" i="132"/>
  <c r="L29" i="132"/>
  <c r="L43" i="132"/>
  <c r="J148" i="132"/>
  <c r="I148" i="132"/>
  <c r="J29" i="132"/>
  <c r="J43" i="132"/>
  <c r="J147" i="132"/>
  <c r="I147" i="132"/>
  <c r="H29" i="132"/>
  <c r="H43" i="132"/>
  <c r="J146" i="132"/>
  <c r="I146" i="132"/>
  <c r="F29" i="132"/>
  <c r="F43" i="132"/>
  <c r="J145" i="132"/>
  <c r="I145" i="132"/>
  <c r="C140" i="132"/>
  <c r="C139" i="132"/>
  <c r="C138" i="132"/>
  <c r="C137" i="132"/>
  <c r="C136" i="132"/>
  <c r="C135" i="132"/>
  <c r="C134" i="132"/>
  <c r="C130" i="132"/>
  <c r="T42" i="132"/>
  <c r="I129" i="132"/>
  <c r="R28" i="132"/>
  <c r="R42" i="132"/>
  <c r="J128" i="132"/>
  <c r="I128" i="132"/>
  <c r="P42" i="132"/>
  <c r="I127" i="132"/>
  <c r="N28" i="132"/>
  <c r="N42" i="132"/>
  <c r="J126" i="132"/>
  <c r="I126" i="132"/>
  <c r="L28" i="132"/>
  <c r="L42" i="132"/>
  <c r="J125" i="132"/>
  <c r="I125" i="132"/>
  <c r="J28" i="132"/>
  <c r="J42" i="132"/>
  <c r="J124" i="132"/>
  <c r="I124" i="132"/>
  <c r="H28" i="132"/>
  <c r="H42" i="132"/>
  <c r="J123" i="132"/>
  <c r="I123" i="132"/>
  <c r="F28" i="132"/>
  <c r="F42" i="132"/>
  <c r="J122" i="132"/>
  <c r="I122" i="132"/>
  <c r="C117" i="132"/>
  <c r="C116" i="132"/>
  <c r="C115" i="132"/>
  <c r="C114" i="132"/>
  <c r="C113" i="132"/>
  <c r="C112" i="132"/>
  <c r="C111" i="132"/>
  <c r="C107" i="132"/>
  <c r="T41" i="132"/>
  <c r="I106" i="132"/>
  <c r="R41" i="132"/>
  <c r="I105" i="132"/>
  <c r="P41" i="132"/>
  <c r="I104" i="132"/>
  <c r="N27" i="132"/>
  <c r="N41" i="132"/>
  <c r="J103" i="132"/>
  <c r="I103" i="132"/>
  <c r="L27" i="132"/>
  <c r="L41" i="132"/>
  <c r="J102" i="132"/>
  <c r="I102" i="132"/>
  <c r="J27" i="132"/>
  <c r="J41" i="132"/>
  <c r="J101" i="132"/>
  <c r="I101" i="132"/>
  <c r="H27" i="132"/>
  <c r="H41" i="132"/>
  <c r="J100" i="132"/>
  <c r="I100" i="132"/>
  <c r="F27" i="132"/>
  <c r="F41" i="132"/>
  <c r="J99" i="132"/>
  <c r="I99" i="132"/>
  <c r="C94" i="132"/>
  <c r="C93" i="132"/>
  <c r="C92" i="132"/>
  <c r="C91" i="132"/>
  <c r="C90" i="132"/>
  <c r="C89" i="132"/>
  <c r="C88" i="132"/>
  <c r="C84" i="132"/>
  <c r="T39" i="132"/>
  <c r="T156" i="133"/>
  <c r="I83" i="132"/>
  <c r="R25" i="132"/>
  <c r="R39" i="132"/>
  <c r="R156" i="133"/>
  <c r="J82" i="132"/>
  <c r="I82" i="132"/>
  <c r="P39" i="132"/>
  <c r="P156" i="133"/>
  <c r="J81" i="132"/>
  <c r="I81" i="132"/>
  <c r="N25" i="132"/>
  <c r="N39" i="132"/>
  <c r="N156" i="133"/>
  <c r="J80" i="132"/>
  <c r="I80" i="132"/>
  <c r="L25" i="132"/>
  <c r="L39" i="132"/>
  <c r="L156" i="133"/>
  <c r="J79" i="132"/>
  <c r="I79" i="132"/>
  <c r="J25" i="132"/>
  <c r="J39" i="132"/>
  <c r="J156" i="133"/>
  <c r="J78" i="132"/>
  <c r="I78" i="132"/>
  <c r="H25" i="132"/>
  <c r="H39" i="132"/>
  <c r="H156" i="133"/>
  <c r="J77" i="132"/>
  <c r="I77" i="132"/>
  <c r="F25" i="132"/>
  <c r="F39" i="132"/>
  <c r="F156" i="133"/>
  <c r="J76" i="132"/>
  <c r="I76" i="132"/>
  <c r="C70" i="132"/>
  <c r="C69" i="132"/>
  <c r="C68" i="132"/>
  <c r="C67" i="132"/>
  <c r="C66" i="132"/>
  <c r="C65" i="132"/>
  <c r="C61" i="132"/>
  <c r="T38" i="132"/>
  <c r="I60" i="132"/>
  <c r="R24" i="132"/>
  <c r="R38" i="132"/>
  <c r="J59" i="132"/>
  <c r="I59" i="132"/>
  <c r="P24" i="132"/>
  <c r="P38" i="132"/>
  <c r="J58" i="132"/>
  <c r="I58" i="132"/>
  <c r="N24" i="132"/>
  <c r="N38" i="132"/>
  <c r="J57" i="132"/>
  <c r="I57" i="132"/>
  <c r="L24" i="132"/>
  <c r="L38" i="132"/>
  <c r="J56" i="132"/>
  <c r="I56" i="132"/>
  <c r="J24" i="132"/>
  <c r="J38" i="132"/>
  <c r="J55" i="132"/>
  <c r="I55" i="132"/>
  <c r="H24" i="132"/>
  <c r="H38" i="132"/>
  <c r="J54" i="132"/>
  <c r="I54" i="132"/>
  <c r="F24" i="132"/>
  <c r="F38" i="132"/>
  <c r="J53" i="132"/>
  <c r="I53" i="132"/>
  <c r="C201" i="131"/>
  <c r="C200" i="131"/>
  <c r="C199" i="131"/>
  <c r="C197" i="131"/>
  <c r="C196" i="131"/>
  <c r="C194" i="131"/>
  <c r="C193" i="131"/>
  <c r="N58" i="131"/>
  <c r="M58" i="131"/>
  <c r="J188" i="131"/>
  <c r="I188" i="131"/>
  <c r="K58" i="131"/>
  <c r="J58" i="131"/>
  <c r="J187" i="131"/>
  <c r="I187" i="131"/>
  <c r="H58" i="131"/>
  <c r="G58" i="131"/>
  <c r="J186" i="131"/>
  <c r="I186" i="131"/>
  <c r="J44" i="131"/>
  <c r="J185" i="131"/>
  <c r="I185" i="131"/>
  <c r="H44" i="131"/>
  <c r="G44" i="131"/>
  <c r="J184" i="131"/>
  <c r="I184" i="131"/>
  <c r="K30" i="131"/>
  <c r="J30" i="131"/>
  <c r="J183" i="131"/>
  <c r="I183" i="131"/>
  <c r="H30" i="131"/>
  <c r="G30" i="131"/>
  <c r="J182" i="131"/>
  <c r="I182" i="131"/>
  <c r="C178" i="131"/>
  <c r="C177" i="131"/>
  <c r="C176" i="131"/>
  <c r="C174" i="131"/>
  <c r="C173" i="131"/>
  <c r="C171" i="131"/>
  <c r="C170" i="131"/>
  <c r="M57" i="131"/>
  <c r="J165" i="131"/>
  <c r="I165" i="131"/>
  <c r="K57" i="131"/>
  <c r="J57" i="131"/>
  <c r="J164" i="131"/>
  <c r="I164" i="131"/>
  <c r="H57" i="131"/>
  <c r="G57" i="131"/>
  <c r="J163" i="131"/>
  <c r="I163" i="131"/>
  <c r="J43" i="131"/>
  <c r="J162" i="131"/>
  <c r="I162" i="131"/>
  <c r="H43" i="131"/>
  <c r="G43" i="131"/>
  <c r="J161" i="131"/>
  <c r="I161" i="131"/>
  <c r="K29" i="131"/>
  <c r="J29" i="131"/>
  <c r="J160" i="131"/>
  <c r="I160" i="131"/>
  <c r="H29" i="131"/>
  <c r="G29" i="131"/>
  <c r="J159" i="131"/>
  <c r="I159" i="131"/>
  <c r="C155" i="131"/>
  <c r="C154" i="131"/>
  <c r="C153" i="131"/>
  <c r="C151" i="131"/>
  <c r="C150" i="131"/>
  <c r="C148" i="131"/>
  <c r="C147" i="131"/>
  <c r="N56" i="131"/>
  <c r="M56" i="131"/>
  <c r="J142" i="131"/>
  <c r="I142" i="131"/>
  <c r="K56" i="131"/>
  <c r="J56" i="131"/>
  <c r="J141" i="131"/>
  <c r="I141" i="131"/>
  <c r="H56" i="131"/>
  <c r="G56" i="131"/>
  <c r="J140" i="131"/>
  <c r="I140" i="131"/>
  <c r="J42" i="131"/>
  <c r="J139" i="131"/>
  <c r="I139" i="131"/>
  <c r="H42" i="131"/>
  <c r="G42" i="131"/>
  <c r="J138" i="131"/>
  <c r="I138" i="131"/>
  <c r="K28" i="131"/>
  <c r="J28" i="131"/>
  <c r="J137" i="131"/>
  <c r="I137" i="131"/>
  <c r="H28" i="131"/>
  <c r="G28" i="131"/>
  <c r="J136" i="131"/>
  <c r="I136" i="131"/>
  <c r="C132" i="131"/>
  <c r="C131" i="131"/>
  <c r="C130" i="131"/>
  <c r="C128" i="131"/>
  <c r="C127" i="131"/>
  <c r="C125" i="131"/>
  <c r="C124" i="131"/>
  <c r="N55" i="131"/>
  <c r="M55" i="131"/>
  <c r="J119" i="131"/>
  <c r="I119" i="131"/>
  <c r="K55" i="131"/>
  <c r="J55" i="131"/>
  <c r="J118" i="131"/>
  <c r="I118" i="131"/>
  <c r="H55" i="131"/>
  <c r="G55" i="131"/>
  <c r="J117" i="131"/>
  <c r="I117" i="131"/>
  <c r="J41" i="131"/>
  <c r="J116" i="131"/>
  <c r="I116" i="131"/>
  <c r="H41" i="131"/>
  <c r="G41" i="131"/>
  <c r="J115" i="131"/>
  <c r="I115" i="131"/>
  <c r="K27" i="131"/>
  <c r="J27" i="131"/>
  <c r="J114" i="131"/>
  <c r="I114" i="131"/>
  <c r="H27" i="131"/>
  <c r="G27" i="131"/>
  <c r="J113" i="131"/>
  <c r="I113" i="131"/>
  <c r="C109" i="131"/>
  <c r="C108" i="131"/>
  <c r="C107" i="131"/>
  <c r="C105" i="131"/>
  <c r="C104" i="131"/>
  <c r="C102" i="131"/>
  <c r="C101" i="131"/>
  <c r="N53" i="131"/>
  <c r="M53" i="131"/>
  <c r="J96" i="131"/>
  <c r="I96" i="131"/>
  <c r="K53" i="131"/>
  <c r="J53" i="131"/>
  <c r="J95" i="131"/>
  <c r="I95" i="131"/>
  <c r="H53" i="131"/>
  <c r="G53" i="131"/>
  <c r="J94" i="131"/>
  <c r="I94" i="131"/>
  <c r="K39" i="131"/>
  <c r="J39" i="131"/>
  <c r="J90" i="133"/>
  <c r="J93" i="131"/>
  <c r="I93" i="131"/>
  <c r="H39" i="131"/>
  <c r="H90" i="133"/>
  <c r="G39" i="131"/>
  <c r="G90" i="133"/>
  <c r="J92" i="131"/>
  <c r="I92" i="131"/>
  <c r="K25" i="131"/>
  <c r="K68" i="133"/>
  <c r="J25" i="131"/>
  <c r="J68" i="133"/>
  <c r="J91" i="131"/>
  <c r="I91" i="131"/>
  <c r="H25" i="131"/>
  <c r="H68" i="133"/>
  <c r="G25" i="131"/>
  <c r="G68" i="133"/>
  <c r="J90" i="131"/>
  <c r="I90" i="131"/>
  <c r="C86" i="131"/>
  <c r="C85" i="131"/>
  <c r="C84" i="131"/>
  <c r="C82" i="131"/>
  <c r="C81" i="131"/>
  <c r="C79" i="131"/>
  <c r="C78" i="131"/>
  <c r="N52" i="131"/>
  <c r="M52" i="131"/>
  <c r="J73" i="131"/>
  <c r="I73" i="131"/>
  <c r="K52" i="131"/>
  <c r="J52" i="131"/>
  <c r="J72" i="131"/>
  <c r="I72" i="131"/>
  <c r="H52" i="131"/>
  <c r="G52" i="131"/>
  <c r="J71" i="131"/>
  <c r="I71" i="131"/>
  <c r="K38" i="131"/>
  <c r="J38" i="131"/>
  <c r="J70" i="131"/>
  <c r="I70" i="131"/>
  <c r="H38" i="131"/>
  <c r="G38" i="131"/>
  <c r="J69" i="131"/>
  <c r="I69" i="131"/>
  <c r="K24" i="131"/>
  <c r="J24" i="131"/>
  <c r="J68" i="131"/>
  <c r="I68" i="131"/>
  <c r="H24" i="131"/>
  <c r="G24" i="131"/>
  <c r="J67" i="131"/>
  <c r="I67" i="131"/>
  <c r="C125" i="130"/>
  <c r="C110" i="130"/>
  <c r="C95" i="130"/>
  <c r="C80" i="130"/>
  <c r="C65" i="130"/>
  <c r="C50" i="130"/>
  <c r="C124" i="130"/>
  <c r="C123" i="130"/>
  <c r="C122" i="130"/>
  <c r="C118" i="130"/>
  <c r="Q30" i="130"/>
  <c r="P30" i="130"/>
  <c r="J117" i="130"/>
  <c r="I117" i="130"/>
  <c r="N30" i="130"/>
  <c r="M30" i="130"/>
  <c r="J116" i="130"/>
  <c r="I116" i="130"/>
  <c r="K30" i="130"/>
  <c r="J30" i="130"/>
  <c r="J115" i="130"/>
  <c r="I115" i="130"/>
  <c r="H30" i="130"/>
  <c r="G30" i="130"/>
  <c r="J114" i="130"/>
  <c r="I114" i="130"/>
  <c r="C109" i="130"/>
  <c r="C108" i="130"/>
  <c r="C107" i="130"/>
  <c r="C103" i="130"/>
  <c r="Q29" i="130"/>
  <c r="P29" i="130"/>
  <c r="J102" i="130"/>
  <c r="I102" i="130"/>
  <c r="N29" i="130"/>
  <c r="M29" i="130"/>
  <c r="J101" i="130"/>
  <c r="I101" i="130"/>
  <c r="K29" i="130"/>
  <c r="J29" i="130"/>
  <c r="J100" i="130"/>
  <c r="I100" i="130"/>
  <c r="H29" i="130"/>
  <c r="G29" i="130"/>
  <c r="J99" i="130"/>
  <c r="I99" i="130"/>
  <c r="C94" i="130"/>
  <c r="C93" i="130"/>
  <c r="C92" i="130"/>
  <c r="C88" i="130"/>
  <c r="Q28" i="130"/>
  <c r="P28" i="130"/>
  <c r="J87" i="130"/>
  <c r="I87" i="130"/>
  <c r="N28" i="130"/>
  <c r="M28" i="130"/>
  <c r="J86" i="130"/>
  <c r="I86" i="130"/>
  <c r="K28" i="130"/>
  <c r="J28" i="130"/>
  <c r="J85" i="130"/>
  <c r="I85" i="130"/>
  <c r="H28" i="130"/>
  <c r="G28" i="130"/>
  <c r="J84" i="130"/>
  <c r="I84" i="130"/>
  <c r="C79" i="130"/>
  <c r="C78" i="130"/>
  <c r="C77" i="130"/>
  <c r="C73" i="130"/>
  <c r="Q27" i="130"/>
  <c r="P27" i="130"/>
  <c r="J72" i="130"/>
  <c r="I72" i="130"/>
  <c r="N27" i="130"/>
  <c r="M27" i="130"/>
  <c r="J71" i="130"/>
  <c r="I71" i="130"/>
  <c r="K27" i="130"/>
  <c r="J27" i="130"/>
  <c r="J70" i="130"/>
  <c r="I70" i="130"/>
  <c r="H27" i="130"/>
  <c r="G27" i="130"/>
  <c r="J69" i="130"/>
  <c r="I69" i="130"/>
  <c r="C64" i="130"/>
  <c r="C63" i="130"/>
  <c r="C62" i="130"/>
  <c r="C58" i="130"/>
  <c r="Q25" i="130"/>
  <c r="P25" i="130"/>
  <c r="J57" i="130"/>
  <c r="I57" i="130"/>
  <c r="N25" i="130"/>
  <c r="M25" i="130"/>
  <c r="M46" i="133"/>
  <c r="J56" i="130"/>
  <c r="I56" i="130"/>
  <c r="K25" i="130"/>
  <c r="K46" i="133"/>
  <c r="J25" i="130"/>
  <c r="J46" i="133"/>
  <c r="J55" i="130"/>
  <c r="I55" i="130"/>
  <c r="H25" i="130"/>
  <c r="H46" i="133"/>
  <c r="G25" i="130"/>
  <c r="G46" i="133"/>
  <c r="J54" i="130"/>
  <c r="I54" i="130"/>
  <c r="C49" i="130"/>
  <c r="C48" i="130"/>
  <c r="C47" i="130"/>
  <c r="C43" i="130"/>
  <c r="Q24" i="130"/>
  <c r="P24" i="130"/>
  <c r="J42" i="130"/>
  <c r="I42" i="130"/>
  <c r="N24" i="130"/>
  <c r="M24" i="130"/>
  <c r="J41" i="130"/>
  <c r="I41" i="130"/>
  <c r="K24" i="130"/>
  <c r="J24" i="130"/>
  <c r="J40" i="130"/>
  <c r="I40" i="130"/>
  <c r="H24" i="130"/>
  <c r="G24" i="130"/>
  <c r="J39" i="130"/>
  <c r="I39" i="130"/>
  <c r="H13" i="139"/>
  <c r="J13" i="139"/>
  <c r="F13" i="139"/>
  <c r="I61" i="132"/>
  <c r="I84" i="132"/>
  <c r="I130" i="132"/>
  <c r="I73" i="130"/>
  <c r="I153" i="132"/>
  <c r="R16" i="141"/>
  <c r="J16" i="141"/>
  <c r="D16" i="141"/>
  <c r="P16" i="141"/>
  <c r="H16" i="141"/>
  <c r="N16" i="141"/>
  <c r="F16" i="141"/>
  <c r="L16" i="141"/>
  <c r="D15" i="141"/>
  <c r="R15" i="141"/>
  <c r="J15" i="141"/>
  <c r="N15" i="141"/>
  <c r="P15" i="141"/>
  <c r="H15" i="141"/>
  <c r="F15" i="141"/>
  <c r="L15" i="141"/>
  <c r="D14" i="141"/>
  <c r="R14" i="141"/>
  <c r="J14" i="141"/>
  <c r="N14" i="141"/>
  <c r="P14" i="141"/>
  <c r="H14" i="141"/>
  <c r="F14" i="141"/>
  <c r="L14" i="141"/>
  <c r="H13" i="141"/>
  <c r="L13" i="141"/>
  <c r="N13" i="141"/>
  <c r="F13" i="141"/>
  <c r="D13" i="141"/>
  <c r="R13" i="141"/>
  <c r="J13" i="141"/>
  <c r="L11" i="141"/>
  <c r="D11" i="141"/>
  <c r="R11" i="141"/>
  <c r="J11" i="141"/>
  <c r="P11" i="141"/>
  <c r="H11" i="141"/>
  <c r="N11" i="141"/>
  <c r="F11" i="141"/>
  <c r="J10" i="141"/>
  <c r="P10" i="141"/>
  <c r="H10" i="141"/>
  <c r="D10" i="141"/>
  <c r="N10" i="141"/>
  <c r="F10" i="141"/>
  <c r="L10" i="141"/>
  <c r="R10" i="141"/>
  <c r="J16" i="140"/>
  <c r="P16" i="140"/>
  <c r="N16" i="140"/>
  <c r="F16" i="140"/>
  <c r="L16" i="140"/>
  <c r="D16" i="140"/>
  <c r="R16" i="140"/>
  <c r="H16" i="140"/>
  <c r="P15" i="140"/>
  <c r="H15" i="140"/>
  <c r="N15" i="140"/>
  <c r="F15" i="140"/>
  <c r="L15" i="140"/>
  <c r="D15" i="140"/>
  <c r="R15" i="140"/>
  <c r="J15" i="140"/>
  <c r="L14" i="140"/>
  <c r="D14" i="140"/>
  <c r="H14" i="140"/>
  <c r="N14" i="140"/>
  <c r="R14" i="140"/>
  <c r="J14" i="140"/>
  <c r="P14" i="140"/>
  <c r="F14" i="140"/>
  <c r="R13" i="140"/>
  <c r="J13" i="140"/>
  <c r="P13" i="140"/>
  <c r="H13" i="140"/>
  <c r="L13" i="140"/>
  <c r="N13" i="140"/>
  <c r="F13" i="140"/>
  <c r="D13" i="140"/>
  <c r="L11" i="140"/>
  <c r="D11" i="140"/>
  <c r="R11" i="140"/>
  <c r="P11" i="140"/>
  <c r="N11" i="140"/>
  <c r="F11" i="140"/>
  <c r="J11" i="140"/>
  <c r="H11" i="140"/>
  <c r="L10" i="140"/>
  <c r="D10" i="140"/>
  <c r="R10" i="140"/>
  <c r="P10" i="140"/>
  <c r="H10" i="140"/>
  <c r="N10" i="140"/>
  <c r="F10" i="140"/>
  <c r="J10" i="140"/>
  <c r="J16" i="139"/>
  <c r="F16" i="139"/>
  <c r="H16" i="139"/>
  <c r="J15" i="139"/>
  <c r="H15" i="139"/>
  <c r="F15" i="139"/>
  <c r="J14" i="139"/>
  <c r="H14" i="139"/>
  <c r="F14" i="139"/>
  <c r="J11" i="139"/>
  <c r="F11" i="139"/>
  <c r="H11" i="139"/>
  <c r="J10" i="139"/>
  <c r="H10" i="139"/>
  <c r="F10" i="139"/>
  <c r="C44" i="132"/>
  <c r="C16" i="132"/>
  <c r="C30" i="132"/>
  <c r="I176" i="132"/>
  <c r="C29" i="132"/>
  <c r="C15" i="132"/>
  <c r="C43" i="132"/>
  <c r="C28" i="132"/>
  <c r="C14" i="132"/>
  <c r="C42" i="132"/>
  <c r="I107" i="132"/>
  <c r="C13" i="132"/>
  <c r="C41" i="132"/>
  <c r="C27" i="132"/>
  <c r="D134" i="133"/>
  <c r="C11" i="132"/>
  <c r="C39" i="132"/>
  <c r="C156" i="133"/>
  <c r="C25" i="132"/>
  <c r="C134" i="133"/>
  <c r="C10" i="132"/>
  <c r="F10" i="132"/>
  <c r="C38" i="132"/>
  <c r="C24" i="132"/>
  <c r="E30" i="131"/>
  <c r="E29" i="131"/>
  <c r="E28" i="131"/>
  <c r="E27" i="131"/>
  <c r="D68" i="133"/>
  <c r="E90" i="133"/>
  <c r="E25" i="131"/>
  <c r="E68" i="133"/>
  <c r="D90" i="133"/>
  <c r="E24" i="131"/>
  <c r="C16" i="130"/>
  <c r="C30" i="130"/>
  <c r="I118" i="130"/>
  <c r="I103" i="130"/>
  <c r="C29" i="130"/>
  <c r="C15" i="130"/>
  <c r="C14" i="130"/>
  <c r="C28" i="130"/>
  <c r="I88" i="130"/>
  <c r="C13" i="130"/>
  <c r="C27" i="130"/>
  <c r="C11" i="130"/>
  <c r="C25" i="130"/>
  <c r="C46" i="133"/>
  <c r="I58" i="130"/>
  <c r="C24" i="130"/>
  <c r="C10" i="130"/>
  <c r="I43" i="130"/>
  <c r="E112" i="133"/>
  <c r="D112" i="133"/>
  <c r="I189" i="131"/>
  <c r="I74" i="131"/>
  <c r="I97" i="131"/>
  <c r="I120" i="131"/>
  <c r="I143" i="131"/>
  <c r="I166" i="131"/>
  <c r="J61" i="132"/>
  <c r="J84" i="132"/>
  <c r="J107" i="132"/>
  <c r="J130" i="132"/>
  <c r="J153" i="132"/>
  <c r="J176" i="132"/>
  <c r="D156" i="133"/>
  <c r="J74" i="131"/>
  <c r="J97" i="131"/>
  <c r="J120" i="131"/>
  <c r="J143" i="131"/>
  <c r="J166" i="131"/>
  <c r="J189" i="131"/>
  <c r="E46" i="133"/>
  <c r="J43" i="130"/>
  <c r="J58" i="130"/>
  <c r="J73" i="130"/>
  <c r="J88" i="130"/>
  <c r="J103" i="130"/>
  <c r="J118" i="130"/>
  <c r="D46" i="133"/>
  <c r="H13" i="130"/>
  <c r="F13" i="130"/>
  <c r="J13" i="130"/>
  <c r="L13" i="130"/>
  <c r="N16" i="132"/>
  <c r="F16" i="132"/>
  <c r="L16" i="132"/>
  <c r="D16" i="132"/>
  <c r="H16" i="132"/>
  <c r="R16" i="132"/>
  <c r="J16" i="132"/>
  <c r="L15" i="132"/>
  <c r="D15" i="132"/>
  <c r="J15" i="132"/>
  <c r="H15" i="132"/>
  <c r="N15" i="132"/>
  <c r="F15" i="132"/>
  <c r="R15" i="132"/>
  <c r="H14" i="132"/>
  <c r="N14" i="132"/>
  <c r="F14" i="132"/>
  <c r="J14" i="132"/>
  <c r="L14" i="132"/>
  <c r="D14" i="132"/>
  <c r="R14" i="132"/>
  <c r="H13" i="132"/>
  <c r="L13" i="132"/>
  <c r="R13" i="132"/>
  <c r="N13" i="132"/>
  <c r="F13" i="132"/>
  <c r="D13" i="132"/>
  <c r="J13" i="132"/>
  <c r="L11" i="132"/>
  <c r="D11" i="132"/>
  <c r="R11" i="132"/>
  <c r="H11" i="132"/>
  <c r="J11" i="132"/>
  <c r="N11" i="132"/>
  <c r="F11" i="132"/>
  <c r="H10" i="132"/>
  <c r="N10" i="132"/>
  <c r="P10" i="132"/>
  <c r="L10" i="132"/>
  <c r="D10" i="132"/>
  <c r="R10" i="132"/>
  <c r="J10" i="132"/>
  <c r="J16" i="130"/>
  <c r="H16" i="130"/>
  <c r="F16" i="130"/>
  <c r="L16" i="130"/>
  <c r="L15" i="130"/>
  <c r="F15" i="130"/>
  <c r="J15" i="130"/>
  <c r="H15" i="130"/>
  <c r="F14" i="130"/>
  <c r="J14" i="130"/>
  <c r="L14" i="130"/>
  <c r="H14" i="130"/>
  <c r="F11" i="130"/>
  <c r="J11" i="130"/>
  <c r="H11" i="130"/>
  <c r="L11" i="130"/>
  <c r="J10" i="130"/>
  <c r="L10" i="130"/>
  <c r="H10" i="130"/>
  <c r="F10" i="130"/>
  <c r="C118" i="129"/>
  <c r="C117" i="129"/>
  <c r="C116" i="129"/>
  <c r="C112" i="129"/>
  <c r="N30" i="129"/>
  <c r="M30" i="129"/>
  <c r="J111" i="129"/>
  <c r="I111" i="129"/>
  <c r="K30" i="129"/>
  <c r="J30" i="129"/>
  <c r="J110" i="129"/>
  <c r="I110" i="129"/>
  <c r="H30" i="129"/>
  <c r="G30" i="129"/>
  <c r="J109" i="129"/>
  <c r="I109" i="129"/>
  <c r="C104" i="129"/>
  <c r="C103" i="129"/>
  <c r="C102" i="129"/>
  <c r="C98" i="129"/>
  <c r="N29" i="129"/>
  <c r="M29" i="129"/>
  <c r="J97" i="129"/>
  <c r="I97" i="129"/>
  <c r="K29" i="129"/>
  <c r="J29" i="129"/>
  <c r="J96" i="129"/>
  <c r="I96" i="129"/>
  <c r="H29" i="129"/>
  <c r="G29" i="129"/>
  <c r="J95" i="129"/>
  <c r="I95" i="129"/>
  <c r="C90" i="129"/>
  <c r="C89" i="129"/>
  <c r="C88" i="129"/>
  <c r="C84" i="129"/>
  <c r="N28" i="129"/>
  <c r="M28" i="129"/>
  <c r="J83" i="129"/>
  <c r="I83" i="129"/>
  <c r="K28" i="129"/>
  <c r="J28" i="129"/>
  <c r="J82" i="129"/>
  <c r="I82" i="129"/>
  <c r="H28" i="129"/>
  <c r="G28" i="129"/>
  <c r="J81" i="129"/>
  <c r="I81" i="129"/>
  <c r="C76" i="129"/>
  <c r="C75" i="129"/>
  <c r="C74" i="129"/>
  <c r="C70" i="129"/>
  <c r="N27" i="129"/>
  <c r="M27" i="129"/>
  <c r="J69" i="129"/>
  <c r="I69" i="129"/>
  <c r="K27" i="129"/>
  <c r="J27" i="129"/>
  <c r="J68" i="129"/>
  <c r="I68" i="129"/>
  <c r="H27" i="129"/>
  <c r="G27" i="129"/>
  <c r="J67" i="129"/>
  <c r="I67" i="129"/>
  <c r="C62" i="129"/>
  <c r="C61" i="129"/>
  <c r="C60" i="129"/>
  <c r="C56" i="129"/>
  <c r="N25" i="129"/>
  <c r="M25" i="129"/>
  <c r="J55" i="129"/>
  <c r="I55" i="129"/>
  <c r="K25" i="129"/>
  <c r="K24" i="133"/>
  <c r="J25" i="129"/>
  <c r="J24" i="133"/>
  <c r="J54" i="129"/>
  <c r="I54" i="129"/>
  <c r="H25" i="129"/>
  <c r="H24" i="133"/>
  <c r="G25" i="129"/>
  <c r="G24" i="133"/>
  <c r="J53" i="129"/>
  <c r="I53" i="129"/>
  <c r="C48" i="129"/>
  <c r="C47" i="129"/>
  <c r="C46" i="129"/>
  <c r="C42" i="129"/>
  <c r="N24" i="129"/>
  <c r="M24" i="129"/>
  <c r="J41" i="129"/>
  <c r="I41" i="129"/>
  <c r="K24" i="129"/>
  <c r="J24" i="129"/>
  <c r="J40" i="129"/>
  <c r="I40" i="129"/>
  <c r="H24" i="129"/>
  <c r="G24" i="129"/>
  <c r="J39" i="129"/>
  <c r="I39" i="129"/>
  <c r="J112" i="129"/>
  <c r="C16" i="129"/>
  <c r="C30" i="129"/>
  <c r="J98" i="129"/>
  <c r="C15" i="129"/>
  <c r="C29" i="129"/>
  <c r="I84" i="129"/>
  <c r="C28" i="129"/>
  <c r="C14" i="129"/>
  <c r="I70" i="129"/>
  <c r="C13" i="129"/>
  <c r="C27" i="129"/>
  <c r="C11" i="129"/>
  <c r="C25" i="129"/>
  <c r="I56" i="129"/>
  <c r="I42" i="129"/>
  <c r="C10" i="129"/>
  <c r="C24" i="129"/>
  <c r="E24" i="133"/>
  <c r="I98" i="129"/>
  <c r="J42" i="129"/>
  <c r="J56" i="129"/>
  <c r="J70" i="129"/>
  <c r="J84" i="129"/>
  <c r="D24" i="133"/>
  <c r="I112" i="129"/>
  <c r="H13" i="129"/>
  <c r="F13" i="129"/>
  <c r="J13" i="129"/>
  <c r="C28" i="131"/>
  <c r="C42" i="131"/>
  <c r="C56" i="131"/>
  <c r="C14" i="131"/>
  <c r="C10" i="131"/>
  <c r="C38" i="131"/>
  <c r="C24" i="131"/>
  <c r="C52" i="131"/>
  <c r="C11" i="131"/>
  <c r="C39" i="131"/>
  <c r="C90" i="133"/>
  <c r="C25" i="131"/>
  <c r="C68" i="133"/>
  <c r="C53" i="131"/>
  <c r="C112" i="133"/>
  <c r="C24" i="133"/>
  <c r="C16" i="131"/>
  <c r="C30" i="131"/>
  <c r="C44" i="131"/>
  <c r="C58" i="131"/>
  <c r="C43" i="131"/>
  <c r="C57" i="131"/>
  <c r="C15" i="131"/>
  <c r="C29" i="131"/>
  <c r="C27" i="131"/>
  <c r="C41" i="131"/>
  <c r="C55" i="131"/>
  <c r="C13" i="131"/>
  <c r="J16" i="129"/>
  <c r="H16" i="129"/>
  <c r="F16" i="129"/>
  <c r="H15" i="129"/>
  <c r="F15" i="129"/>
  <c r="J15" i="129"/>
  <c r="F14" i="129"/>
  <c r="J14" i="129"/>
  <c r="H14" i="129"/>
  <c r="F11" i="129"/>
  <c r="J11" i="129"/>
  <c r="H11" i="129"/>
  <c r="F10" i="129"/>
  <c r="J10" i="129"/>
  <c r="H10" i="129"/>
  <c r="I174" i="122"/>
  <c r="J174" i="122"/>
  <c r="R44" i="122"/>
  <c r="R30" i="122"/>
  <c r="C186" i="122"/>
  <c r="I151" i="122"/>
  <c r="J151" i="122"/>
  <c r="R43" i="122"/>
  <c r="R29" i="122"/>
  <c r="C163" i="122"/>
  <c r="I128" i="122"/>
  <c r="J128" i="122"/>
  <c r="R42" i="122"/>
  <c r="R28" i="122"/>
  <c r="C140" i="122"/>
  <c r="I105" i="122"/>
  <c r="J105" i="122"/>
  <c r="R41" i="122"/>
  <c r="R27" i="122"/>
  <c r="C117" i="122"/>
  <c r="I82" i="122"/>
  <c r="J82" i="122"/>
  <c r="R39" i="122"/>
  <c r="R156" i="113"/>
  <c r="R25" i="122"/>
  <c r="R134" i="113"/>
  <c r="C94" i="122"/>
  <c r="I59" i="122"/>
  <c r="J59" i="122"/>
  <c r="R38" i="122"/>
  <c r="R24" i="122"/>
  <c r="C71" i="122"/>
  <c r="C185" i="122"/>
  <c r="C184" i="122"/>
  <c r="C183" i="122"/>
  <c r="C182" i="122"/>
  <c r="C181" i="122"/>
  <c r="C180" i="122"/>
  <c r="C176" i="122"/>
  <c r="T44" i="122"/>
  <c r="I175" i="122"/>
  <c r="P30" i="122"/>
  <c r="P44" i="122"/>
  <c r="J173" i="122"/>
  <c r="I173" i="122"/>
  <c r="N30" i="122"/>
  <c r="N44" i="122"/>
  <c r="J172" i="122"/>
  <c r="I172" i="122"/>
  <c r="L30" i="122"/>
  <c r="L44" i="122"/>
  <c r="J171" i="122"/>
  <c r="I171" i="122"/>
  <c r="J30" i="122"/>
  <c r="J44" i="122"/>
  <c r="J170" i="122"/>
  <c r="I170" i="122"/>
  <c r="H30" i="122"/>
  <c r="H44" i="122"/>
  <c r="J169" i="122"/>
  <c r="I169" i="122"/>
  <c r="F30" i="122"/>
  <c r="F44" i="122"/>
  <c r="J168" i="122"/>
  <c r="I168" i="122"/>
  <c r="C162" i="122"/>
  <c r="C161" i="122"/>
  <c r="C160" i="122"/>
  <c r="C159" i="122"/>
  <c r="C158" i="122"/>
  <c r="C157" i="122"/>
  <c r="C153" i="122"/>
  <c r="T43" i="122"/>
  <c r="J152" i="122"/>
  <c r="I152" i="122"/>
  <c r="P29" i="122"/>
  <c r="P43" i="122"/>
  <c r="J150" i="122"/>
  <c r="I150" i="122"/>
  <c r="N29" i="122"/>
  <c r="N43" i="122"/>
  <c r="J149" i="122"/>
  <c r="I149" i="122"/>
  <c r="L29" i="122"/>
  <c r="L43" i="122"/>
  <c r="J148" i="122"/>
  <c r="I148" i="122"/>
  <c r="J29" i="122"/>
  <c r="J43" i="122"/>
  <c r="J147" i="122"/>
  <c r="I147" i="122"/>
  <c r="H29" i="122"/>
  <c r="H43" i="122"/>
  <c r="J146" i="122"/>
  <c r="I146" i="122"/>
  <c r="F29" i="122"/>
  <c r="F43" i="122"/>
  <c r="J145" i="122"/>
  <c r="I145" i="122"/>
  <c r="C139" i="122"/>
  <c r="C138" i="122"/>
  <c r="C137" i="122"/>
  <c r="C136" i="122"/>
  <c r="C135" i="122"/>
  <c r="C134" i="122"/>
  <c r="C130" i="122"/>
  <c r="T42" i="122"/>
  <c r="I129" i="122"/>
  <c r="P28" i="122"/>
  <c r="P42" i="122"/>
  <c r="J127" i="122"/>
  <c r="I127" i="122"/>
  <c r="N28" i="122"/>
  <c r="N42" i="122"/>
  <c r="J126" i="122"/>
  <c r="I126" i="122"/>
  <c r="L28" i="122"/>
  <c r="L42" i="122"/>
  <c r="J125" i="122"/>
  <c r="I125" i="122"/>
  <c r="J28" i="122"/>
  <c r="J42" i="122"/>
  <c r="J124" i="122"/>
  <c r="I124" i="122"/>
  <c r="H28" i="122"/>
  <c r="H42" i="122"/>
  <c r="J123" i="122"/>
  <c r="I123" i="122"/>
  <c r="F28" i="122"/>
  <c r="F42" i="122"/>
  <c r="J122" i="122"/>
  <c r="I122" i="122"/>
  <c r="C116" i="122"/>
  <c r="C115" i="122"/>
  <c r="C114" i="122"/>
  <c r="C113" i="122"/>
  <c r="C112" i="122"/>
  <c r="C111" i="122"/>
  <c r="C107" i="122"/>
  <c r="T41" i="122"/>
  <c r="I106" i="122"/>
  <c r="P27" i="122"/>
  <c r="P41" i="122"/>
  <c r="J104" i="122"/>
  <c r="I104" i="122"/>
  <c r="N27" i="122"/>
  <c r="N41" i="122"/>
  <c r="J103" i="122"/>
  <c r="I103" i="122"/>
  <c r="L27" i="122"/>
  <c r="L41" i="122"/>
  <c r="J102" i="122"/>
  <c r="I102" i="122"/>
  <c r="J27" i="122"/>
  <c r="J41" i="122"/>
  <c r="J101" i="122"/>
  <c r="I101" i="122"/>
  <c r="H27" i="122"/>
  <c r="H41" i="122"/>
  <c r="J100" i="122"/>
  <c r="I100" i="122"/>
  <c r="F27" i="122"/>
  <c r="F41" i="122"/>
  <c r="J99" i="122"/>
  <c r="I99" i="122"/>
  <c r="C93" i="122"/>
  <c r="C92" i="122"/>
  <c r="C91" i="122"/>
  <c r="C90" i="122"/>
  <c r="C89" i="122"/>
  <c r="C88" i="122"/>
  <c r="C84" i="122"/>
  <c r="T39" i="122"/>
  <c r="T156" i="113"/>
  <c r="J83" i="122"/>
  <c r="I83" i="122"/>
  <c r="P25" i="122"/>
  <c r="P134" i="113"/>
  <c r="P39" i="122"/>
  <c r="P156" i="113"/>
  <c r="J81" i="122"/>
  <c r="I81" i="122"/>
  <c r="N25" i="122"/>
  <c r="N134" i="113"/>
  <c r="N39" i="122"/>
  <c r="N156" i="113"/>
  <c r="J80" i="122"/>
  <c r="I80" i="122"/>
  <c r="L25" i="122"/>
  <c r="L134" i="113"/>
  <c r="L39" i="122"/>
  <c r="L156" i="113"/>
  <c r="J79" i="122"/>
  <c r="I79" i="122"/>
  <c r="J25" i="122"/>
  <c r="J134" i="113"/>
  <c r="J39" i="122"/>
  <c r="J156" i="113"/>
  <c r="J78" i="122"/>
  <c r="I78" i="122"/>
  <c r="H25" i="122"/>
  <c r="H134" i="113"/>
  <c r="H39" i="122"/>
  <c r="H156" i="113"/>
  <c r="J77" i="122"/>
  <c r="I77" i="122"/>
  <c r="F25" i="122"/>
  <c r="F134" i="113"/>
  <c r="F39" i="122"/>
  <c r="F156" i="113"/>
  <c r="J76" i="122"/>
  <c r="I76" i="122"/>
  <c r="C70" i="122"/>
  <c r="C69" i="122"/>
  <c r="C68" i="122"/>
  <c r="C67" i="122"/>
  <c r="C66" i="122"/>
  <c r="C65" i="122"/>
  <c r="C61" i="122"/>
  <c r="T24" i="122"/>
  <c r="T38" i="122"/>
  <c r="J60" i="122"/>
  <c r="I60" i="122"/>
  <c r="P24" i="122"/>
  <c r="P38" i="122"/>
  <c r="J58" i="122"/>
  <c r="I58" i="122"/>
  <c r="N24" i="122"/>
  <c r="N38" i="122"/>
  <c r="J57" i="122"/>
  <c r="I57" i="122"/>
  <c r="L24" i="122"/>
  <c r="L38" i="122"/>
  <c r="J56" i="122"/>
  <c r="I56" i="122"/>
  <c r="J24" i="122"/>
  <c r="J38" i="122"/>
  <c r="J55" i="122"/>
  <c r="I55" i="122"/>
  <c r="H24" i="122"/>
  <c r="H38" i="122"/>
  <c r="J54" i="122"/>
  <c r="I54" i="122"/>
  <c r="F24" i="122"/>
  <c r="F38" i="122"/>
  <c r="J53" i="122"/>
  <c r="I53" i="122"/>
  <c r="P15" i="131"/>
  <c r="F15" i="131"/>
  <c r="R15" i="131"/>
  <c r="H15" i="131"/>
  <c r="L15" i="131"/>
  <c r="J15" i="131"/>
  <c r="D15" i="131"/>
  <c r="N15" i="131"/>
  <c r="P14" i="131"/>
  <c r="F14" i="131"/>
  <c r="H14" i="131"/>
  <c r="L14" i="131"/>
  <c r="R14" i="131"/>
  <c r="D14" i="131"/>
  <c r="J14" i="131"/>
  <c r="N14" i="131"/>
  <c r="H16" i="131"/>
  <c r="L16" i="131"/>
  <c r="F16" i="131"/>
  <c r="J16" i="131"/>
  <c r="R16" i="131"/>
  <c r="D16" i="131"/>
  <c r="P16" i="131"/>
  <c r="N16" i="131"/>
  <c r="H13" i="131"/>
  <c r="D13" i="131"/>
  <c r="L13" i="131"/>
  <c r="R13" i="131"/>
  <c r="J13" i="131"/>
  <c r="N13" i="131"/>
  <c r="P13" i="131"/>
  <c r="F13" i="131"/>
  <c r="L11" i="131"/>
  <c r="D11" i="131"/>
  <c r="R11" i="131"/>
  <c r="J11" i="131"/>
  <c r="P11" i="131"/>
  <c r="N11" i="131"/>
  <c r="H11" i="131"/>
  <c r="F11" i="131"/>
  <c r="P10" i="131"/>
  <c r="D10" i="131"/>
  <c r="N10" i="131"/>
  <c r="H10" i="131"/>
  <c r="R10" i="131"/>
  <c r="F10" i="131"/>
  <c r="J10" i="131"/>
  <c r="L10" i="131"/>
  <c r="C30" i="122"/>
  <c r="C44" i="122"/>
  <c r="C16" i="122"/>
  <c r="C15" i="122"/>
  <c r="C29" i="122"/>
  <c r="C43" i="122"/>
  <c r="C42" i="122"/>
  <c r="C28" i="122"/>
  <c r="C14" i="122"/>
  <c r="C13" i="122"/>
  <c r="C27" i="122"/>
  <c r="C41" i="122"/>
  <c r="C25" i="122"/>
  <c r="C134" i="113"/>
  <c r="C39" i="122"/>
  <c r="C156" i="113"/>
  <c r="C11" i="122"/>
  <c r="C10" i="122"/>
  <c r="C38" i="122"/>
  <c r="C24" i="122"/>
  <c r="D134" i="113"/>
  <c r="I61" i="122"/>
  <c r="I84" i="122"/>
  <c r="I107" i="122"/>
  <c r="I130" i="122"/>
  <c r="I153" i="122"/>
  <c r="I176" i="122"/>
  <c r="J61" i="122"/>
  <c r="J84" i="122"/>
  <c r="J107" i="122"/>
  <c r="J130" i="122"/>
  <c r="J153" i="122"/>
  <c r="J176" i="122"/>
  <c r="D156" i="113"/>
  <c r="C201" i="117"/>
  <c r="C200" i="117"/>
  <c r="C199" i="117"/>
  <c r="C197" i="117"/>
  <c r="C196" i="117"/>
  <c r="C194" i="117"/>
  <c r="C193" i="117"/>
  <c r="N58" i="117"/>
  <c r="M58" i="117"/>
  <c r="J188" i="117"/>
  <c r="I188" i="117"/>
  <c r="K58" i="117"/>
  <c r="J58" i="117"/>
  <c r="J187" i="117"/>
  <c r="I187" i="117"/>
  <c r="H58" i="117"/>
  <c r="G58" i="117"/>
  <c r="J186" i="117"/>
  <c r="I186" i="117"/>
  <c r="K44" i="117"/>
  <c r="J44" i="117"/>
  <c r="J185" i="117"/>
  <c r="I185" i="117"/>
  <c r="H44" i="117"/>
  <c r="G44" i="117"/>
  <c r="J184" i="117"/>
  <c r="I184" i="117"/>
  <c r="K30" i="117"/>
  <c r="J30" i="117"/>
  <c r="J183" i="117"/>
  <c r="I183" i="117"/>
  <c r="H30" i="117"/>
  <c r="G30" i="117"/>
  <c r="J182" i="117"/>
  <c r="I182" i="117"/>
  <c r="C178" i="117"/>
  <c r="C177" i="117"/>
  <c r="C176" i="117"/>
  <c r="C174" i="117"/>
  <c r="C173" i="117"/>
  <c r="C171" i="117"/>
  <c r="C170" i="117"/>
  <c r="C132" i="117"/>
  <c r="C131" i="117"/>
  <c r="C130" i="117"/>
  <c r="C128" i="117"/>
  <c r="C127" i="117"/>
  <c r="C125" i="117"/>
  <c r="C124" i="117"/>
  <c r="I120" i="117"/>
  <c r="N55" i="117"/>
  <c r="M55" i="117"/>
  <c r="J119" i="117"/>
  <c r="I119" i="117"/>
  <c r="K55" i="117"/>
  <c r="J55" i="117"/>
  <c r="J118" i="117"/>
  <c r="I118" i="117"/>
  <c r="H55" i="117"/>
  <c r="G55" i="117"/>
  <c r="J117" i="117"/>
  <c r="I117" i="117"/>
  <c r="K41" i="117"/>
  <c r="J41" i="117"/>
  <c r="J116" i="117"/>
  <c r="I116" i="117"/>
  <c r="H41" i="117"/>
  <c r="G41" i="117"/>
  <c r="J115" i="117"/>
  <c r="I115" i="117"/>
  <c r="K27" i="117"/>
  <c r="J27" i="117"/>
  <c r="J114" i="117"/>
  <c r="I114" i="117"/>
  <c r="H27" i="117"/>
  <c r="G27" i="117"/>
  <c r="J113" i="117"/>
  <c r="I113" i="117"/>
  <c r="N57" i="117"/>
  <c r="M57" i="117"/>
  <c r="J165" i="117"/>
  <c r="I165" i="117"/>
  <c r="K57" i="117"/>
  <c r="J57" i="117"/>
  <c r="J164" i="117"/>
  <c r="I164" i="117"/>
  <c r="H57" i="117"/>
  <c r="G57" i="117"/>
  <c r="J163" i="117"/>
  <c r="I163" i="117"/>
  <c r="K43" i="117"/>
  <c r="J43" i="117"/>
  <c r="J162" i="117"/>
  <c r="I162" i="117"/>
  <c r="H43" i="117"/>
  <c r="G43" i="117"/>
  <c r="J161" i="117"/>
  <c r="I161" i="117"/>
  <c r="K29" i="117"/>
  <c r="J29" i="117"/>
  <c r="J160" i="117"/>
  <c r="I160" i="117"/>
  <c r="H29" i="117"/>
  <c r="G29" i="117"/>
  <c r="J159" i="117"/>
  <c r="I159" i="117"/>
  <c r="C155" i="117"/>
  <c r="C154" i="117"/>
  <c r="C153" i="117"/>
  <c r="C151" i="117"/>
  <c r="C150" i="117"/>
  <c r="C148" i="117"/>
  <c r="C147" i="117"/>
  <c r="J143" i="117"/>
  <c r="N56" i="117"/>
  <c r="M56" i="117"/>
  <c r="J142" i="117"/>
  <c r="I142" i="117"/>
  <c r="K56" i="117"/>
  <c r="J56" i="117"/>
  <c r="J141" i="117"/>
  <c r="I141" i="117"/>
  <c r="H56" i="117"/>
  <c r="G56" i="117"/>
  <c r="J140" i="117"/>
  <c r="I140" i="117"/>
  <c r="K42" i="117"/>
  <c r="J42" i="117"/>
  <c r="J139" i="117"/>
  <c r="I139" i="117"/>
  <c r="H42" i="117"/>
  <c r="G42" i="117"/>
  <c r="J138" i="117"/>
  <c r="I138" i="117"/>
  <c r="K28" i="117"/>
  <c r="J28" i="117"/>
  <c r="J137" i="117"/>
  <c r="I137" i="117"/>
  <c r="H28" i="117"/>
  <c r="G28" i="117"/>
  <c r="J136" i="117"/>
  <c r="I136" i="117"/>
  <c r="C109" i="117"/>
  <c r="C108" i="117"/>
  <c r="C107" i="117"/>
  <c r="C105" i="117"/>
  <c r="C104" i="117"/>
  <c r="C102" i="117"/>
  <c r="C101" i="117"/>
  <c r="J96" i="117"/>
  <c r="I96" i="117"/>
  <c r="J95" i="117"/>
  <c r="I95" i="117"/>
  <c r="H53" i="117"/>
  <c r="H112" i="113"/>
  <c r="J94" i="117"/>
  <c r="I94" i="117"/>
  <c r="J93" i="117"/>
  <c r="I93" i="117"/>
  <c r="J92" i="117"/>
  <c r="I92" i="117"/>
  <c r="K25" i="117"/>
  <c r="K68" i="113"/>
  <c r="J91" i="117"/>
  <c r="I91" i="117"/>
  <c r="J90" i="117"/>
  <c r="I90" i="117"/>
  <c r="C78" i="117"/>
  <c r="C79" i="117"/>
  <c r="C81" i="117"/>
  <c r="C82" i="117"/>
  <c r="C84" i="117"/>
  <c r="C86" i="117"/>
  <c r="C85" i="117"/>
  <c r="H38" i="117"/>
  <c r="K38" i="117"/>
  <c r="H52" i="117"/>
  <c r="K52" i="117"/>
  <c r="G38" i="117"/>
  <c r="J38" i="117"/>
  <c r="G52" i="117"/>
  <c r="J52" i="117"/>
  <c r="J69" i="117"/>
  <c r="J70" i="117"/>
  <c r="J71" i="117"/>
  <c r="J72" i="117"/>
  <c r="I69" i="117"/>
  <c r="I70" i="117"/>
  <c r="I71" i="117"/>
  <c r="I72" i="117"/>
  <c r="N52" i="117"/>
  <c r="M52" i="117"/>
  <c r="J73" i="117"/>
  <c r="I73" i="117"/>
  <c r="K24" i="117"/>
  <c r="J24" i="117"/>
  <c r="J68" i="117"/>
  <c r="I68" i="117"/>
  <c r="H24" i="117"/>
  <c r="G24" i="117"/>
  <c r="J67" i="117"/>
  <c r="I67" i="117"/>
  <c r="C118" i="121"/>
  <c r="C117" i="121"/>
  <c r="C116" i="121"/>
  <c r="C30" i="121"/>
  <c r="C112" i="121"/>
  <c r="N30" i="121"/>
  <c r="M30" i="121"/>
  <c r="J111" i="121"/>
  <c r="I111" i="121"/>
  <c r="K30" i="121"/>
  <c r="J30" i="121"/>
  <c r="J110" i="121"/>
  <c r="I110" i="121"/>
  <c r="H30" i="121"/>
  <c r="G30" i="121"/>
  <c r="J109" i="121"/>
  <c r="I109" i="121"/>
  <c r="C104" i="121"/>
  <c r="C103" i="121"/>
  <c r="C102" i="121"/>
  <c r="D98" i="121"/>
  <c r="C98" i="121"/>
  <c r="N29" i="121"/>
  <c r="M29" i="121"/>
  <c r="J97" i="121"/>
  <c r="I97" i="121"/>
  <c r="K29" i="121"/>
  <c r="J29" i="121"/>
  <c r="J96" i="121"/>
  <c r="I96" i="121"/>
  <c r="H29" i="121"/>
  <c r="G29" i="121"/>
  <c r="J95" i="121"/>
  <c r="I95" i="121"/>
  <c r="C90" i="121"/>
  <c r="C89" i="121"/>
  <c r="C88" i="121"/>
  <c r="C28" i="121"/>
  <c r="C84" i="121"/>
  <c r="N28" i="121"/>
  <c r="M28" i="121"/>
  <c r="J83" i="121"/>
  <c r="I83" i="121"/>
  <c r="K28" i="121"/>
  <c r="J28" i="121"/>
  <c r="J82" i="121"/>
  <c r="I82" i="121"/>
  <c r="H28" i="121"/>
  <c r="G28" i="121"/>
  <c r="J81" i="121"/>
  <c r="I81" i="121"/>
  <c r="C76" i="121"/>
  <c r="C75" i="121"/>
  <c r="C74" i="121"/>
  <c r="C27" i="121"/>
  <c r="C70" i="121"/>
  <c r="N27" i="121"/>
  <c r="M27" i="121"/>
  <c r="J69" i="121"/>
  <c r="I69" i="121"/>
  <c r="K27" i="121"/>
  <c r="J27" i="121"/>
  <c r="J68" i="121"/>
  <c r="I68" i="121"/>
  <c r="H27" i="121"/>
  <c r="G27" i="121"/>
  <c r="J67" i="121"/>
  <c r="I67" i="121"/>
  <c r="C62" i="121"/>
  <c r="C61" i="121"/>
  <c r="C60" i="121"/>
  <c r="H56" i="121"/>
  <c r="C56" i="121"/>
  <c r="N25" i="121"/>
  <c r="N46" i="113"/>
  <c r="M25" i="121"/>
  <c r="M46" i="113"/>
  <c r="J55" i="121"/>
  <c r="I55" i="121"/>
  <c r="J54" i="121"/>
  <c r="I54" i="121"/>
  <c r="J53" i="121"/>
  <c r="I53" i="121"/>
  <c r="C48" i="121"/>
  <c r="C47" i="121"/>
  <c r="C46" i="121"/>
  <c r="C42" i="121"/>
  <c r="N24" i="121"/>
  <c r="M24" i="121"/>
  <c r="J41" i="121"/>
  <c r="I41" i="121"/>
  <c r="K24" i="121"/>
  <c r="J24" i="121"/>
  <c r="J40" i="121"/>
  <c r="I40" i="121"/>
  <c r="H24" i="121"/>
  <c r="G24" i="121"/>
  <c r="J39" i="121"/>
  <c r="I39" i="121"/>
  <c r="C125" i="120"/>
  <c r="C124" i="120"/>
  <c r="C123" i="120"/>
  <c r="C110" i="120"/>
  <c r="C109" i="120"/>
  <c r="C108" i="120"/>
  <c r="C95" i="120"/>
  <c r="C94" i="120"/>
  <c r="C93" i="120"/>
  <c r="C80" i="120"/>
  <c r="C79" i="120"/>
  <c r="C78" i="120"/>
  <c r="C65" i="120"/>
  <c r="C64" i="120"/>
  <c r="C63" i="120"/>
  <c r="C50" i="120"/>
  <c r="C49" i="120"/>
  <c r="C48" i="120"/>
  <c r="I118" i="120"/>
  <c r="J117" i="120"/>
  <c r="I117" i="120"/>
  <c r="J116" i="120"/>
  <c r="I116" i="120"/>
  <c r="J115" i="120"/>
  <c r="I115" i="120"/>
  <c r="I103" i="120"/>
  <c r="J102" i="120"/>
  <c r="I102" i="120"/>
  <c r="J101" i="120"/>
  <c r="I101" i="120"/>
  <c r="J100" i="120"/>
  <c r="I100" i="120"/>
  <c r="I88" i="120"/>
  <c r="J87" i="120"/>
  <c r="I87" i="120"/>
  <c r="J86" i="120"/>
  <c r="I86" i="120"/>
  <c r="J85" i="120"/>
  <c r="I85" i="120"/>
  <c r="C44" i="120"/>
  <c r="C59" i="120"/>
  <c r="C74" i="120"/>
  <c r="C89" i="120"/>
  <c r="C104" i="120"/>
  <c r="C119" i="120"/>
  <c r="C29" i="121"/>
  <c r="C15" i="121"/>
  <c r="P16" i="122"/>
  <c r="H16" i="122"/>
  <c r="N16" i="122"/>
  <c r="L16" i="122"/>
  <c r="R16" i="122"/>
  <c r="F16" i="122"/>
  <c r="D16" i="122"/>
  <c r="J16" i="122"/>
  <c r="L15" i="122"/>
  <c r="D15" i="122"/>
  <c r="R15" i="122"/>
  <c r="J15" i="122"/>
  <c r="N15" i="122"/>
  <c r="P15" i="122"/>
  <c r="H15" i="122"/>
  <c r="F15" i="122"/>
  <c r="L14" i="122"/>
  <c r="D14" i="122"/>
  <c r="R14" i="122"/>
  <c r="J14" i="122"/>
  <c r="P14" i="122"/>
  <c r="F14" i="122"/>
  <c r="H14" i="122"/>
  <c r="N14" i="122"/>
  <c r="N13" i="122"/>
  <c r="F13" i="122"/>
  <c r="R13" i="122"/>
  <c r="H13" i="122"/>
  <c r="L13" i="122"/>
  <c r="D13" i="122"/>
  <c r="J13" i="122"/>
  <c r="P13" i="122"/>
  <c r="P11" i="122"/>
  <c r="H11" i="122"/>
  <c r="F11" i="122"/>
  <c r="L11" i="122"/>
  <c r="J11" i="122"/>
  <c r="N11" i="122"/>
  <c r="D11" i="122"/>
  <c r="R11" i="122"/>
  <c r="N10" i="122"/>
  <c r="F10" i="122"/>
  <c r="H10" i="122"/>
  <c r="T10" i="122"/>
  <c r="L10" i="122"/>
  <c r="D10" i="122"/>
  <c r="R10" i="122"/>
  <c r="J10" i="122"/>
  <c r="P10" i="122"/>
  <c r="J189" i="117"/>
  <c r="C16" i="117"/>
  <c r="E44" i="117"/>
  <c r="D30" i="117"/>
  <c r="C44" i="117"/>
  <c r="C30" i="117"/>
  <c r="E30" i="117"/>
  <c r="D44" i="117"/>
  <c r="C58" i="117"/>
  <c r="D43" i="117"/>
  <c r="C29" i="117"/>
  <c r="E43" i="117"/>
  <c r="C15" i="117"/>
  <c r="E29" i="117"/>
  <c r="C43" i="117"/>
  <c r="C57" i="117"/>
  <c r="D29" i="117"/>
  <c r="J166" i="117"/>
  <c r="E28" i="117"/>
  <c r="C56" i="117"/>
  <c r="C14" i="117"/>
  <c r="D28" i="117"/>
  <c r="E42" i="117"/>
  <c r="C28" i="117"/>
  <c r="D42" i="117"/>
  <c r="C42" i="117"/>
  <c r="C13" i="117"/>
  <c r="C27" i="117"/>
  <c r="C41" i="117"/>
  <c r="E27" i="117"/>
  <c r="E41" i="117"/>
  <c r="C55" i="117"/>
  <c r="D41" i="117"/>
  <c r="D27" i="117"/>
  <c r="D25" i="117"/>
  <c r="D68" i="113"/>
  <c r="C25" i="117"/>
  <c r="C68" i="113"/>
  <c r="C39" i="117"/>
  <c r="C90" i="113"/>
  <c r="C11" i="117"/>
  <c r="C53" i="117"/>
  <c r="C112" i="113"/>
  <c r="D38" i="117"/>
  <c r="C10" i="117"/>
  <c r="E24" i="117"/>
  <c r="C38" i="117"/>
  <c r="C52" i="117"/>
  <c r="D24" i="117"/>
  <c r="C24" i="117"/>
  <c r="E38" i="117"/>
  <c r="C16" i="121"/>
  <c r="C14" i="121"/>
  <c r="C13" i="121"/>
  <c r="C25" i="121"/>
  <c r="C46" i="113"/>
  <c r="C11" i="121"/>
  <c r="I56" i="121"/>
  <c r="C24" i="121"/>
  <c r="C10" i="121"/>
  <c r="I42" i="121"/>
  <c r="J97" i="117"/>
  <c r="E52" i="117"/>
  <c r="D52" i="117"/>
  <c r="E56" i="117"/>
  <c r="D56" i="117"/>
  <c r="E57" i="117"/>
  <c r="D57" i="117"/>
  <c r="E55" i="117"/>
  <c r="D55" i="117"/>
  <c r="E58" i="117"/>
  <c r="D58" i="117"/>
  <c r="I189" i="117"/>
  <c r="J120" i="117"/>
  <c r="I166" i="117"/>
  <c r="I143" i="117"/>
  <c r="H25" i="117"/>
  <c r="H68" i="113"/>
  <c r="E53" i="117"/>
  <c r="E112" i="113"/>
  <c r="G25" i="117"/>
  <c r="G68" i="113"/>
  <c r="K53" i="117"/>
  <c r="K112" i="113"/>
  <c r="J53" i="117"/>
  <c r="J112" i="113"/>
  <c r="J25" i="117"/>
  <c r="J68" i="113"/>
  <c r="G53" i="117"/>
  <c r="G112" i="113"/>
  <c r="I97" i="117"/>
  <c r="I74" i="117"/>
  <c r="J74" i="117"/>
  <c r="J25" i="121"/>
  <c r="J46" i="113"/>
  <c r="K25" i="121"/>
  <c r="K46" i="113"/>
  <c r="E24" i="121"/>
  <c r="E27" i="121"/>
  <c r="E28" i="121"/>
  <c r="E29" i="121"/>
  <c r="E30" i="121"/>
  <c r="I70" i="121"/>
  <c r="I84" i="121"/>
  <c r="I98" i="121"/>
  <c r="I112" i="121"/>
  <c r="J42" i="121"/>
  <c r="J56" i="121"/>
  <c r="J70" i="121"/>
  <c r="J84" i="121"/>
  <c r="J98" i="121"/>
  <c r="J112" i="121"/>
  <c r="D24" i="121"/>
  <c r="D27" i="121"/>
  <c r="D28" i="121"/>
  <c r="D29" i="121"/>
  <c r="D30" i="121"/>
  <c r="J119" i="120"/>
  <c r="P30" i="120"/>
  <c r="N30" i="120"/>
  <c r="M30" i="120"/>
  <c r="K30" i="120"/>
  <c r="J30" i="120"/>
  <c r="H30" i="120"/>
  <c r="G30" i="120"/>
  <c r="I104" i="120"/>
  <c r="D29" i="120"/>
  <c r="P29" i="120"/>
  <c r="N29" i="120"/>
  <c r="M29" i="120"/>
  <c r="K29" i="120"/>
  <c r="J29" i="120"/>
  <c r="H29" i="120"/>
  <c r="G29" i="120"/>
  <c r="J89" i="120"/>
  <c r="D28" i="120"/>
  <c r="P28" i="120"/>
  <c r="N28" i="120"/>
  <c r="M28" i="120"/>
  <c r="K28" i="120"/>
  <c r="J28" i="120"/>
  <c r="H28" i="120"/>
  <c r="G28" i="120"/>
  <c r="D27" i="120"/>
  <c r="P27" i="120"/>
  <c r="N27" i="120"/>
  <c r="M27" i="120"/>
  <c r="K27" i="120"/>
  <c r="J27" i="120"/>
  <c r="H27" i="120"/>
  <c r="G27" i="120"/>
  <c r="P25" i="120"/>
  <c r="P24" i="113"/>
  <c r="D24" i="120"/>
  <c r="P24" i="120"/>
  <c r="N24" i="120"/>
  <c r="M24" i="120"/>
  <c r="K24" i="120"/>
  <c r="J24" i="120"/>
  <c r="H24" i="120"/>
  <c r="G24" i="120"/>
  <c r="H13" i="121"/>
  <c r="J13" i="121"/>
  <c r="F13" i="121"/>
  <c r="J59" i="120"/>
  <c r="I59" i="120"/>
  <c r="J74" i="120"/>
  <c r="I74" i="120"/>
  <c r="I44" i="120"/>
  <c r="J44" i="120"/>
  <c r="D13" i="117"/>
  <c r="L13" i="117"/>
  <c r="P13" i="117"/>
  <c r="N13" i="117"/>
  <c r="R13" i="117"/>
  <c r="J13" i="117"/>
  <c r="H13" i="117"/>
  <c r="F13" i="117"/>
  <c r="E25" i="117"/>
  <c r="E68" i="113"/>
  <c r="D39" i="117"/>
  <c r="D90" i="113"/>
  <c r="E39" i="117"/>
  <c r="E90" i="113"/>
  <c r="H16" i="121"/>
  <c r="F16" i="121"/>
  <c r="J16" i="121"/>
  <c r="H14" i="121"/>
  <c r="F14" i="121"/>
  <c r="J14" i="121"/>
  <c r="J15" i="121"/>
  <c r="F15" i="121"/>
  <c r="H15" i="121"/>
  <c r="J11" i="121"/>
  <c r="H11" i="121"/>
  <c r="F11" i="121"/>
  <c r="J10" i="121"/>
  <c r="H10" i="121"/>
  <c r="F10" i="121"/>
  <c r="I119" i="120"/>
  <c r="C16" i="120"/>
  <c r="C30" i="120"/>
  <c r="C29" i="120"/>
  <c r="C15" i="120"/>
  <c r="J104" i="120"/>
  <c r="C14" i="120"/>
  <c r="C28" i="120"/>
  <c r="I89" i="120"/>
  <c r="C13" i="120"/>
  <c r="C27" i="120"/>
  <c r="C25" i="120"/>
  <c r="C24" i="113"/>
  <c r="C11" i="120"/>
  <c r="C24" i="120"/>
  <c r="C10" i="120"/>
  <c r="D53" i="117"/>
  <c r="D112" i="113"/>
  <c r="N53" i="117"/>
  <c r="M53" i="117"/>
  <c r="M112" i="113"/>
  <c r="G25" i="121"/>
  <c r="G46" i="113"/>
  <c r="H25" i="121"/>
  <c r="H46" i="113"/>
  <c r="D30" i="120"/>
  <c r="E24" i="120"/>
  <c r="E27" i="120"/>
  <c r="E28" i="120"/>
  <c r="E29" i="120"/>
  <c r="E30" i="120"/>
  <c r="F13" i="120"/>
  <c r="H13" i="120"/>
  <c r="J13" i="120"/>
  <c r="L16" i="120"/>
  <c r="F16" i="120"/>
  <c r="J16" i="120"/>
  <c r="H16" i="120"/>
  <c r="L15" i="120"/>
  <c r="H15" i="120"/>
  <c r="J15" i="120"/>
  <c r="F15" i="120"/>
  <c r="H14" i="120"/>
  <c r="F14" i="120"/>
  <c r="L13" i="120"/>
  <c r="J14" i="120"/>
  <c r="L14" i="120"/>
  <c r="F11" i="120"/>
  <c r="L11" i="120"/>
  <c r="J11" i="120"/>
  <c r="H11" i="120"/>
  <c r="H10" i="120"/>
  <c r="F10" i="120"/>
  <c r="L10" i="120"/>
  <c r="J10" i="120"/>
  <c r="E25" i="121"/>
  <c r="E46" i="113"/>
  <c r="D25" i="121"/>
  <c r="D46" i="113"/>
  <c r="R16" i="117"/>
  <c r="P16" i="117"/>
  <c r="N16" i="117"/>
  <c r="L16" i="117"/>
  <c r="J16" i="117"/>
  <c r="H16" i="117"/>
  <c r="F16" i="117"/>
  <c r="D16" i="117"/>
  <c r="R15" i="117"/>
  <c r="P15" i="117"/>
  <c r="N15" i="117"/>
  <c r="L15" i="117"/>
  <c r="J15" i="117"/>
  <c r="H15" i="117"/>
  <c r="F15" i="117"/>
  <c r="D15" i="117"/>
  <c r="R14" i="117"/>
  <c r="P14" i="117"/>
  <c r="N14" i="117"/>
  <c r="L14" i="117"/>
  <c r="J14" i="117"/>
  <c r="H14" i="117"/>
  <c r="F14" i="117"/>
  <c r="D14" i="117"/>
  <c r="R11" i="117"/>
  <c r="P11" i="117"/>
  <c r="N11" i="117"/>
  <c r="L11" i="117"/>
  <c r="J11" i="117"/>
  <c r="H11" i="117"/>
  <c r="F11" i="117"/>
  <c r="D11" i="117"/>
  <c r="R10" i="117"/>
  <c r="P10" i="117"/>
  <c r="N10" i="117"/>
  <c r="L10" i="117"/>
  <c r="J10" i="117"/>
  <c r="H10" i="117"/>
  <c r="F10" i="117"/>
  <c r="D10" i="117"/>
  <c r="N25" i="120"/>
  <c r="N24" i="113"/>
  <c r="M25" i="120"/>
  <c r="M24" i="113"/>
  <c r="J25" i="120"/>
  <c r="J24" i="113"/>
  <c r="K25" i="120"/>
  <c r="K24" i="113"/>
  <c r="G25" i="120"/>
  <c r="G24" i="113"/>
  <c r="H25" i="120"/>
  <c r="H24" i="113"/>
  <c r="E25" i="120"/>
  <c r="E24" i="113"/>
  <c r="D25" i="120"/>
  <c r="D24" i="113"/>
  <c r="G39" i="117"/>
  <c r="G90" i="113"/>
  <c r="H39" i="117"/>
  <c r="H90" i="113"/>
  <c r="J39" i="117"/>
  <c r="J90" i="113"/>
  <c r="K39" i="117"/>
  <c r="K90" i="113"/>
</calcChain>
</file>

<file path=xl/sharedStrings.xml><?xml version="1.0" encoding="utf-8"?>
<sst xmlns="http://schemas.openxmlformats.org/spreadsheetml/2006/main" count="5164" uniqueCount="362">
  <si>
    <t>Comp. %</t>
  </si>
  <si>
    <t>Totale economia</t>
  </si>
  <si>
    <t>di cui</t>
  </si>
  <si>
    <t>Regione</t>
  </si>
  <si>
    <t>Piemonte Nord</t>
  </si>
  <si>
    <t>Novara</t>
  </si>
  <si>
    <t>Verbano Cusio Ossola</t>
  </si>
  <si>
    <t>Vercelli</t>
  </si>
  <si>
    <t xml:space="preserve"> </t>
  </si>
  <si>
    <t>Verbania</t>
  </si>
  <si>
    <t>REGIONE</t>
  </si>
  <si>
    <t>NOVARA</t>
  </si>
  <si>
    <t>VERBANO CUSIO OSSOLA</t>
  </si>
  <si>
    <t>VERCELLI</t>
  </si>
  <si>
    <t>PROVINCE</t>
  </si>
  <si>
    <t>PIEMONTE NORD</t>
  </si>
  <si>
    <t>Tempo indeterminato</t>
  </si>
  <si>
    <t>Tempo determinato</t>
  </si>
  <si>
    <t>Apprendistato</t>
  </si>
  <si>
    <t>Intermittente</t>
  </si>
  <si>
    <t>Domestico e a domicilio</t>
  </si>
  <si>
    <t>Altri contratti</t>
  </si>
  <si>
    <t>TERZIARIO</t>
  </si>
  <si>
    <t>Commercio</t>
  </si>
  <si>
    <t>Turismo</t>
  </si>
  <si>
    <t>Servizi</t>
  </si>
  <si>
    <t>Totale terziario</t>
  </si>
  <si>
    <t>Maschi</t>
  </si>
  <si>
    <t>Femmine</t>
  </si>
  <si>
    <t>Italiani</t>
  </si>
  <si>
    <t>Stranieri</t>
  </si>
  <si>
    <t>Giovani (0-34)</t>
  </si>
  <si>
    <t>Adulti (35-64)</t>
  </si>
  <si>
    <t>Senior (&gt;65)</t>
  </si>
  <si>
    <t>Consistenza</t>
  </si>
  <si>
    <t>Agricoltura</t>
  </si>
  <si>
    <t>Industria</t>
  </si>
  <si>
    <t>Giovani</t>
  </si>
  <si>
    <t>Adulti</t>
  </si>
  <si>
    <t>Senior</t>
  </si>
  <si>
    <t>Ossola</t>
  </si>
  <si>
    <t>Laghi</t>
  </si>
  <si>
    <t>Altro</t>
  </si>
  <si>
    <t>Valsesia</t>
  </si>
  <si>
    <t>Bassa vercellese</t>
  </si>
  <si>
    <t>TOTALE ECONOMIA</t>
  </si>
  <si>
    <t>Senior (≥65)</t>
  </si>
  <si>
    <t>Fonte: elaborazioni EconLab Research Network su dati SILP</t>
  </si>
  <si>
    <t>Parasubordinato</t>
  </si>
  <si>
    <t xml:space="preserve">  </t>
  </si>
  <si>
    <t>NB: NON SI POSSONO CONFRONTARE I VALORI DEL PIEMONTE NORD CON I REPORT PRECEDENTI</t>
  </si>
  <si>
    <t xml:space="preserve">           </t>
  </si>
  <si>
    <t xml:space="preserve">   </t>
  </si>
  <si>
    <t>Biella</t>
  </si>
  <si>
    <t>BIELLA</t>
  </si>
  <si>
    <t>Totale avviamenti</t>
  </si>
  <si>
    <t>Piemonte Nord. Avviamenti del terziario per nazionalità, var. 1° sem. 2018 - 1° sem. 2019</t>
  </si>
  <si>
    <t>Piemonte Nord. Avviamenti del terziario per classe di età, var. 1° sem. 2018 - 1° sem. 2019</t>
  </si>
  <si>
    <t>Domestico e 
a domicilio</t>
  </si>
  <si>
    <t>Tempo
determinato</t>
  </si>
  <si>
    <t>Biella, Valle Oropa</t>
  </si>
  <si>
    <t>Valle Elvo</t>
  </si>
  <si>
    <t>Valle Cervo</t>
  </si>
  <si>
    <t>Val Sessera, Valle Mosso e Prealpi Biellesi</t>
  </si>
  <si>
    <t>Area Nord Occidentale (pianura)</t>
  </si>
  <si>
    <t>Area Nord Orientale (pianura)</t>
  </si>
  <si>
    <t>COMMERCIO</t>
  </si>
  <si>
    <t>Ingrosso</t>
  </si>
  <si>
    <t>Dettaglio</t>
  </si>
  <si>
    <t>Altre attività commerciali</t>
  </si>
  <si>
    <t xml:space="preserve">Ingrosso </t>
  </si>
  <si>
    <t>Totale commercio</t>
  </si>
  <si>
    <t>Alimentare</t>
  </si>
  <si>
    <t>Moda-Fashion</t>
  </si>
  <si>
    <t>Casa e arredo</t>
  </si>
  <si>
    <t>Altre attività al dettaglio</t>
  </si>
  <si>
    <t>Totale dettaglio</t>
  </si>
  <si>
    <t>Altre attività
al dettaglio</t>
  </si>
  <si>
    <t>COMMERCIO
AL DETTAGLIO</t>
  </si>
  <si>
    <t>Piemonte Nord. Avviamenti del commercio per nazionalità, var. 1° sem. 2018 - 1° sem. 2019</t>
  </si>
  <si>
    <t>Piemonte Nord. Avviamenti del commercio per classe di età, var. 1° sem. 2018 - 1° sem. 2019</t>
  </si>
  <si>
    <t>Totale turismo</t>
  </si>
  <si>
    <t>Alberghi e strutture ricettive</t>
  </si>
  <si>
    <t>Bar e attività di ristorazione</t>
  </si>
  <si>
    <t>Altre attività turistiche</t>
  </si>
  <si>
    <t>TURISMO</t>
  </si>
  <si>
    <t>Alberghi e
strutture ricettive</t>
  </si>
  <si>
    <t>Altre attività
turistiche</t>
  </si>
  <si>
    <t>Bar ed esercizi senza cucina</t>
  </si>
  <si>
    <t>Bar e
attività di ristorazione</t>
  </si>
  <si>
    <t>SERVIZI</t>
  </si>
  <si>
    <t>Servizi alle imprese</t>
  </si>
  <si>
    <t>Servizi alla persona</t>
  </si>
  <si>
    <t>Altre attività di servizi</t>
  </si>
  <si>
    <t>Totale servizi</t>
  </si>
  <si>
    <t>Servizi
alle imprese</t>
  </si>
  <si>
    <t>Servizi
alla persona</t>
  </si>
  <si>
    <t>Altre attività
di servizi</t>
  </si>
  <si>
    <t>Indice</t>
  </si>
  <si>
    <t>1) TERZIARIO</t>
  </si>
  <si>
    <t>Disaggregazione per:</t>
  </si>
  <si>
    <t>• Macrosettori</t>
  </si>
  <si>
    <t>• Settori</t>
  </si>
  <si>
    <t>• Delegazioni</t>
  </si>
  <si>
    <t>2) COMMERCIO</t>
  </si>
  <si>
    <t>• Rete distributiva</t>
  </si>
  <si>
    <t>• Categoria di commercio al dettaglio</t>
  </si>
  <si>
    <t>3) TURISMO</t>
  </si>
  <si>
    <t>• Servizio turistico</t>
  </si>
  <si>
    <t>4) SERVIZI</t>
  </si>
  <si>
    <t>• Tipologia clientela</t>
  </si>
  <si>
    <t>Avviamenti terziari dell'area Piemonte Nord (Biella, Novara, Verbano Cusio Ossola, Vercelli)</t>
  </si>
  <si>
    <t>• Sesso, nazionalità, età</t>
  </si>
  <si>
    <t>• Forme contrattuali</t>
  </si>
  <si>
    <t>1) TEMPO INDETERMINATO</t>
  </si>
  <si>
    <t xml:space="preserve">2) TEMPO DETERMINATO </t>
  </si>
  <si>
    <t>Aggregazione forme contrattuali</t>
  </si>
  <si>
    <t xml:space="preserve"> Comprende:</t>
  </si>
  <si>
    <t>• Tempo determinato</t>
  </si>
  <si>
    <t>• Tempo determinato per sostituzione</t>
  </si>
  <si>
    <t>• Lavoro domestico</t>
  </si>
  <si>
    <t>• Lavoro a domicilio</t>
  </si>
  <si>
    <t>• Co.co.co.</t>
  </si>
  <si>
    <t>• Agenzia</t>
  </si>
  <si>
    <t>• Autonomo nello spettacolo</t>
  </si>
  <si>
    <t>• Progetto</t>
  </si>
  <si>
    <t>• Lavoro congiunto in agricoltura</t>
  </si>
  <si>
    <t>• Lavoro marittimo</t>
  </si>
  <si>
    <t>Classificazione ATECO</t>
  </si>
  <si>
    <t>SETTORE DEL COMMERCIO [codici 45, 46, 47]</t>
  </si>
  <si>
    <t>Classificazione per modalità di distribuzione:</t>
  </si>
  <si>
    <t>• Ingrosso [codice 46]</t>
  </si>
  <si>
    <t>• Dettaglio [codice 47]</t>
  </si>
  <si>
    <t>• Altre attività commerciali [codice 45]</t>
  </si>
  <si>
    <t>Classificazione per categoria merceologica:</t>
  </si>
  <si>
    <t>• Alimentare [codici 47.11, 47.2, 47.81]</t>
  </si>
  <si>
    <t>• Moda-Fashion [codici 47.51, 47.71, 47.72, 47.77, 47.82]</t>
  </si>
  <si>
    <t>• Casa e arredo [codici 47.52, 47.53, 47.54, 47.59]</t>
  </si>
  <si>
    <t>• Altre attività al dettaglio [codice 47 esclusi i codici nei precedenti punti]</t>
  </si>
  <si>
    <t>SETTORE DEL TURISMO [codici 55, 56, 79, 82.3, 90, 91, 92, 93, 96.04]</t>
  </si>
  <si>
    <t>Classificazione per tipologia di servizio turistico:</t>
  </si>
  <si>
    <t>• Alberghi e strutture ricettive [codice 55]</t>
  </si>
  <si>
    <t>• Bar e attività di ristorazione [codice 56]</t>
  </si>
  <si>
    <t>• Altre attività turistiche [codici 79, 82.3, 90, 91, 92, 93, 96.04]</t>
  </si>
  <si>
    <t>Classificazione per tipologia di clientela:</t>
  </si>
  <si>
    <t xml:space="preserve">• Servizi alle imprese [codici 49.2, 49.41, 49.5, 50.2, 50.4, 51.2, 52, 58, 59, 62, 63, 64.11, 64.2, 70, 71.2, 72, 73, 74.1, </t>
  </si>
  <si>
    <t>74.9, 77.12, 77.31, 77.32, 77.33, 77.34, 77.4, 78, 82 (-82.3), 94.1, 94.2, 99]</t>
  </si>
  <si>
    <t>• Altre attività di servizi [codici 49.42, 53, 60, 61, 64.19, 64.3, 64.9, 65, 66, 68, 69, 71.1, 74.2, 74.3, 75, 77.11, 77.35,</t>
  </si>
  <si>
    <t xml:space="preserve"> 77.39, 80, 81]</t>
  </si>
  <si>
    <t>TOTALE PIEMONTE NORD</t>
  </si>
  <si>
    <t xml:space="preserve">    </t>
  </si>
  <si>
    <t>n.d.</t>
  </si>
  <si>
    <t>4) APPRENDISTATO</t>
  </si>
  <si>
    <t>5) INTERMITTENTE</t>
  </si>
  <si>
    <t>6) DOMESTICO E A DOMICILIO</t>
  </si>
  <si>
    <t>7) PARASUBORDINATO</t>
  </si>
  <si>
    <t>8) ALTRI CONTRATTI</t>
  </si>
  <si>
    <t>3) SOMMINISTRATO</t>
  </si>
  <si>
    <t>Piemonte Nord. Avviamenti del terziario per tipologia contrattuale, var. assoluta 3° trim. 2019 - 3° trim. 2020</t>
  </si>
  <si>
    <t>Piemonte Nord. Avviamenti del commercio per tipologia contrattuale, var. assoluta 3° trim. 2019 - 3° trim. 2020</t>
  </si>
  <si>
    <t>Piemonte Nord. Avviamenti del turismo per tipologia contrattuale, var. assoluta 3° trim. 2019 - 3° trim. 2020</t>
  </si>
  <si>
    <t>Piemonte Nord. Avviamenti dei servizi per tipologia contrattuale, var. assoluta 3° trim. 2019 - 3° trim. 2020</t>
  </si>
  <si>
    <t>3° trim.
2020</t>
  </si>
  <si>
    <t>Somministrato</t>
  </si>
  <si>
    <t>-</t>
  </si>
  <si>
    <t>• Tempo indeterminato</t>
  </si>
  <si>
    <t>• Tempo indeterminato con piattaforma</t>
  </si>
  <si>
    <t>• Tempo determinato con piattaforma</t>
  </si>
  <si>
    <t>• Professionalizzante o Contratto di mestiere</t>
  </si>
  <si>
    <t>• Professionale: qualifica/diploma</t>
  </si>
  <si>
    <t>• Legge 25/55</t>
  </si>
  <si>
    <t>• Alta formazione e ricerca</t>
  </si>
  <si>
    <t>• Contratto di inserimento (Pubblica Amministrazione)</t>
  </si>
  <si>
    <t>• Associato in partecipazione con apporto di lavoro</t>
  </si>
  <si>
    <t>• Formazione lavoro</t>
  </si>
  <si>
    <t>• Lavoro ripartito</t>
  </si>
  <si>
    <t>Piemonte Nord. Avviamenti del turismo per nazionalità, var. 3° trim. 2019 - 3° trim. 2020</t>
  </si>
  <si>
    <t>Piemonte Nord. Avviamenti del turismo per classe di età, var. 3° trim. 2019 - 3° trim. 2020</t>
  </si>
  <si>
    <t>• Servizi alla persona [codici 49.1, 49.3, 50.1, 50.3, 51.1, 77.2, 84, 85, 86, 87, 88, 94.9, 95, 96 (-96.04), 97, 98]</t>
  </si>
  <si>
    <t>SETTORE DEI SERVIZI [codici da 49 a 81 (-55, 56, 79), 82 (-82.3), da 84 a 88, da 94 a 96 (-96.04), 97, 98, 99]</t>
  </si>
  <si>
    <t>Piemonte Nord. Avviamenti dei servizi per nazionalità, var. 3° trim. 2019 - 3° trim. 2020</t>
  </si>
  <si>
    <t>Piemonte Nord. Avviamenti dei servizi per classe di età, var. 3° trim. 2019 - 3° trim. 2020</t>
  </si>
  <si>
    <t>Alcune percentuali all'interno delle tabelle della composizione al 1° sem. 2021 potrebbero non sommare esattamente a 100%, a causa degli arrotondamenti del foglio di calcolo Excel.</t>
  </si>
  <si>
    <t>AVVIAMENTI DEL TOTALE ECONOMIA PER MACROSETTORE - CONSISTENZA AL 1° SEM. 2021</t>
  </si>
  <si>
    <t>AVVIAMENTI DEL TERZIARIO PER SETTORE - CONSISTENZA AL 1° SEM. 2021</t>
  </si>
  <si>
    <t>AVVIAMENTI DEL TERZIARIO PER COMPONENTE SOCIO ECONOMICA - CONSISTENZA AL 1° SEM. 2021</t>
  </si>
  <si>
    <t>AVVIAMENTI DEL TERZIARIO PER TIPOLOGIA CONTRATTUALE - CONSISTENZA AL 1° SEM. 2021</t>
  </si>
  <si>
    <t>AVVIAMENTI DEL TERZIARIO PER DELEGAZIONE - CONSISTENZA AL 1° SEM. 2021</t>
  </si>
  <si>
    <t>AVVIAMENTI DEL COMMERCIO PER SETTORE - CONSISTENZA AL 1° SEM. 2021</t>
  </si>
  <si>
    <t>AVVIAMENTI DEL COMMERCIO AL DETTAGLIO PER CATEGORIA MERCEOLOGICA - CONSISTENZA AL 1° SEM. 2021</t>
  </si>
  <si>
    <t>AVVIAMENTI DEL COMMERCIO PER COMPONENTE SOCIO ECONOMICA - CONSISTENZA AL 1° SEM. 2021</t>
  </si>
  <si>
    <t>AVVIAMENTI DEL COMMERCIO PER TIPOLOGIA CONTRATTUALE - CONSISTENZA AL 1° SEM. 2021</t>
  </si>
  <si>
    <t>AVVIAMENTI DEL COMMERCIO PER DELEGAZIONE - CONSISTENZA AL 1° SEM. 2021</t>
  </si>
  <si>
    <t>AVVIAMENTI DEL TURISMO PER TIPOLOGIA DI SERVIZIO TURISTICO - CONSISTENZA AL 1° SEM. 2021</t>
  </si>
  <si>
    <t>AVVIAMENTI DEL TURISMO PER COMPONENTE SOCIO ECONOMICA - CONSISTENZA AL 1° SEM. 2021</t>
  </si>
  <si>
    <t>AVVIAMENTI DEL TURISMO PER TIPOLOGIA CONTRATTUALE - CONSISTENZA AL 1° SEM. 2021</t>
  </si>
  <si>
    <t>AVVIAMENTI DEL TURISMO PER DELEGAZIONE - CONSISTENZA AL 1° SEM. 2021</t>
  </si>
  <si>
    <t>AVVIAMENTI DEI SERVIZI PER TIPOLOGIA DI CLIENTELA - CONSISTENZA AL 1° SEM. 2021</t>
  </si>
  <si>
    <t>AVVIAMENTI DEI SERVIZI PER COMPONENTE SOCIO ECONOMICA - CONSISTENZA AL 1° SEM. 2021</t>
  </si>
  <si>
    <t>AVVIAMENTI DEI SERVIZI PER TIPOLOGIA CONTRATTUALE - CONSISTENZA AL 1° SEM. 2021</t>
  </si>
  <si>
    <t>AVVIAMENTI DEI SERVIZI PER DELEGAZIONE - CONSISTENZA AL 1° SEM. 2021</t>
  </si>
  <si>
    <t>Piemonte Nord. Avviamenti totali per macrosettore economico, composizione al 1° sem. 2021</t>
  </si>
  <si>
    <t>Piemonte Nord. Avviamenti del terziario per settore economico, composizione al 1° sem. 2021</t>
  </si>
  <si>
    <t>Piemonte Nord. Avviamenti del terziario per componente socio economica, composizione al 1° sem. 2021</t>
  </si>
  <si>
    <t>Piemonte Nord. Avviamenti del terziario per tipologia contrattuale, composizione al 1° sem. 2021</t>
  </si>
  <si>
    <t>Piemonte Nord. Avviamenti del commercio per modalità di distribuzione, composizione al 1° sem. 2021</t>
  </si>
  <si>
    <t>Piemonte Nord. Avviamenti del commercio al dettaglio per categoria merceologica, composizione al 1° sem. 2021</t>
  </si>
  <si>
    <t>Piemonte Nord. Avviamenti del commercio per componente socio economica, composizione al 1° sem. 2021</t>
  </si>
  <si>
    <t>Piemonte Nord. Avviamenti del commercio per tipologia contrattuale, composizione al 1° sem. 2021</t>
  </si>
  <si>
    <t>Piemonte Nord. Avviamenti del turismo per tipologia di servizio turistico, composizione al 1° sem. 2021</t>
  </si>
  <si>
    <t>Piemonte Nord. Avviamenti del turismo per componente socio economica, composizione al 1° sem. 2021</t>
  </si>
  <si>
    <t>Piemonte Nord. Avviamenti del turismo per tipologia contrattuale, composizione al 1° sem. 2021</t>
  </si>
  <si>
    <t>Piemonte Nord. Avviamenti dei servizi per tipologia di clientela, composizione al 1° sem. 2021</t>
  </si>
  <si>
    <t>Piemonte Nord. Avviamenti dei servizi per componente socio economica, composizione al 1° sem. 2021</t>
  </si>
  <si>
    <t>Piemonte Nord. Avviamenti dei servizi per tipologia contrattuale, composizione al 1° sem. 2021</t>
  </si>
  <si>
    <t>Piemonte Nord. Avviamenti totali per macrosettore economico, variazione 1° sem. 2020 - 1° sem. 2021</t>
  </si>
  <si>
    <t>Piemonte Nord. Avviamenti del terziario per settore economico, variazione 1° sem. 2020 - 1° sem. 2021</t>
  </si>
  <si>
    <t>Piemonte Nord. Avviamenti del terziario per sesso, variazione 1° sem. 2020 - 1° sem. 2021</t>
  </si>
  <si>
    <t>Piemonte Nord. Avviamenti del terziario per tipologia contrattuale, variazione 1° sem. 2020 - 1° sem. 2021</t>
  </si>
  <si>
    <t>Piemonte Nord. Avviamenti per delegazione e macrosettore economico, variazione 1° sem. 2020 - 1° sem. 2021</t>
  </si>
  <si>
    <t>Piemonte Nord. Avviamenti del terziario per delegazione e settore economico, variazione 1° sem. 2020 - 1° sem. 2021</t>
  </si>
  <si>
    <t>Piemonte Nord. Avviamenti del terziario per delegazione e sesso, variazione 1° sem. 2020 - 1° sem. 2021</t>
  </si>
  <si>
    <t>Piemonte Nord. Avviamenti del terziario per delegazione e nazionalità, variazione 1° sem. 2020 - 1° sem. 2021</t>
  </si>
  <si>
    <t>Piemonte Nord. Avviamenti del terziario per delegazione e classe di età, variazione 1° sem. 2020 - 1° sem. 2021</t>
  </si>
  <si>
    <t>Piemonte Nord. Avviamenti del terziario per delegazione e tipologia contrattuale, variazione 1° sem. 2020 - 1° sem. 2021</t>
  </si>
  <si>
    <t>Piemonte Nord. Avviamenti del commercio per modalità di distribuzione, variazione 1° sem. 2020 - 1° sem. 2021</t>
  </si>
  <si>
    <t>Piemonte Nord. Avviamenti del commercio al dettaglio per categoria merceologica, variazione 1° sem. 2020 - 1° sem. 2021</t>
  </si>
  <si>
    <t>Piemonte Nord. Avviamenti del commercio per sesso, variazione 1° sem. 2020 - 1° sem. 2021</t>
  </si>
  <si>
    <t>Piemonte Nord. Avviamenti del commercio per tipologia contrattuale, variazione 1° sem. 2020 - 1° sem. 2021</t>
  </si>
  <si>
    <t>Piemonte Nord. Avviamenti del commercio per delegazione e modalità di distribuzione, variazione 1° sem. 2020 - 1° sem. 2021</t>
  </si>
  <si>
    <t>Piemonte Nord. Avviamenti del commercio al dettaglio per delegazione e categoria merceologica, variazione 1° sem. 2020 - 1° sem. 2021</t>
  </si>
  <si>
    <t>Piemonte Nord. Avviamenti del commercio per delegazione e sesso, variazione 1° sem. 2020 - 1° sem. 2021</t>
  </si>
  <si>
    <t>Piemonte Nord. Avviamenti del commercio per delegazione e nazionalità, variazione 1° sem. 2020 - 1° sem. 2021</t>
  </si>
  <si>
    <t>Piemonte Nord. Avviamenti del commercio per delegazione e classe di età, variazione 1° sem. 2020 - 1° sem. 2021</t>
  </si>
  <si>
    <t>Piemonte Nord. Avviamenti del commercio per delegazione e tipologia contrattuale, variazione 1° sem. 2020 - 1° sem. 2021</t>
  </si>
  <si>
    <t>Piemonte Nord. Avviamenti del turismo per tipologia di servizio turistico, variazione 1° sem. 2020 - 1° sem. 2021</t>
  </si>
  <si>
    <t>Piemonte Nord. Avviamenti del turismo per sesso, variazione 1° sem. 2020 - 1° sem. 2021</t>
  </si>
  <si>
    <t>Piemonte Nord. Avviamenti del turismo per tipologia contrattuale, variazione 1° sem. 2020 - 1° sem. 2021</t>
  </si>
  <si>
    <t>Piemonte Nord. Avviamenti del turismo per delegazione e tipologia di servizio turistico, variazione 1° sem. 2020 - 1° sem. 2021</t>
  </si>
  <si>
    <t>Piemonte Nord. Avviamenti del turismo per delegazione e sesso, variazione 1° sem. 2020 - 1° sem. 2021</t>
  </si>
  <si>
    <t>Piemonte Nord. Avviamenti del turismo per delegazione e nazionalità, variazione 1° sem. 2020 - 1° sem. 2021</t>
  </si>
  <si>
    <t>Piemonte Nord. Avviamenti del turismo per delegazione e classe di età, variazione 1° sem. 2020 - 1° sem. 2021</t>
  </si>
  <si>
    <t>Piemonte Nord. Avviamenti del turismo per delegazione e tipologia contrattuale, variazione 1° sem. 2020 - 1° sem. 2021</t>
  </si>
  <si>
    <t>Piemonte Nord. Avviamenti dei servizi per tipologia di clientela, variazione 1° sem. 2020 - 1° sem. 2021</t>
  </si>
  <si>
    <t>Piemonte Nord. Avviamenti dei servizi per sesso, variazione 1° sem. 2020 - 1° sem. 2021</t>
  </si>
  <si>
    <t>Piemonte Nord. Avviamenti dei servizi per tipologia contrattuale, variazione 1° sem. 2020 - 1° sem. 2021</t>
  </si>
  <si>
    <t>Piemonte Nord. Avviamenti dei servizi per delegazione e tipologia di clientela, variazione 1° sem. 2020 - 1° sem. 2021</t>
  </si>
  <si>
    <t>Piemonte Nord. Avviamenti dei servizi per delegazione e sesso, variazione 1° sem. 2020 - 1° sem. 2021</t>
  </si>
  <si>
    <t>Piemonte Nord. Avviamenti dei servizi per delegazione e nazionalità, variazione 1° sem. 2020 - 1° sem. 2021</t>
  </si>
  <si>
    <t>Piemonte Nord. Avviamenti dei servizi per delegazione e classe di età, variazione 1° sem. 2020 - 1° sem. 2021</t>
  </si>
  <si>
    <t>Piemonte Nord. Avviamenti dei servizi per delegazione e tipologia contrattuale, variazione 1° sem. 2020 - 1° sem. 2021</t>
  </si>
  <si>
    <t>AVVIAMENTI DEL TOTALE ECONOMIA PER MACROSETTORE - DINAMICA 1° SEM. 2016 - 1° SEM. 2021</t>
  </si>
  <si>
    <t>AVVIAMENTI DEL TERZIARIO PER SETTORE - DINAMICA 1° SEM. 2016 - 1° SEM. 2021</t>
  </si>
  <si>
    <t>AVVIAMENTI DEL TERZIARIO PER COMPONENTE SOCIO ECONOMICA - DINAMICA 1° SEM. 2016 - 1° SEM. 2021</t>
  </si>
  <si>
    <t>AVVIAMENTI DEL TERZIARIO PER TIPOLOGIA CONTRATTUALE - DINAMICA 1° SEM. 2016 - 1° SEM. 2021</t>
  </si>
  <si>
    <t>AVVIAMENTI DEL COMMERCIO PER SETTORE - DINAMICA 1° SEM. 2016 - 1° SEM. 2021</t>
  </si>
  <si>
    <t>AVVIAMENTI DEL COMMERCIO AL DETTAGLIO PER CATEGORIA MERCEOLOGICA - DINAMICA 1° SEM. 2016 - 1° SEM. 2021</t>
  </si>
  <si>
    <t>AVVIAMENTI DEL COMMERCIO PER COMPONENTE SOCIO ECONOMICA - DINAMICA 1° SEM. 2016 - 1° SEM. 2021</t>
  </si>
  <si>
    <t>AVVIAMENTI DEL COMMERCIO PER TIPOLOGIA CONTRATTUALE - DINAMICA 1° SEM. 2016 - 1° SEM. 2021</t>
  </si>
  <si>
    <t>AVVIAMENTI DEL TURISMO PER TIPOLOGIA DI SERVIZIO TURISTICO - DINAMICA 1° SEM. 2016 - 1° SEM. 2021</t>
  </si>
  <si>
    <t>AVVIAMENTI DEL TURISMO PER COMPONENTE SOCIO ECONOMICA - DINAMICA 1° SEM. 2016 - 1° SEM. 2021</t>
  </si>
  <si>
    <t>AVVIAMENTI DEL TURISMO PER TIPOLOGIA CONTRATTUALE - DINAMICA 1° SEM. 2016 - 1° SEM. 2021</t>
  </si>
  <si>
    <t>AVVIAMENTI DEI SERVIZI PER TIPOLOGIA DI CLIENTELA - DINAMICA 1° SEM. 2016 - 1° SEM. 2021</t>
  </si>
  <si>
    <t>AVVIAMENTI DEI SERVIZI PER COMPONENTE SOCIO ECONOMICA - DINAMICA 1° SEM. 2016 - 1° SEM. 2021</t>
  </si>
  <si>
    <t>AVVIAMENTI DEI SERVIZI PER TIPOLOGIA CONTRATTUALE - DINAMICA 1° SEM. 2016 - 1° SEM. 2021</t>
  </si>
  <si>
    <t>Regione. Avviamenti totali per macrosettore economico, variazione 1° sem. 2016 - 1° sem. 2021</t>
  </si>
  <si>
    <t>Piemonte Nord. Avviamenti totali per macrosettore economico, variazione 1° sem. 2016 - 1° sem. 2021</t>
  </si>
  <si>
    <t>Biella. Avviamenti totali per macrosettore economico, variazione 1° sem. 2016 - 1° sem. 2021</t>
  </si>
  <si>
    <t>Novara. Avviamenti totali per macrosettore economico, variazione 1° sem. 2016 - 1° sem. 2021</t>
  </si>
  <si>
    <t>Verbano Cusio Ossola. Avviamenti totali per macrosettore economico, variazione 1° sem. 2016 - 1° sem. 2021</t>
  </si>
  <si>
    <t>Vercelli. Avviamenti totali per macrosettore economico, variazione 1° sem. 2016 - 1° sem. 2021</t>
  </si>
  <si>
    <t>Regione. Avviamenti del terziario per settore economico, variazione 1° sem. 2016 - 1° sem. 2021</t>
  </si>
  <si>
    <t>Piemonte Nord. Avviamenti del terziario per settore economico, variazione 1° sem. 2016 - 1° sem. 2021</t>
  </si>
  <si>
    <t>Biella. Avviamenti del terziario per settore economico, variazione 1° sem. 2016 - 1° sem. 2021</t>
  </si>
  <si>
    <t>Novara. Avviamenti del terziario per settore economico, variazione 1° sem. 2016 - 1° sem. 2021</t>
  </si>
  <si>
    <t>Verbano Cusio Ossola. Avviamenti del terziario per settore economico, variazione 1° sem. 2016 - 1° sem. 2021</t>
  </si>
  <si>
    <t>Vercelli. Avviamenti del terziario per settore economico, variazione 1° sem. 2016 - 1° sem. 2021</t>
  </si>
  <si>
    <t>Regione. Avviamenti del terziario per componente socio economica, variazione 1° sem. 2016 - 1° sem. 2021</t>
  </si>
  <si>
    <t>Piemonte Nord. Avviamenti del terziario per componente socio economica, variazione 1° sem. 2016 - 1° sem. 2021</t>
  </si>
  <si>
    <t>Biella. Avviamenti del terziario per componente socio economica, variazione 1° sem. 2016 - 1° sem. 2021</t>
  </si>
  <si>
    <t>Novara. Avviamenti del terziario per componente socio economica, variazione 1° sem. 2016 - 1° sem. 2021</t>
  </si>
  <si>
    <t>VCO. Avviamenti del terziario per componente socio economica, variazione 1° sem. 2016 - 1° sem. 2021</t>
  </si>
  <si>
    <t>Vercelli. Avviamenti del terziario per componente socio economica, variazione 1° sem. 2016 - 1° sem. 2021</t>
  </si>
  <si>
    <t>Regione. Avviamenti del terziario per tipologia contrattuale, variazione 1° sem. 2016 - 1° sem. 2021</t>
  </si>
  <si>
    <t>Piemonte Nord. Avviamenti del terziario per tipologia contrattuale, variazione 1° sem. 2016 - 1° sem. 2021</t>
  </si>
  <si>
    <t>Biella. Avviamenti del terziario per tipologia contrattuale, variazione 1° sem. 2016 - 1° sem. 2021</t>
  </si>
  <si>
    <t>Novara. Avviamenti del terziario per tipologia contrattuale, variazione 1° sem. 2016 - 1° sem. 2021</t>
  </si>
  <si>
    <t>VCO. Avviamenti del terziario per tipologia contrattuale, variazione 1° sem. 2016 - 1° sem. 2021</t>
  </si>
  <si>
    <t>Vercelli. Avviamenti del terziario per tipologia contrattuale, variazione 1° sem. 2016 - 1° sem. 2021</t>
  </si>
  <si>
    <t>Regione. Avviamenti del commercio per modalità di distribuzione, variazione 1° sem. 2016 - 1° sem. 2021</t>
  </si>
  <si>
    <t>Piemonte Nord. Avviamenti del commercio per modalità di distribuzione, variazione 1° sem. 2016 - 1° sem. 2021</t>
  </si>
  <si>
    <t>Biella. Avviamenti del commercio per modalità di distribuzione, variazione 1° sem. 2016 - 1° sem. 2021</t>
  </si>
  <si>
    <t>Novara. Avviamenti del commercio per modalità di distribuzione, variazione 1° sem. 2016 - 1° sem. 2021</t>
  </si>
  <si>
    <t>Verbano Cusio Ossola. Avviamenti del commercio per modalità di distribuzione, variazione 1° sem. 2016 - 1° sem. 2021</t>
  </si>
  <si>
    <t>Vercelli. Avviamenti del commercio per modalità di distribuzione, variazione 1° sem. 2016 - 1° sem. 2021</t>
  </si>
  <si>
    <t>Regione. Avviamenti del commercio al dettaglio per categoria merceologica, variazione 1° sem. 2016 - 1° sem. 2021</t>
  </si>
  <si>
    <t>Piemonte Nord. Avviamenti del commercio al dettaglio per categoria merceologica, variazione 1° sem. 2016 - 1° sem. 2021</t>
  </si>
  <si>
    <t>Biella. Avviamenti del commercio al dettaglio per categoria merceologica, variazione 1° sem. 2016 - 1° sem. 2021</t>
  </si>
  <si>
    <t>Novara. Avviamenti del commercio al dettaglio per categoria merceologica, variazione 1° sem. 2016 - 1° sem. 2021</t>
  </si>
  <si>
    <t>Verbano Cusio Ossola. Avviamenti del commercio al dettaglio per categoria merceologica, variazione 1° sem. 2016 - 1° sem. 2021</t>
  </si>
  <si>
    <t>Vercelli. Avviamenti del commercio al dettaglio per categoria merceologica, variazione 1° sem. 2016 - 1° sem. 2021</t>
  </si>
  <si>
    <t>Regione. Avviamenti del commercio per componente socio economica, variazione 1° sem. 2016 - 1° sem. 2021</t>
  </si>
  <si>
    <t>Piemonte Nord. Avviamenti del commercio per componente socio economica, variazione 1° sem. 2016 - 1° sem. 2021</t>
  </si>
  <si>
    <t>Biella. Avviamenti del commercio per componente socio economica, variazione 1° sem. 2016 - 1° sem. 2021</t>
  </si>
  <si>
    <t>Novara. Avviamenti del commercio per componente socio economica, variazione 1° sem. 2016 - 1° sem. 2021</t>
  </si>
  <si>
    <t>VCO. Avviamenti del commercio per componente socio economica, variazione 1° sem. 2016 - 1° sem. 2021</t>
  </si>
  <si>
    <t>Vercelli. Avviamenti del commercio per componente socio economica, variazione 1° sem. 2016 - 1° sem. 2021</t>
  </si>
  <si>
    <t>Regione. Avviamenti del commercio per tipologia contrattuale, variazione 1° sem. 2016 - 1° sem. 2021</t>
  </si>
  <si>
    <t>Piemonte Nord. Avviamenti del commercio per tipologia contrattuale, variazione 1° sem. 2016 - 1° sem. 2021</t>
  </si>
  <si>
    <t>Biella. Avviamenti del commercio per tipologia contrattuale, variazione 1° sem. 2016 - 1° sem. 2021</t>
  </si>
  <si>
    <t>Novara. Avviamenti del commercio per tipologia contrattuale, variazione 1° sem. 2016 - 1° sem. 2021</t>
  </si>
  <si>
    <t>VCO. Avviamenti del commercio per tipologia contrattuale, variazione 1° sem. 2016 - 1° sem. 2021</t>
  </si>
  <si>
    <t>Vercelli. Avviamenti del commercio per tipologia contrattuale, variazione 1° sem. 2016 - 1° sem. 2021</t>
  </si>
  <si>
    <t>Regione. Avviamenti del turismo per tipologia di servizio turistico, variazione 1° sem. 2016 - 1° sem. 2021</t>
  </si>
  <si>
    <t>Piemonte Nord. Avviamenti del turismo per tipologia di servizio turistico, variazione 1° sem. 2016 - 1° sem. 2021</t>
  </si>
  <si>
    <t>Biella. Avviamenti del turismo per tipologia di servizio turistico, variazione 1° sem. 2016 - 1° sem. 2021</t>
  </si>
  <si>
    <t>Novara. Avviamenti del turismo per tipologia di servizio turistico, variazione 1° sem. 2016 - 1° sem. 2021</t>
  </si>
  <si>
    <t>Verbano Cusio Ossola. Avviamenti del turismo per tipologia di servizio turistico, variazione 1° sem. 2016 - 1° sem. 2021</t>
  </si>
  <si>
    <t>Vercelli. Avviamenti del turismo per tipologia di servizio turistico, variazione 1° sem. 2016 - 1° sem. 2021</t>
  </si>
  <si>
    <t>Regione. Avviamenti del turismo per componente socio economica, variazione 1° sem. 2016 - 1° sem. 2021</t>
  </si>
  <si>
    <t>Piemonte Nord. Avviamenti del turismo per componente socio economica, variazione 1° sem. 2016 - 1° sem. 2021</t>
  </si>
  <si>
    <t>Biella. Avviamenti del turismo per componente socio economica, variazione 1° sem. 2016 - 1° sem. 2021</t>
  </si>
  <si>
    <t>Novara. Avviamenti del turismo per componente socio economica, variazione 1° sem. 2016 - 1° sem. 2021</t>
  </si>
  <si>
    <t>VCO. Avviamenti del turismo per componente socio economica, variazione 1° sem. 2016 - 1° sem. 2021</t>
  </si>
  <si>
    <t>Vercelli. Avviamenti del turismo per componente socio economica, variazione 1° sem. 2016 - 1° sem. 2021</t>
  </si>
  <si>
    <t>Regione. Avviamenti del turismo per tipologia contrattuale, variazione 1° sem. 2016 - 1° sem. 2021</t>
  </si>
  <si>
    <t>Piemonte Nord. Avviamenti del turismo per tipologia contrattuale, variazione 1° sem. 2016 - 1° sem. 2021</t>
  </si>
  <si>
    <t>Biella. Avviamenti del turismo per tipologia contrattuale, variazione 1° sem. 2016 - 1° sem. 2021</t>
  </si>
  <si>
    <t>Novara. Avviamenti del turismo per tipologia contrattuale, variazione 1° sem. 2016 - 1° sem. 2021</t>
  </si>
  <si>
    <t>VCO. Avviamenti del turismo per tipologia contrattuale, variazione 1° sem. 2016 - 1° sem. 2021</t>
  </si>
  <si>
    <t>Vercelli. Avviamenti del turismo per tipologia contrattuale, variazione 1° sem. 2016 - 1° sem. 2021</t>
  </si>
  <si>
    <t>Regione. Avviamenti dei servizi per tipologia di clientela, variazione 1° sem. 2016 - 1° sem. 2021</t>
  </si>
  <si>
    <t>Piemonte Nord. Avviamenti dei servizi per tipologia di clientela, variazione 1° sem. 2016 - 1° sem. 2021</t>
  </si>
  <si>
    <t>Biella. Avviamenti dei servizi per tipologia di clientela, variazione 1° sem. 2016 - 1° sem. 2021</t>
  </si>
  <si>
    <t>Novara. Avviamenti dei servizi per tipologia di clientela, variazione 1° sem. 2016 - 1° sem. 2021</t>
  </si>
  <si>
    <t>Verbano Cusio Ossola. Avviamenti dei servizi per tipologia di clientela, variazione 1° sem. 2016 - 1° sem. 2021</t>
  </si>
  <si>
    <t>Vercelli. Avviamenti dei servizi per tipologia di clientela, variazione 1° sem. 2016 - 1° sem. 2021</t>
  </si>
  <si>
    <t>Regione. Avviamenti dei servizi per componente socio economica, variazione 1° sem. 2016 - 1° sem. 2021</t>
  </si>
  <si>
    <t>Piemonte Nord. Avviamenti dei servizi per componente socio economica, variazione 1° sem. 2016 - 1° sem. 2021</t>
  </si>
  <si>
    <t>Biella. Avviamenti dei servizi per componente socio economica, variazione 1° sem. 2016 - 1° sem. 2021</t>
  </si>
  <si>
    <t>Novara. Avviamenti dei servizi per componente socio economica, variazione 1° sem. 2016 - 1° sem. 2021</t>
  </si>
  <si>
    <t>VCO. Avviamenti dei servizi per componente socio economica, variazione 1° sem. 2016 - 1° sem. 2021</t>
  </si>
  <si>
    <t>Vercelli. Avviamenti dei servizi per componente socio economica, variazione 1° sem. 2016 - 1° sem. 2021</t>
  </si>
  <si>
    <t>Regione. Avviamenti dei servizi per tipologia contrattuale, variazione 1° sem. 2016 - 1° sem. 2021</t>
  </si>
  <si>
    <t>Piemonte Nord. Avviamenti dei servizi per tipologia contrattuale, variazione 1° sem. 2016 - 1° sem. 2021</t>
  </si>
  <si>
    <t>Biella. Avviamenti dei servizi per tipologia contrattuale, variazione 1° sem. 2016 - 1° sem. 2021</t>
  </si>
  <si>
    <t>Novara. Avviamenti dei servizi per tipologia contrattuale, variazione 1° sem. 2016 - 1° sem. 2021</t>
  </si>
  <si>
    <t>VCO. Avviamenti dei servizi per tipologia contrattuale, variazione 1° sem. 2016 - 1° sem. 2021</t>
  </si>
  <si>
    <t>Vercelli. Avviamenti dei servizi per tipologia contrattuale, variazione 1° sem. 2016 - 1° sem. 2021</t>
  </si>
  <si>
    <t>1_2016</t>
  </si>
  <si>
    <t>1_2017</t>
  </si>
  <si>
    <t>1_2018</t>
  </si>
  <si>
    <t>1_2019</t>
  </si>
  <si>
    <t>1_2020</t>
  </si>
  <si>
    <t>1_2021</t>
  </si>
  <si>
    <t>Var. ass. 16-21</t>
  </si>
  <si>
    <t>Var. %
16-21</t>
  </si>
  <si>
    <t>* dato provvisorio (v. nota metodologica)</t>
  </si>
  <si>
    <t>1° sem.
2021</t>
  </si>
  <si>
    <t>Var. ass.
20-21</t>
  </si>
  <si>
    <t>Var. %
20-21</t>
  </si>
  <si>
    <t>Altro*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</si>
</sst>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%"/>
    <numFmt numFmtId="165" formatCode="0.000%"/>
  </numFmts>
  <fonts count="3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0"/>
      <name val="Cambria"/>
      <family val="1"/>
      <scheme val="major"/>
    </font>
    <font>
      <b/>
      <sz val="10"/>
      <color theme="1"/>
      <name val="Cambria"/>
      <family val="1"/>
      <scheme val="major"/>
    </font>
    <font>
      <sz val="10"/>
      <color theme="1"/>
      <name val="Cambria"/>
      <family val="1"/>
      <scheme val="major"/>
    </font>
    <font>
      <b/>
      <sz val="11"/>
      <name val="Cambria"/>
      <family val="1"/>
      <scheme val="major"/>
    </font>
    <font>
      <sz val="11"/>
      <name val="Cambria"/>
      <family val="1"/>
      <scheme val="major"/>
    </font>
    <font>
      <sz val="10.5"/>
      <color theme="1"/>
      <name val="Cambria"/>
      <family val="1"/>
      <scheme val="major"/>
    </font>
    <font>
      <b/>
      <sz val="10"/>
      <name val="Cambria"/>
      <family val="1"/>
      <scheme val="major"/>
    </font>
    <font>
      <sz val="10"/>
      <name val="Cambria"/>
      <family val="1"/>
      <scheme val="major"/>
    </font>
    <font>
      <sz val="10.5"/>
      <name val="Cambria"/>
      <family val="1"/>
      <scheme val="major"/>
    </font>
    <font>
      <sz val="11"/>
      <color theme="1"/>
      <name val="Cambria"/>
      <family val="1"/>
      <scheme val="major"/>
    </font>
    <font>
      <b/>
      <sz val="10.5"/>
      <name val="Cambria"/>
      <family val="1"/>
      <scheme val="major"/>
    </font>
    <font>
      <b/>
      <sz val="18"/>
      <name val="Cambria"/>
      <family val="1"/>
      <scheme val="major"/>
    </font>
    <font>
      <b/>
      <sz val="11"/>
      <color theme="1"/>
      <name val="Cambria"/>
      <family val="1"/>
      <scheme val="major"/>
    </font>
    <font>
      <b/>
      <u/>
      <sz val="11"/>
      <color theme="1"/>
      <name val="Cambria"/>
      <family val="1"/>
      <scheme val="major"/>
    </font>
    <font>
      <b/>
      <sz val="18"/>
      <color theme="4"/>
      <name val="Cambria"/>
      <family val="1"/>
      <scheme val="major"/>
    </font>
    <font>
      <i/>
      <sz val="10"/>
      <name val="Cambria"/>
      <family val="1"/>
      <scheme val="major"/>
    </font>
    <font>
      <sz val="10"/>
      <name val="Calibri"/>
      <family val="1"/>
      <scheme val="minor"/>
    </font>
    <font>
      <b/>
      <sz val="10"/>
      <name val="Calibri"/>
      <family val="1"/>
      <scheme val="minor"/>
    </font>
    <font>
      <sz val="10"/>
      <color theme="0"/>
      <name val="Cambria"/>
      <family val="1"/>
      <scheme val="major"/>
    </font>
    <font>
      <sz val="10.5"/>
      <color theme="0"/>
      <name val="Cambria"/>
      <family val="1"/>
      <scheme val="major"/>
    </font>
    <font>
      <b/>
      <sz val="10.5"/>
      <color theme="0"/>
      <name val="Cambria"/>
      <family val="1"/>
      <scheme val="major"/>
    </font>
    <font>
      <sz val="11"/>
      <name val="Cambria"/>
      <family val="1"/>
      <charset val="1"/>
    </font>
    <font>
      <b/>
      <sz val="18"/>
      <color rgb="FFF03E3E"/>
      <name val="Cambria"/>
      <family val="1"/>
      <charset val="1"/>
    </font>
    <font>
      <b/>
      <sz val="11"/>
      <name val="Cambria"/>
      <family val="1"/>
      <charset val="1"/>
    </font>
    <font>
      <sz val="11"/>
      <color rgb="FF000000"/>
      <name val="Cambria"/>
      <family val="1"/>
      <charset val="1"/>
    </font>
    <font>
      <sz val="10"/>
      <color rgb="FF000000"/>
      <name val="Cambria"/>
      <family val="1"/>
      <charset val="1"/>
    </font>
    <font>
      <b/>
      <sz val="9"/>
      <color theme="1"/>
      <name val="Cambria"/>
      <family val="1"/>
      <scheme val="major"/>
    </font>
    <font>
      <i/>
      <sz val="9"/>
      <color theme="1"/>
      <name val="Cambria"/>
      <family val="1"/>
      <scheme val="major"/>
    </font>
    <font>
      <sz val="8"/>
      <name val="Calibri"/>
      <family val="2"/>
      <scheme val="minor"/>
    </font>
    <font>
      <sz val="10"/>
      <color theme="0"/>
      <name val="Calibri"/>
      <family val="1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4.9989318521683403E-2"/>
        <bgColor rgb="FFF2F2F2"/>
      </patternFill>
    </fill>
    <fill>
      <patternFill patternType="solid">
        <fgColor theme="0" tint="-4.9989318521683403E-2"/>
        <bgColor rgb="FFFFFFFF"/>
      </patternFill>
    </fill>
  </fills>
  <borders count="12">
    <border>
      <left/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74">
    <xf numFmtId="0" fontId="0" fillId="0" borderId="0"/>
    <xf numFmtId="9" fontId="1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</cellStyleXfs>
  <cellXfs count="182">
    <xf numFmtId="0" fontId="0" fillId="0" borderId="0" xfId="0"/>
    <xf numFmtId="0" fontId="9" fillId="2" borderId="0" xfId="8" applyFont="1" applyFill="1" applyAlignment="1">
      <alignment vertical="top"/>
    </xf>
    <xf numFmtId="3" fontId="11" fillId="2" borderId="0" xfId="0" applyNumberFormat="1" applyFont="1" applyFill="1" applyBorder="1" applyAlignment="1">
      <alignment vertical="center"/>
    </xf>
    <xf numFmtId="0" fontId="13" fillId="2" borderId="0" xfId="0" applyFont="1" applyFill="1" applyBorder="1" applyAlignment="1">
      <alignment vertical="center"/>
    </xf>
    <xf numFmtId="164" fontId="12" fillId="2" borderId="0" xfId="1" applyNumberFormat="1" applyFont="1" applyFill="1" applyBorder="1" applyAlignment="1">
      <alignment vertical="center"/>
    </xf>
    <xf numFmtId="0" fontId="12" fillId="2" borderId="0" xfId="0" applyFont="1" applyFill="1" applyBorder="1" applyAlignment="1">
      <alignment vertical="center"/>
    </xf>
    <xf numFmtId="0" fontId="10" fillId="2" borderId="0" xfId="0" applyFont="1" applyFill="1" applyAlignment="1">
      <alignment horizontal="left" vertical="top"/>
    </xf>
    <xf numFmtId="0" fontId="10" fillId="2" borderId="0" xfId="0" applyFont="1" applyFill="1"/>
    <xf numFmtId="0" fontId="10" fillId="2" borderId="0" xfId="0" applyFont="1" applyFill="1" applyAlignment="1">
      <alignment vertical="center"/>
    </xf>
    <xf numFmtId="0" fontId="10" fillId="2" borderId="1" xfId="0" applyFont="1" applyFill="1" applyBorder="1" applyAlignment="1">
      <alignment vertical="center"/>
    </xf>
    <xf numFmtId="3" fontId="14" fillId="2" borderId="0" xfId="0" applyNumberFormat="1" applyFont="1" applyFill="1" applyAlignment="1">
      <alignment vertical="center"/>
    </xf>
    <xf numFmtId="3" fontId="15" fillId="2" borderId="0" xfId="0" applyNumberFormat="1" applyFont="1" applyFill="1" applyAlignment="1">
      <alignment vertical="center"/>
    </xf>
    <xf numFmtId="164" fontId="15" fillId="2" borderId="0" xfId="1" applyNumberFormat="1" applyFont="1" applyFill="1" applyAlignment="1">
      <alignment vertical="center"/>
    </xf>
    <xf numFmtId="0" fontId="10" fillId="2" borderId="2" xfId="0" applyFont="1" applyFill="1" applyBorder="1" applyAlignment="1">
      <alignment vertical="center"/>
    </xf>
    <xf numFmtId="3" fontId="14" fillId="2" borderId="2" xfId="0" applyNumberFormat="1" applyFont="1" applyFill="1" applyBorder="1" applyAlignment="1">
      <alignment vertical="center"/>
    </xf>
    <xf numFmtId="164" fontId="15" fillId="2" borderId="2" xfId="1" applyNumberFormat="1" applyFont="1" applyFill="1" applyBorder="1" applyAlignment="1">
      <alignment vertical="center"/>
    </xf>
    <xf numFmtId="164" fontId="15" fillId="2" borderId="2" xfId="1" applyNumberFormat="1" applyFont="1" applyFill="1" applyBorder="1" applyAlignment="1">
      <alignment horizontal="right" vertical="center"/>
    </xf>
    <xf numFmtId="0" fontId="15" fillId="2" borderId="0" xfId="0" applyFont="1" applyFill="1" applyBorder="1" applyAlignment="1">
      <alignment vertical="center"/>
    </xf>
    <xf numFmtId="0" fontId="15" fillId="2" borderId="0" xfId="0" applyFont="1" applyFill="1" applyAlignment="1">
      <alignment vertical="center"/>
    </xf>
    <xf numFmtId="164" fontId="15" fillId="2" borderId="0" xfId="1" applyNumberFormat="1" applyFont="1" applyFill="1" applyAlignment="1">
      <alignment horizontal="right" vertical="center"/>
    </xf>
    <xf numFmtId="3" fontId="14" fillId="2" borderId="0" xfId="0" applyNumberFormat="1" applyFont="1" applyFill="1" applyBorder="1" applyAlignment="1">
      <alignment vertical="center"/>
    </xf>
    <xf numFmtId="164" fontId="15" fillId="2" borderId="0" xfId="1" applyNumberFormat="1" applyFont="1" applyFill="1" applyBorder="1" applyAlignment="1">
      <alignment horizontal="right" vertical="center"/>
    </xf>
    <xf numFmtId="3" fontId="15" fillId="2" borderId="0" xfId="0" applyNumberFormat="1" applyFont="1" applyFill="1" applyBorder="1" applyAlignment="1">
      <alignment vertical="center"/>
    </xf>
    <xf numFmtId="164" fontId="15" fillId="2" borderId="0" xfId="1" applyNumberFormat="1" applyFont="1" applyFill="1" applyBorder="1" applyAlignment="1">
      <alignment vertical="center"/>
    </xf>
    <xf numFmtId="0" fontId="10" fillId="2" borderId="3" xfId="0" applyFont="1" applyFill="1" applyBorder="1" applyAlignment="1"/>
    <xf numFmtId="0" fontId="10" fillId="2" borderId="0" xfId="0" applyFont="1" applyFill="1" applyBorder="1" applyAlignment="1">
      <alignment horizontal="left"/>
    </xf>
    <xf numFmtId="9" fontId="15" fillId="2" borderId="0" xfId="1" applyFont="1" applyFill="1" applyAlignment="1">
      <alignment vertical="center"/>
    </xf>
    <xf numFmtId="9" fontId="15" fillId="2" borderId="2" xfId="1" applyFont="1" applyFill="1" applyBorder="1" applyAlignment="1">
      <alignment vertical="center"/>
    </xf>
    <xf numFmtId="0" fontId="10" fillId="2" borderId="0" xfId="0" applyFont="1" applyFill="1" applyAlignment="1">
      <alignment horizontal="left" vertical="center"/>
    </xf>
    <xf numFmtId="0" fontId="10" fillId="2" borderId="0" xfId="0" applyFont="1" applyFill="1" applyBorder="1" applyAlignment="1">
      <alignment vertical="center"/>
    </xf>
    <xf numFmtId="3" fontId="14" fillId="2" borderId="0" xfId="0" applyNumberFormat="1" applyFont="1" applyFill="1" applyAlignment="1">
      <alignment horizontal="right" vertical="center"/>
    </xf>
    <xf numFmtId="9" fontId="15" fillId="2" borderId="0" xfId="1" applyFont="1" applyFill="1" applyAlignment="1">
      <alignment horizontal="right" vertical="center"/>
    </xf>
    <xf numFmtId="3" fontId="14" fillId="2" borderId="2" xfId="0" applyNumberFormat="1" applyFont="1" applyFill="1" applyBorder="1" applyAlignment="1">
      <alignment horizontal="right" vertical="center"/>
    </xf>
    <xf numFmtId="9" fontId="15" fillId="2" borderId="2" xfId="1" applyFont="1" applyFill="1" applyBorder="1" applyAlignment="1">
      <alignment horizontal="right" vertical="center"/>
    </xf>
    <xf numFmtId="0" fontId="10" fillId="2" borderId="0" xfId="8" applyFont="1" applyFill="1" applyBorder="1" applyAlignment="1">
      <alignment vertical="center"/>
    </xf>
    <xf numFmtId="3" fontId="15" fillId="2" borderId="0" xfId="0" applyNumberFormat="1" applyFont="1" applyFill="1" applyBorder="1" applyAlignment="1">
      <alignment horizontal="right" vertical="center"/>
    </xf>
    <xf numFmtId="0" fontId="13" fillId="2" borderId="0" xfId="0" applyFont="1" applyFill="1" applyAlignment="1">
      <alignment vertical="center"/>
    </xf>
    <xf numFmtId="0" fontId="16" fillId="2" borderId="0" xfId="0" applyFont="1" applyFill="1" applyAlignment="1">
      <alignment vertical="center"/>
    </xf>
    <xf numFmtId="3" fontId="16" fillId="2" borderId="0" xfId="1" applyNumberFormat="1" applyFont="1" applyFill="1" applyBorder="1" applyAlignment="1">
      <alignment vertical="center"/>
    </xf>
    <xf numFmtId="0" fontId="12" fillId="2" borderId="0" xfId="0" applyFont="1" applyFill="1" applyAlignment="1">
      <alignment vertical="center"/>
    </xf>
    <xf numFmtId="0" fontId="17" fillId="2" borderId="0" xfId="0" applyFont="1" applyFill="1" applyAlignment="1">
      <alignment vertical="center"/>
    </xf>
    <xf numFmtId="3" fontId="18" fillId="2" borderId="0" xfId="0" applyNumberFormat="1" applyFont="1" applyFill="1" applyBorder="1" applyAlignment="1">
      <alignment vertical="center"/>
    </xf>
    <xf numFmtId="0" fontId="17" fillId="2" borderId="0" xfId="0" applyFont="1" applyFill="1" applyBorder="1" applyAlignment="1">
      <alignment vertical="center"/>
    </xf>
    <xf numFmtId="0" fontId="16" fillId="2" borderId="0" xfId="0" applyFont="1" applyFill="1" applyBorder="1" applyAlignment="1">
      <alignment vertical="center"/>
    </xf>
    <xf numFmtId="0" fontId="10" fillId="2" borderId="0" xfId="0" applyFont="1" applyFill="1" applyBorder="1" applyAlignment="1">
      <alignment horizontal="left" vertical="center"/>
    </xf>
    <xf numFmtId="0" fontId="0" fillId="2" borderId="0" xfId="0" applyFill="1" applyBorder="1" applyAlignment="1">
      <alignment vertical="center"/>
    </xf>
    <xf numFmtId="0" fontId="7" fillId="2" borderId="0" xfId="0" applyFont="1" applyFill="1" applyBorder="1" applyAlignment="1">
      <alignment vertical="center"/>
    </xf>
    <xf numFmtId="0" fontId="0" fillId="2" borderId="0" xfId="0" applyFill="1" applyBorder="1" applyAlignment="1">
      <alignment horizontal="left" vertical="center"/>
    </xf>
    <xf numFmtId="0" fontId="19" fillId="2" borderId="0" xfId="0" applyFont="1" applyFill="1" applyAlignment="1">
      <alignment vertical="center"/>
    </xf>
    <xf numFmtId="0" fontId="20" fillId="2" borderId="0" xfId="0" applyFont="1" applyFill="1" applyBorder="1" applyAlignment="1">
      <alignment vertical="center"/>
    </xf>
    <xf numFmtId="0" fontId="17" fillId="2" borderId="0" xfId="0" applyFont="1" applyFill="1" applyBorder="1" applyAlignment="1">
      <alignment horizontal="left" vertical="center"/>
    </xf>
    <xf numFmtId="0" fontId="9" fillId="2" borderId="0" xfId="8" applyFont="1" applyFill="1" applyBorder="1" applyAlignment="1">
      <alignment horizontal="left" vertical="top"/>
    </xf>
    <xf numFmtId="3" fontId="14" fillId="2" borderId="3" xfId="0" applyNumberFormat="1" applyFont="1" applyFill="1" applyBorder="1" applyAlignment="1">
      <alignment vertical="center"/>
    </xf>
    <xf numFmtId="3" fontId="15" fillId="2" borderId="3" xfId="0" applyNumberFormat="1" applyFont="1" applyFill="1" applyBorder="1" applyAlignment="1">
      <alignment vertical="center"/>
    </xf>
    <xf numFmtId="164" fontId="15" fillId="2" borderId="3" xfId="1" applyNumberFormat="1" applyFont="1" applyFill="1" applyBorder="1" applyAlignment="1">
      <alignment vertical="center"/>
    </xf>
    <xf numFmtId="0" fontId="9" fillId="2" borderId="2" xfId="8" applyFont="1" applyFill="1" applyBorder="1" applyAlignment="1">
      <alignment vertical="top"/>
    </xf>
    <xf numFmtId="3" fontId="15" fillId="2" borderId="2" xfId="0" applyNumberFormat="1" applyFont="1" applyFill="1" applyBorder="1" applyAlignment="1">
      <alignment vertical="center"/>
    </xf>
    <xf numFmtId="0" fontId="22" fillId="4" borderId="0" xfId="0" applyFont="1" applyFill="1" applyBorder="1" applyAlignment="1">
      <alignment horizontal="left" vertical="center" indent="1"/>
    </xf>
    <xf numFmtId="0" fontId="12" fillId="4" borderId="0" xfId="0" applyFont="1" applyFill="1" applyBorder="1" applyAlignment="1">
      <alignment horizontal="left" vertical="center" indent="1"/>
    </xf>
    <xf numFmtId="0" fontId="12" fillId="4" borderId="0" xfId="0" applyFont="1" applyFill="1" applyBorder="1" applyAlignment="1">
      <alignment vertical="center"/>
    </xf>
    <xf numFmtId="0" fontId="11" fillId="4" borderId="0" xfId="0" applyFont="1" applyFill="1" applyBorder="1" applyAlignment="1">
      <alignment horizontal="left" vertical="center" indent="1"/>
    </xf>
    <xf numFmtId="49" fontId="12" fillId="4" borderId="0" xfId="0" applyNumberFormat="1" applyFont="1" applyFill="1" applyBorder="1" applyAlignment="1">
      <alignment horizontal="left" vertical="center" indent="1"/>
    </xf>
    <xf numFmtId="49" fontId="12" fillId="4" borderId="0" xfId="0" applyNumberFormat="1" applyFont="1" applyFill="1" applyBorder="1" applyAlignment="1">
      <alignment vertical="center"/>
    </xf>
    <xf numFmtId="0" fontId="17" fillId="4" borderId="0" xfId="0" applyFont="1" applyFill="1" applyBorder="1" applyAlignment="1">
      <alignment vertical="center"/>
    </xf>
    <xf numFmtId="0" fontId="20" fillId="4" borderId="0" xfId="0" applyFont="1" applyFill="1" applyBorder="1" applyAlignment="1">
      <alignment horizontal="left" vertical="center" indent="1"/>
    </xf>
    <xf numFmtId="0" fontId="21" fillId="4" borderId="0" xfId="0" applyFont="1" applyFill="1" applyBorder="1" applyAlignment="1">
      <alignment horizontal="left" vertical="center" indent="1"/>
    </xf>
    <xf numFmtId="0" fontId="17" fillId="4" borderId="0" xfId="0" applyFont="1" applyFill="1" applyBorder="1" applyAlignment="1">
      <alignment horizontal="left" vertical="center" indent="1"/>
    </xf>
    <xf numFmtId="0" fontId="20" fillId="4" borderId="0" xfId="0" applyFont="1" applyFill="1" applyBorder="1" applyAlignment="1">
      <alignment horizontal="left" vertical="center" indent="2"/>
    </xf>
    <xf numFmtId="0" fontId="21" fillId="4" borderId="0" xfId="0" applyFont="1" applyFill="1" applyBorder="1" applyAlignment="1">
      <alignment horizontal="left" vertical="center" indent="2"/>
    </xf>
    <xf numFmtId="0" fontId="17" fillId="4" borderId="0" xfId="0" applyFont="1" applyFill="1" applyBorder="1" applyAlignment="1">
      <alignment vertical="center" wrapText="1"/>
    </xf>
    <xf numFmtId="0" fontId="17" fillId="4" borderId="0" xfId="0" applyFont="1" applyFill="1" applyBorder="1" applyAlignment="1">
      <alignment horizontal="left" vertical="center" indent="3"/>
    </xf>
    <xf numFmtId="0" fontId="15" fillId="2" borderId="0" xfId="8" applyFont="1" applyFill="1" applyAlignment="1">
      <alignment vertical="center"/>
    </xf>
    <xf numFmtId="0" fontId="14" fillId="2" borderId="0" xfId="8" applyFont="1" applyFill="1" applyAlignment="1">
      <alignment vertical="top"/>
    </xf>
    <xf numFmtId="0" fontId="15" fillId="2" borderId="2" xfId="0" applyFont="1" applyFill="1" applyBorder="1" applyAlignment="1">
      <alignment vertical="top"/>
    </xf>
    <xf numFmtId="0" fontId="15" fillId="2" borderId="0" xfId="0" applyFont="1" applyFill="1" applyAlignment="1">
      <alignment vertical="top"/>
    </xf>
    <xf numFmtId="0" fontId="15" fillId="2" borderId="0" xfId="0" applyFont="1" applyFill="1" applyBorder="1" applyAlignment="1">
      <alignment vertical="top"/>
    </xf>
    <xf numFmtId="0" fontId="15" fillId="2" borderId="1" xfId="0" applyFont="1" applyFill="1" applyBorder="1" applyAlignment="1">
      <alignment vertical="center"/>
    </xf>
    <xf numFmtId="0" fontId="14" fillId="2" borderId="1" xfId="0" applyFont="1" applyFill="1" applyBorder="1" applyAlignment="1">
      <alignment horizontal="right" vertical="center" wrapText="1"/>
    </xf>
    <xf numFmtId="0" fontId="23" fillId="2" borderId="1" xfId="0" applyFont="1" applyFill="1" applyBorder="1" applyAlignment="1">
      <alignment horizontal="right" vertical="center" wrapText="1"/>
    </xf>
    <xf numFmtId="0" fontId="23" fillId="2" borderId="0" xfId="0" applyFont="1" applyFill="1" applyAlignment="1">
      <alignment vertical="center"/>
    </xf>
    <xf numFmtId="0" fontId="15" fillId="2" borderId="2" xfId="0" applyFont="1" applyFill="1" applyBorder="1" applyAlignment="1">
      <alignment vertical="center"/>
    </xf>
    <xf numFmtId="0" fontId="15" fillId="2" borderId="3" xfId="0" applyFont="1" applyFill="1" applyBorder="1"/>
    <xf numFmtId="0" fontId="15" fillId="2" borderId="3" xfId="0" applyFont="1" applyFill="1" applyBorder="1" applyAlignment="1">
      <alignment vertical="center"/>
    </xf>
    <xf numFmtId="0" fontId="15" fillId="2" borderId="0" xfId="0" applyFont="1" applyFill="1" applyAlignment="1">
      <alignment horizontal="left" vertical="center"/>
    </xf>
    <xf numFmtId="3" fontId="15" fillId="2" borderId="0" xfId="0" applyNumberFormat="1" applyFont="1" applyFill="1" applyAlignment="1">
      <alignment horizontal="right" vertical="center"/>
    </xf>
    <xf numFmtId="3" fontId="15" fillId="2" borderId="2" xfId="0" applyNumberFormat="1" applyFont="1" applyFill="1" applyBorder="1" applyAlignment="1">
      <alignment horizontal="right" vertical="center"/>
    </xf>
    <xf numFmtId="0" fontId="14" fillId="2" borderId="1" xfId="0" applyFont="1" applyFill="1" applyBorder="1" applyAlignment="1">
      <alignment horizontal="right" vertical="center"/>
    </xf>
    <xf numFmtId="0" fontId="15" fillId="2" borderId="0" xfId="0" applyFont="1" applyFill="1" applyAlignment="1">
      <alignment horizontal="right" vertical="center" wrapText="1"/>
    </xf>
    <xf numFmtId="0" fontId="14" fillId="2" borderId="2" xfId="0" applyFont="1" applyFill="1" applyBorder="1" applyAlignment="1">
      <alignment vertical="center"/>
    </xf>
    <xf numFmtId="164" fontId="14" fillId="2" borderId="2" xfId="1" applyNumberFormat="1" applyFont="1" applyFill="1" applyBorder="1" applyAlignment="1">
      <alignment horizontal="right" vertical="center"/>
    </xf>
    <xf numFmtId="164" fontId="14" fillId="2" borderId="0" xfId="1" applyNumberFormat="1" applyFont="1" applyFill="1" applyBorder="1" applyAlignment="1">
      <alignment horizontal="right" vertical="center"/>
    </xf>
    <xf numFmtId="0" fontId="15" fillId="2" borderId="0" xfId="0" applyFont="1" applyFill="1" applyBorder="1"/>
    <xf numFmtId="0" fontId="15" fillId="2" borderId="0" xfId="0" applyFont="1" applyFill="1" applyAlignment="1">
      <alignment horizontal="right" vertical="center"/>
    </xf>
    <xf numFmtId="0" fontId="14" fillId="2" borderId="0" xfId="0" applyFont="1" applyFill="1" applyBorder="1" applyAlignment="1">
      <alignment horizontal="right" vertical="center" wrapText="1"/>
    </xf>
    <xf numFmtId="0" fontId="23" fillId="2" borderId="0" xfId="0" applyFont="1" applyFill="1" applyBorder="1" applyAlignment="1">
      <alignment horizontal="right" vertical="center" wrapText="1"/>
    </xf>
    <xf numFmtId="0" fontId="15" fillId="2" borderId="0" xfId="8" applyFont="1" applyFill="1" applyBorder="1" applyAlignment="1">
      <alignment vertical="center"/>
    </xf>
    <xf numFmtId="0" fontId="15" fillId="2" borderId="0" xfId="0" applyFont="1" applyFill="1" applyBorder="1" applyAlignment="1">
      <alignment horizontal="left" vertical="center"/>
    </xf>
    <xf numFmtId="9" fontId="16" fillId="2" borderId="0" xfId="1" applyFont="1" applyFill="1" applyBorder="1" applyAlignment="1">
      <alignment vertical="center"/>
    </xf>
    <xf numFmtId="164" fontId="15" fillId="2" borderId="3" xfId="1" applyNumberFormat="1" applyFont="1" applyFill="1" applyBorder="1" applyAlignment="1">
      <alignment horizontal="right" vertical="center"/>
    </xf>
    <xf numFmtId="0" fontId="24" fillId="2" borderId="0" xfId="0" applyFont="1" applyFill="1" applyAlignment="1">
      <alignment vertical="center"/>
    </xf>
    <xf numFmtId="0" fontId="25" fillId="2" borderId="2" xfId="0" applyFont="1" applyFill="1" applyBorder="1" applyAlignment="1">
      <alignment vertical="center"/>
    </xf>
    <xf numFmtId="0" fontId="26" fillId="2" borderId="0" xfId="0" applyFont="1" applyFill="1" applyBorder="1" applyAlignment="1">
      <alignment vertical="center"/>
    </xf>
    <xf numFmtId="0" fontId="26" fillId="2" borderId="0" xfId="0" applyFont="1" applyFill="1" applyBorder="1" applyAlignment="1">
      <alignment vertical="top"/>
    </xf>
    <xf numFmtId="0" fontId="26" fillId="2" borderId="0" xfId="0" applyFont="1" applyFill="1" applyBorder="1" applyAlignment="1">
      <alignment horizontal="right" vertical="center"/>
    </xf>
    <xf numFmtId="3" fontId="26" fillId="2" borderId="0" xfId="0" applyNumberFormat="1" applyFont="1" applyFill="1" applyBorder="1" applyAlignment="1">
      <alignment vertical="center"/>
    </xf>
    <xf numFmtId="0" fontId="26" fillId="2" borderId="0" xfId="0" applyFont="1" applyFill="1" applyAlignment="1">
      <alignment vertical="center"/>
    </xf>
    <xf numFmtId="0" fontId="26" fillId="2" borderId="0" xfId="0" applyFont="1" applyFill="1" applyAlignment="1">
      <alignment vertical="top"/>
    </xf>
    <xf numFmtId="0" fontId="27" fillId="2" borderId="0" xfId="0" applyFont="1" applyFill="1" applyAlignment="1">
      <alignment vertical="center"/>
    </xf>
    <xf numFmtId="0" fontId="27" fillId="2" borderId="0" xfId="0" applyFont="1" applyFill="1" applyBorder="1" applyAlignment="1">
      <alignment vertical="center"/>
    </xf>
    <xf numFmtId="0" fontId="26" fillId="2" borderId="0" xfId="0" applyFont="1" applyFill="1" applyAlignment="1">
      <alignment horizontal="left" vertical="center"/>
    </xf>
    <xf numFmtId="3" fontId="27" fillId="2" borderId="0" xfId="1" applyNumberFormat="1" applyFont="1" applyFill="1" applyBorder="1" applyAlignment="1">
      <alignment vertical="center"/>
    </xf>
    <xf numFmtId="3" fontId="28" fillId="2" borderId="0" xfId="0" applyNumberFormat="1" applyFont="1" applyFill="1" applyBorder="1" applyAlignment="1">
      <alignment vertical="center"/>
    </xf>
    <xf numFmtId="0" fontId="26" fillId="2" borderId="0" xfId="0" applyFont="1" applyFill="1" applyBorder="1" applyAlignment="1">
      <alignment horizontal="left" vertical="center"/>
    </xf>
    <xf numFmtId="10" fontId="15" fillId="2" borderId="0" xfId="1" applyNumberFormat="1" applyFont="1" applyFill="1" applyAlignment="1">
      <alignment horizontal="right" vertical="center"/>
    </xf>
    <xf numFmtId="3" fontId="27" fillId="2" borderId="0" xfId="0" applyNumberFormat="1" applyFont="1" applyFill="1" applyBorder="1" applyAlignment="1">
      <alignment vertical="center"/>
    </xf>
    <xf numFmtId="10" fontId="15" fillId="2" borderId="2" xfId="1" applyNumberFormat="1" applyFont="1" applyFill="1" applyBorder="1" applyAlignment="1">
      <alignment horizontal="right" vertical="center"/>
    </xf>
    <xf numFmtId="165" fontId="15" fillId="2" borderId="0" xfId="1" applyNumberFormat="1" applyFont="1" applyFill="1" applyAlignment="1">
      <alignment horizontal="right" vertical="center"/>
    </xf>
    <xf numFmtId="0" fontId="29" fillId="5" borderId="0" xfId="0" applyFont="1" applyFill="1" applyAlignment="1">
      <alignment vertical="center"/>
    </xf>
    <xf numFmtId="0" fontId="30" fillId="6" borderId="0" xfId="0" applyFont="1" applyFill="1" applyAlignment="1">
      <alignment horizontal="left" vertical="center" indent="2"/>
    </xf>
    <xf numFmtId="0" fontId="29" fillId="6" borderId="0" xfId="0" applyFont="1" applyFill="1" applyAlignment="1">
      <alignment horizontal="left" vertical="center" indent="2"/>
    </xf>
    <xf numFmtId="0" fontId="29" fillId="6" borderId="0" xfId="0" applyFont="1" applyFill="1" applyAlignment="1">
      <alignment vertical="center"/>
    </xf>
    <xf numFmtId="0" fontId="31" fillId="6" borderId="0" xfId="0" applyFont="1" applyFill="1" applyAlignment="1">
      <alignment horizontal="left" vertical="center" indent="2"/>
    </xf>
    <xf numFmtId="0" fontId="32" fillId="5" borderId="0" xfId="0" applyFont="1" applyFill="1" applyAlignment="1">
      <alignment vertical="center"/>
    </xf>
    <xf numFmtId="49" fontId="29" fillId="6" borderId="0" xfId="0" applyNumberFormat="1" applyFont="1" applyFill="1" applyAlignment="1">
      <alignment horizontal="left" vertical="center" indent="2"/>
    </xf>
    <xf numFmtId="49" fontId="29" fillId="5" borderId="0" xfId="0" applyNumberFormat="1" applyFont="1" applyFill="1" applyAlignment="1">
      <alignment vertical="center"/>
    </xf>
    <xf numFmtId="0" fontId="32" fillId="6" borderId="0" xfId="0" applyFont="1" applyFill="1" applyAlignment="1">
      <alignment vertical="center"/>
    </xf>
    <xf numFmtId="49" fontId="31" fillId="6" borderId="0" xfId="0" applyNumberFormat="1" applyFont="1" applyFill="1" applyAlignment="1">
      <alignment horizontal="left" vertical="center" indent="2"/>
    </xf>
    <xf numFmtId="0" fontId="33" fillId="6" borderId="0" xfId="0" applyFont="1" applyFill="1" applyAlignment="1">
      <alignment horizontal="right" vertical="center" indent="2"/>
    </xf>
    <xf numFmtId="0" fontId="17" fillId="4" borderId="0" xfId="0" applyFont="1" applyFill="1" applyAlignment="1">
      <alignment vertical="center"/>
    </xf>
    <xf numFmtId="0" fontId="12" fillId="4" borderId="0" xfId="0" applyFont="1" applyFill="1" applyAlignment="1">
      <alignment vertical="center"/>
    </xf>
    <xf numFmtId="0" fontId="26" fillId="2" borderId="0" xfId="0" applyFont="1" applyFill="1" applyAlignment="1">
      <alignment horizontal="right" vertical="center"/>
    </xf>
    <xf numFmtId="3" fontId="26" fillId="2" borderId="0" xfId="0" applyNumberFormat="1" applyFont="1" applyFill="1" applyAlignment="1">
      <alignment vertical="center"/>
    </xf>
    <xf numFmtId="3" fontId="26" fillId="2" borderId="0" xfId="0" applyNumberFormat="1" applyFont="1" applyFill="1" applyAlignment="1">
      <alignment horizontal="right" vertical="center"/>
    </xf>
    <xf numFmtId="164" fontId="26" fillId="2" borderId="0" xfId="1" applyNumberFormat="1" applyFont="1" applyFill="1" applyBorder="1" applyAlignment="1">
      <alignment vertical="center"/>
    </xf>
    <xf numFmtId="164" fontId="26" fillId="2" borderId="0" xfId="1" applyNumberFormat="1" applyFont="1" applyFill="1" applyBorder="1" applyAlignment="1">
      <alignment horizontal="right" vertical="center"/>
    </xf>
    <xf numFmtId="0" fontId="26" fillId="2" borderId="0" xfId="0" applyFont="1" applyFill="1" applyBorder="1"/>
    <xf numFmtId="0" fontId="37" fillId="2" borderId="0" xfId="0" applyFont="1" applyFill="1" applyBorder="1" applyAlignment="1">
      <alignment vertical="center"/>
    </xf>
    <xf numFmtId="3" fontId="26" fillId="2" borderId="0" xfId="0" applyNumberFormat="1" applyFont="1" applyFill="1" applyBorder="1" applyAlignment="1">
      <alignment horizontal="right" vertical="center"/>
    </xf>
    <xf numFmtId="9" fontId="15" fillId="2" borderId="0" xfId="1" applyNumberFormat="1" applyFont="1" applyFill="1" applyAlignment="1">
      <alignment horizontal="right" vertical="center"/>
    </xf>
    <xf numFmtId="10" fontId="15" fillId="2" borderId="0" xfId="1" applyNumberFormat="1" applyFont="1" applyFill="1" applyBorder="1" applyAlignment="1">
      <alignment horizontal="right" vertical="center"/>
    </xf>
    <xf numFmtId="164" fontId="14" fillId="2" borderId="0" xfId="1" applyNumberFormat="1" applyFont="1" applyFill="1" applyBorder="1" applyAlignment="1">
      <alignment vertical="center"/>
    </xf>
    <xf numFmtId="0" fontId="35" fillId="4" borderId="4" xfId="0" applyFont="1" applyFill="1" applyBorder="1" applyAlignment="1">
      <alignment horizontal="center" vertical="center" wrapText="1"/>
    </xf>
    <xf numFmtId="0" fontId="35" fillId="4" borderId="5" xfId="0" applyFont="1" applyFill="1" applyBorder="1" applyAlignment="1">
      <alignment horizontal="center" vertical="center" wrapText="1"/>
    </xf>
    <xf numFmtId="0" fontId="35" fillId="4" borderId="6" xfId="0" applyFont="1" applyFill="1" applyBorder="1" applyAlignment="1">
      <alignment horizontal="center" vertical="center" wrapText="1"/>
    </xf>
    <xf numFmtId="0" fontId="35" fillId="4" borderId="7" xfId="0" applyFont="1" applyFill="1" applyBorder="1" applyAlignment="1">
      <alignment horizontal="center" vertical="center" wrapText="1"/>
    </xf>
    <xf numFmtId="0" fontId="35" fillId="4" borderId="0" xfId="0" applyFont="1" applyFill="1" applyBorder="1" applyAlignment="1">
      <alignment horizontal="center" vertical="center" wrapText="1"/>
    </xf>
    <xf numFmtId="0" fontId="35" fillId="4" borderId="8" xfId="0" applyFont="1" applyFill="1" applyBorder="1" applyAlignment="1">
      <alignment horizontal="center" vertical="center" wrapText="1"/>
    </xf>
    <xf numFmtId="0" fontId="34" fillId="4" borderId="9" xfId="0" applyFont="1" applyFill="1" applyBorder="1" applyAlignment="1">
      <alignment horizontal="center" vertical="top"/>
    </xf>
    <xf numFmtId="0" fontId="34" fillId="4" borderId="10" xfId="0" applyFont="1" applyFill="1" applyBorder="1" applyAlignment="1">
      <alignment horizontal="center" vertical="top"/>
    </xf>
    <xf numFmtId="0" fontId="34" fillId="4" borderId="11" xfId="0" applyFont="1" applyFill="1" applyBorder="1" applyAlignment="1">
      <alignment horizontal="center" vertical="top"/>
    </xf>
    <xf numFmtId="0" fontId="8" fillId="3" borderId="0" xfId="0" applyFont="1" applyFill="1" applyAlignment="1">
      <alignment horizontal="center" vertical="center"/>
    </xf>
    <xf numFmtId="0" fontId="15" fillId="2" borderId="3" xfId="0" applyFont="1" applyFill="1" applyBorder="1" applyAlignment="1">
      <alignment horizontal="left" vertical="center"/>
    </xf>
    <xf numFmtId="0" fontId="15" fillId="2" borderId="2" xfId="0" applyFont="1" applyFill="1" applyBorder="1" applyAlignment="1">
      <alignment horizontal="left" vertical="center"/>
    </xf>
    <xf numFmtId="0" fontId="14" fillId="2" borderId="3" xfId="8" applyFont="1" applyFill="1" applyBorder="1" applyAlignment="1">
      <alignment horizontal="center" vertical="center"/>
    </xf>
    <xf numFmtId="0" fontId="14" fillId="2" borderId="2" xfId="8" applyFont="1" applyFill="1" applyBorder="1" applyAlignment="1">
      <alignment horizontal="center" vertical="center"/>
    </xf>
    <xf numFmtId="0" fontId="15" fillId="2" borderId="1" xfId="0" applyFont="1" applyFill="1" applyBorder="1" applyAlignment="1">
      <alignment horizontal="center" vertical="center"/>
    </xf>
    <xf numFmtId="0" fontId="14" fillId="2" borderId="1" xfId="0" applyFont="1" applyFill="1" applyBorder="1" applyAlignment="1">
      <alignment horizontal="center" vertical="center"/>
    </xf>
    <xf numFmtId="3" fontId="15" fillId="2" borderId="1" xfId="0" applyNumberFormat="1" applyFont="1" applyFill="1" applyBorder="1" applyAlignment="1">
      <alignment horizontal="center" vertical="center"/>
    </xf>
    <xf numFmtId="0" fontId="14" fillId="2" borderId="3" xfId="0" applyFont="1" applyFill="1" applyBorder="1" applyAlignment="1">
      <alignment horizontal="center" vertical="center"/>
    </xf>
    <xf numFmtId="0" fontId="14" fillId="2" borderId="2" xfId="0" applyFont="1" applyFill="1" applyBorder="1" applyAlignment="1">
      <alignment horizontal="center" vertical="center"/>
    </xf>
    <xf numFmtId="0" fontId="14" fillId="2" borderId="0" xfId="0" applyFont="1" applyFill="1" applyBorder="1" applyAlignment="1">
      <alignment horizontal="center" vertical="center"/>
    </xf>
    <xf numFmtId="0" fontId="14" fillId="2" borderId="1" xfId="0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/>
    </xf>
    <xf numFmtId="0" fontId="10" fillId="2" borderId="3" xfId="0" applyFont="1" applyFill="1" applyBorder="1" applyAlignment="1">
      <alignment horizontal="left"/>
    </xf>
    <xf numFmtId="0" fontId="10" fillId="2" borderId="3" xfId="0" applyFont="1" applyFill="1" applyBorder="1" applyAlignment="1">
      <alignment horizontal="left" vertical="center"/>
    </xf>
    <xf numFmtId="0" fontId="10" fillId="2" borderId="2" xfId="0" applyFont="1" applyFill="1" applyBorder="1" applyAlignment="1">
      <alignment horizontal="left" vertical="center"/>
    </xf>
    <xf numFmtId="0" fontId="9" fillId="2" borderId="3" xfId="0" applyFont="1" applyFill="1" applyBorder="1" applyAlignment="1">
      <alignment horizontal="center" vertical="center" wrapText="1"/>
    </xf>
    <xf numFmtId="0" fontId="9" fillId="2" borderId="2" xfId="0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/>
    </xf>
    <xf numFmtId="0" fontId="9" fillId="2" borderId="2" xfId="8" applyFont="1" applyFill="1" applyBorder="1" applyAlignment="1">
      <alignment horizontal="left" vertical="top"/>
    </xf>
    <xf numFmtId="0" fontId="9" fillId="2" borderId="1" xfId="0" applyFont="1" applyFill="1" applyBorder="1" applyAlignment="1">
      <alignment horizontal="center" vertical="center" wrapText="1"/>
    </xf>
    <xf numFmtId="0" fontId="9" fillId="2" borderId="0" xfId="8" applyFont="1" applyFill="1" applyBorder="1" applyAlignment="1">
      <alignment horizontal="left" vertical="top"/>
    </xf>
    <xf numFmtId="0" fontId="9" fillId="2" borderId="3" xfId="8" applyFont="1" applyFill="1" applyBorder="1" applyAlignment="1">
      <alignment horizontal="center" vertical="center"/>
    </xf>
    <xf numFmtId="0" fontId="9" fillId="2" borderId="2" xfId="8" applyFont="1" applyFill="1" applyBorder="1" applyAlignment="1">
      <alignment horizontal="center" vertical="center"/>
    </xf>
    <xf numFmtId="0" fontId="9" fillId="2" borderId="0" xfId="8" applyFont="1" applyFill="1" applyAlignment="1">
      <alignment horizontal="left" vertical="top"/>
    </xf>
    <xf numFmtId="0" fontId="9" fillId="2" borderId="3" xfId="0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center" vertical="center"/>
    </xf>
    <xf numFmtId="0" fontId="10" fillId="2" borderId="0" xfId="0" applyFont="1" applyFill="1" applyBorder="1" applyAlignment="1">
      <alignment horizontal="left"/>
    </xf>
    <xf numFmtId="0" fontId="15" fillId="2" borderId="3" xfId="0" applyFont="1" applyFill="1" applyBorder="1" applyAlignment="1">
      <alignment horizontal="left" vertical="center" wrapText="1"/>
    </xf>
    <xf numFmtId="0" fontId="15" fillId="2" borderId="2" xfId="0" applyFont="1" applyFill="1" applyBorder="1" applyAlignment="1">
      <alignment horizontal="left" vertical="center" wrapText="1"/>
    </xf>
    <xf numFmtId="0" fontId="10" fillId="2" borderId="3" xfId="0" applyFont="1" applyFill="1" applyBorder="1" applyAlignment="1">
      <alignment horizontal="left" vertical="center" wrapText="1"/>
    </xf>
    <xf numFmtId="0" fontId="10" fillId="2" borderId="2" xfId="0" applyFont="1" applyFill="1" applyBorder="1" applyAlignment="1">
      <alignment horizontal="left" vertical="center" wrapText="1"/>
    </xf>
  </cellXfs>
  <cellStyles count="74">
    <cellStyle name="Collegamento ipertestuale" xfId="10" builtinId="8" hidden="1"/>
    <cellStyle name="Collegamento ipertestuale" xfId="12" builtinId="8" hidden="1"/>
    <cellStyle name="Collegamento ipertestuale" xfId="14" builtinId="8" hidden="1"/>
    <cellStyle name="Collegamento ipertestuale" xfId="16" builtinId="8" hidden="1"/>
    <cellStyle name="Collegamento ipertestuale" xfId="18" builtinId="8" hidden="1"/>
    <cellStyle name="Collegamento ipertestuale" xfId="20" builtinId="8" hidden="1"/>
    <cellStyle name="Collegamento ipertestuale" xfId="22" builtinId="8" hidden="1"/>
    <cellStyle name="Collegamento ipertestuale" xfId="24" builtinId="8" hidden="1"/>
    <cellStyle name="Collegamento ipertestuale" xfId="26" builtinId="8" hidden="1"/>
    <cellStyle name="Collegamento ipertestuale" xfId="28" builtinId="8" hidden="1"/>
    <cellStyle name="Collegamento ipertestuale" xfId="30" builtinId="8" hidden="1"/>
    <cellStyle name="Collegamento ipertestuale" xfId="32" builtinId="8" hidden="1"/>
    <cellStyle name="Collegamento ipertestuale" xfId="34" builtinId="8" hidden="1"/>
    <cellStyle name="Collegamento ipertestuale" xfId="36" builtinId="8" hidden="1"/>
    <cellStyle name="Collegamento ipertestuale" xfId="38" builtinId="8" hidden="1"/>
    <cellStyle name="Collegamento ipertestuale" xfId="40" builtinId="8" hidden="1"/>
    <cellStyle name="Collegamento ipertestuale" xfId="42" builtinId="8" hidden="1"/>
    <cellStyle name="Collegamento ipertestuale" xfId="44" builtinId="8" hidden="1"/>
    <cellStyle name="Collegamento ipertestuale" xfId="46" builtinId="8" hidden="1"/>
    <cellStyle name="Collegamento ipertestuale" xfId="48" builtinId="8" hidden="1"/>
    <cellStyle name="Collegamento ipertestuale" xfId="50" builtinId="8" hidden="1"/>
    <cellStyle name="Collegamento ipertestuale" xfId="52" builtinId="8" hidden="1"/>
    <cellStyle name="Collegamento ipertestuale" xfId="54" builtinId="8" hidden="1"/>
    <cellStyle name="Collegamento ipertestuale" xfId="56" builtinId="8" hidden="1"/>
    <cellStyle name="Collegamento ipertestuale" xfId="58" builtinId="8" hidden="1"/>
    <cellStyle name="Collegamento ipertestuale" xfId="60" builtinId="8" hidden="1"/>
    <cellStyle name="Collegamento ipertestuale" xfId="62" builtinId="8" hidden="1"/>
    <cellStyle name="Collegamento ipertestuale" xfId="64" builtinId="8" hidden="1"/>
    <cellStyle name="Collegamento ipertestuale" xfId="66" builtinId="8" hidden="1"/>
    <cellStyle name="Collegamento ipertestuale" xfId="68" builtinId="8" hidden="1"/>
    <cellStyle name="Collegamento ipertestuale" xfId="70" builtinId="8" hidden="1"/>
    <cellStyle name="Collegamento ipertestuale" xfId="72" builtinId="8" hidden="1"/>
    <cellStyle name="Collegamento ipertestuale visitato" xfId="11" builtinId="9" hidden="1"/>
    <cellStyle name="Collegamento ipertestuale visitato" xfId="13" builtinId="9" hidden="1"/>
    <cellStyle name="Collegamento ipertestuale visitato" xfId="15" builtinId="9" hidden="1"/>
    <cellStyle name="Collegamento ipertestuale visitato" xfId="17" builtinId="9" hidden="1"/>
    <cellStyle name="Collegamento ipertestuale visitato" xfId="19" builtinId="9" hidden="1"/>
    <cellStyle name="Collegamento ipertestuale visitato" xfId="21" builtinId="9" hidden="1"/>
    <cellStyle name="Collegamento ipertestuale visitato" xfId="23" builtinId="9" hidden="1"/>
    <cellStyle name="Collegamento ipertestuale visitato" xfId="25" builtinId="9" hidden="1"/>
    <cellStyle name="Collegamento ipertestuale visitato" xfId="27" builtinId="9" hidden="1"/>
    <cellStyle name="Collegamento ipertestuale visitato" xfId="29" builtinId="9" hidden="1"/>
    <cellStyle name="Collegamento ipertestuale visitato" xfId="31" builtinId="9" hidden="1"/>
    <cellStyle name="Collegamento ipertestuale visitato" xfId="33" builtinId="9" hidden="1"/>
    <cellStyle name="Collegamento ipertestuale visitato" xfId="35" builtinId="9" hidden="1"/>
    <cellStyle name="Collegamento ipertestuale visitato" xfId="37" builtinId="9" hidden="1"/>
    <cellStyle name="Collegamento ipertestuale visitato" xfId="39" builtinId="9" hidden="1"/>
    <cellStyle name="Collegamento ipertestuale visitato" xfId="41" builtinId="9" hidden="1"/>
    <cellStyle name="Collegamento ipertestuale visitato" xfId="43" builtinId="9" hidden="1"/>
    <cellStyle name="Collegamento ipertestuale visitato" xfId="45" builtinId="9" hidden="1"/>
    <cellStyle name="Collegamento ipertestuale visitato" xfId="47" builtinId="9" hidden="1"/>
    <cellStyle name="Collegamento ipertestuale visitato" xfId="49" builtinId="9" hidden="1"/>
    <cellStyle name="Collegamento ipertestuale visitato" xfId="51" builtinId="9" hidden="1"/>
    <cellStyle name="Collegamento ipertestuale visitato" xfId="53" builtinId="9" hidden="1"/>
    <cellStyle name="Collegamento ipertestuale visitato" xfId="55" builtinId="9" hidden="1"/>
    <cellStyle name="Collegamento ipertestuale visitato" xfId="57" builtinId="9" hidden="1"/>
    <cellStyle name="Collegamento ipertestuale visitato" xfId="59" builtinId="9" hidden="1"/>
    <cellStyle name="Collegamento ipertestuale visitato" xfId="61" builtinId="9" hidden="1"/>
    <cellStyle name="Collegamento ipertestuale visitato" xfId="63" builtinId="9" hidden="1"/>
    <cellStyle name="Collegamento ipertestuale visitato" xfId="65" builtinId="9" hidden="1"/>
    <cellStyle name="Collegamento ipertestuale visitato" xfId="67" builtinId="9" hidden="1"/>
    <cellStyle name="Collegamento ipertestuale visitato" xfId="69" builtinId="9" hidden="1"/>
    <cellStyle name="Collegamento ipertestuale visitato" xfId="71" builtinId="9" hidden="1"/>
    <cellStyle name="Collegamento ipertestuale visitato" xfId="73" builtinId="9" hidden="1"/>
    <cellStyle name="Normale" xfId="0" builtinId="0"/>
    <cellStyle name="Normale 2" xfId="4" xr:uid="{00000000-0005-0000-0000-000041000000}"/>
    <cellStyle name="Normale 2 2" xfId="9" xr:uid="{00000000-0005-0000-0000-000042000000}"/>
    <cellStyle name="Normale 3" xfId="5" xr:uid="{00000000-0005-0000-0000-000043000000}"/>
    <cellStyle name="Normale 4" xfId="7" xr:uid="{00000000-0005-0000-0000-000044000000}"/>
    <cellStyle name="Normale 5" xfId="2" xr:uid="{00000000-0005-0000-0000-000045000000}"/>
    <cellStyle name="Normale 6" xfId="8" xr:uid="{00000000-0005-0000-0000-000046000000}"/>
    <cellStyle name="Percentuale" xfId="1" builtinId="5"/>
    <cellStyle name="Percentuale 2" xfId="6" xr:uid="{00000000-0005-0000-0000-000048000000}"/>
    <cellStyle name="Percentuale 3" xfId="3" xr:uid="{00000000-0005-0000-0000-000049000000}"/>
  </cellStyles>
  <dxfs count="0"/>
  <tableStyles count="0" defaultTableStyle="TableStyleMedium9" defaultPivotStyle="PivotStyleLight16"/>
  <colors>
    <mruColors>
      <color rgb="FFFFCCFF"/>
      <color rgb="FF3BFFDE"/>
      <color rgb="FFE6D7C0"/>
      <color rgb="FF66CCFF"/>
      <color rgb="FF99CCFF"/>
      <color rgb="FF0000CC"/>
      <color rgb="FFFCE014"/>
      <color rgb="FFFFCCCC"/>
      <color rgb="FFFF99CC"/>
      <color rgb="FF9966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00.xml.rels><?xml version="1.0" encoding="UTF-8" standalone="yes"?>
<Relationships xmlns="http://schemas.openxmlformats.org/package/2006/relationships"><Relationship Id="rId2" Type="http://schemas.microsoft.com/office/2011/relationships/chartColorStyle" Target="colors100.xml"/><Relationship Id="rId1" Type="http://schemas.microsoft.com/office/2011/relationships/chartStyle" Target="style100.xml"/></Relationships>
</file>

<file path=xl/charts/_rels/chart101.xml.rels><?xml version="1.0" encoding="UTF-8" standalone="yes"?>
<Relationships xmlns="http://schemas.openxmlformats.org/package/2006/relationships"><Relationship Id="rId2" Type="http://schemas.microsoft.com/office/2011/relationships/chartColorStyle" Target="colors101.xml"/><Relationship Id="rId1" Type="http://schemas.microsoft.com/office/2011/relationships/chartStyle" Target="style101.xml"/></Relationships>
</file>

<file path=xl/charts/_rels/chart102.xml.rels><?xml version="1.0" encoding="UTF-8" standalone="yes"?>
<Relationships xmlns="http://schemas.openxmlformats.org/package/2006/relationships"><Relationship Id="rId2" Type="http://schemas.microsoft.com/office/2011/relationships/chartColorStyle" Target="colors102.xml"/><Relationship Id="rId1" Type="http://schemas.microsoft.com/office/2011/relationships/chartStyle" Target="style102.xml"/></Relationships>
</file>

<file path=xl/charts/_rels/chart103.xml.rels><?xml version="1.0" encoding="UTF-8" standalone="yes"?>
<Relationships xmlns="http://schemas.openxmlformats.org/package/2006/relationships"><Relationship Id="rId2" Type="http://schemas.microsoft.com/office/2011/relationships/chartColorStyle" Target="colors103.xml"/><Relationship Id="rId1" Type="http://schemas.microsoft.com/office/2011/relationships/chartStyle" Target="style103.xml"/></Relationships>
</file>

<file path=xl/charts/_rels/chart104.xml.rels><?xml version="1.0" encoding="UTF-8" standalone="yes"?>
<Relationships xmlns="http://schemas.openxmlformats.org/package/2006/relationships"><Relationship Id="rId2" Type="http://schemas.microsoft.com/office/2011/relationships/chartColorStyle" Target="colors104.xml"/><Relationship Id="rId1" Type="http://schemas.microsoft.com/office/2011/relationships/chartStyle" Target="style104.xml"/></Relationships>
</file>

<file path=xl/charts/_rels/chart105.xml.rels><?xml version="1.0" encoding="UTF-8" standalone="yes"?>
<Relationships xmlns="http://schemas.openxmlformats.org/package/2006/relationships"><Relationship Id="rId2" Type="http://schemas.microsoft.com/office/2011/relationships/chartColorStyle" Target="colors105.xml"/><Relationship Id="rId1" Type="http://schemas.microsoft.com/office/2011/relationships/chartStyle" Target="style105.xml"/></Relationships>
</file>

<file path=xl/charts/_rels/chart106.xml.rels><?xml version="1.0" encoding="UTF-8" standalone="yes"?>
<Relationships xmlns="http://schemas.openxmlformats.org/package/2006/relationships"><Relationship Id="rId2" Type="http://schemas.microsoft.com/office/2011/relationships/chartColorStyle" Target="colors106.xml"/><Relationship Id="rId1" Type="http://schemas.microsoft.com/office/2011/relationships/chartStyle" Target="style106.xml"/></Relationships>
</file>

<file path=xl/charts/_rels/chart107.xml.rels><?xml version="1.0" encoding="UTF-8" standalone="yes"?>
<Relationships xmlns="http://schemas.openxmlformats.org/package/2006/relationships"><Relationship Id="rId2" Type="http://schemas.microsoft.com/office/2011/relationships/chartColorStyle" Target="colors107.xml"/><Relationship Id="rId1" Type="http://schemas.microsoft.com/office/2011/relationships/chartStyle" Target="style107.xml"/></Relationships>
</file>

<file path=xl/charts/_rels/chart108.xml.rels><?xml version="1.0" encoding="UTF-8" standalone="yes"?>
<Relationships xmlns="http://schemas.openxmlformats.org/package/2006/relationships"><Relationship Id="rId2" Type="http://schemas.microsoft.com/office/2011/relationships/chartColorStyle" Target="colors108.xml"/><Relationship Id="rId1" Type="http://schemas.microsoft.com/office/2011/relationships/chartStyle" Target="style108.xml"/></Relationships>
</file>

<file path=xl/charts/_rels/chart109.xml.rels><?xml version="1.0" encoding="UTF-8" standalone="yes"?>
<Relationships xmlns="http://schemas.openxmlformats.org/package/2006/relationships"><Relationship Id="rId2" Type="http://schemas.microsoft.com/office/2011/relationships/chartColorStyle" Target="colors109.xml"/><Relationship Id="rId1" Type="http://schemas.microsoft.com/office/2011/relationships/chartStyle" Target="style109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10.xml.rels><?xml version="1.0" encoding="UTF-8" standalone="yes"?>
<Relationships xmlns="http://schemas.openxmlformats.org/package/2006/relationships"><Relationship Id="rId2" Type="http://schemas.microsoft.com/office/2011/relationships/chartColorStyle" Target="colors110.xml"/><Relationship Id="rId1" Type="http://schemas.microsoft.com/office/2011/relationships/chartStyle" Target="style110.xml"/></Relationships>
</file>

<file path=xl/charts/_rels/chart111.xml.rels><?xml version="1.0" encoding="UTF-8" standalone="yes"?>
<Relationships xmlns="http://schemas.openxmlformats.org/package/2006/relationships"><Relationship Id="rId2" Type="http://schemas.microsoft.com/office/2011/relationships/chartColorStyle" Target="colors111.xml"/><Relationship Id="rId1" Type="http://schemas.microsoft.com/office/2011/relationships/chartStyle" Target="style111.xml"/></Relationships>
</file>

<file path=xl/charts/_rels/chart112.xml.rels><?xml version="1.0" encoding="UTF-8" standalone="yes"?>
<Relationships xmlns="http://schemas.openxmlformats.org/package/2006/relationships"><Relationship Id="rId2" Type="http://schemas.microsoft.com/office/2011/relationships/chartColorStyle" Target="colors112.xml"/><Relationship Id="rId1" Type="http://schemas.microsoft.com/office/2011/relationships/chartStyle" Target="style112.xml"/></Relationships>
</file>

<file path=xl/charts/_rels/chart113.xml.rels><?xml version="1.0" encoding="UTF-8" standalone="yes"?>
<Relationships xmlns="http://schemas.openxmlformats.org/package/2006/relationships"><Relationship Id="rId2" Type="http://schemas.microsoft.com/office/2011/relationships/chartColorStyle" Target="colors113.xml"/><Relationship Id="rId1" Type="http://schemas.microsoft.com/office/2011/relationships/chartStyle" Target="style113.xml"/></Relationships>
</file>

<file path=xl/charts/_rels/chart114.xml.rels><?xml version="1.0" encoding="UTF-8" standalone="yes"?>
<Relationships xmlns="http://schemas.openxmlformats.org/package/2006/relationships"><Relationship Id="rId2" Type="http://schemas.microsoft.com/office/2011/relationships/chartColorStyle" Target="colors114.xml"/><Relationship Id="rId1" Type="http://schemas.microsoft.com/office/2011/relationships/chartStyle" Target="style114.xml"/></Relationships>
</file>

<file path=xl/charts/_rels/chart115.xml.rels><?xml version="1.0" encoding="UTF-8" standalone="yes"?>
<Relationships xmlns="http://schemas.openxmlformats.org/package/2006/relationships"><Relationship Id="rId2" Type="http://schemas.microsoft.com/office/2011/relationships/chartColorStyle" Target="colors115.xml"/><Relationship Id="rId1" Type="http://schemas.microsoft.com/office/2011/relationships/chartStyle" Target="style115.xml"/></Relationships>
</file>

<file path=xl/charts/_rels/chart116.xml.rels><?xml version="1.0" encoding="UTF-8" standalone="yes"?>
<Relationships xmlns="http://schemas.openxmlformats.org/package/2006/relationships"><Relationship Id="rId2" Type="http://schemas.microsoft.com/office/2011/relationships/chartColorStyle" Target="colors116.xml"/><Relationship Id="rId1" Type="http://schemas.microsoft.com/office/2011/relationships/chartStyle" Target="style116.xml"/></Relationships>
</file>

<file path=xl/charts/_rels/chart117.xml.rels><?xml version="1.0" encoding="UTF-8" standalone="yes"?>
<Relationships xmlns="http://schemas.openxmlformats.org/package/2006/relationships"><Relationship Id="rId2" Type="http://schemas.microsoft.com/office/2011/relationships/chartColorStyle" Target="colors117.xml"/><Relationship Id="rId1" Type="http://schemas.microsoft.com/office/2011/relationships/chartStyle" Target="style117.xml"/></Relationships>
</file>

<file path=xl/charts/_rels/chart118.xml.rels><?xml version="1.0" encoding="UTF-8" standalone="yes"?>
<Relationships xmlns="http://schemas.openxmlformats.org/package/2006/relationships"><Relationship Id="rId2" Type="http://schemas.microsoft.com/office/2011/relationships/chartColorStyle" Target="colors118.xml"/><Relationship Id="rId1" Type="http://schemas.microsoft.com/office/2011/relationships/chartStyle" Target="style118.xml"/></Relationships>
</file>

<file path=xl/charts/_rels/chart119.xml.rels><?xml version="1.0" encoding="UTF-8" standalone="yes"?>
<Relationships xmlns="http://schemas.openxmlformats.org/package/2006/relationships"><Relationship Id="rId2" Type="http://schemas.microsoft.com/office/2011/relationships/chartColorStyle" Target="colors119.xml"/><Relationship Id="rId1" Type="http://schemas.microsoft.com/office/2011/relationships/chartStyle" Target="style119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20.xml.rels><?xml version="1.0" encoding="UTF-8" standalone="yes"?>
<Relationships xmlns="http://schemas.openxmlformats.org/package/2006/relationships"><Relationship Id="rId2" Type="http://schemas.microsoft.com/office/2011/relationships/chartColorStyle" Target="colors120.xml"/><Relationship Id="rId1" Type="http://schemas.microsoft.com/office/2011/relationships/chartStyle" Target="style120.xml"/></Relationships>
</file>

<file path=xl/charts/_rels/chart121.xml.rels><?xml version="1.0" encoding="UTF-8" standalone="yes"?>
<Relationships xmlns="http://schemas.openxmlformats.org/package/2006/relationships"><Relationship Id="rId2" Type="http://schemas.microsoft.com/office/2011/relationships/chartColorStyle" Target="colors121.xml"/><Relationship Id="rId1" Type="http://schemas.microsoft.com/office/2011/relationships/chartStyle" Target="style121.xml"/></Relationships>
</file>

<file path=xl/charts/_rels/chart122.xml.rels><?xml version="1.0" encoding="UTF-8" standalone="yes"?>
<Relationships xmlns="http://schemas.openxmlformats.org/package/2006/relationships"><Relationship Id="rId2" Type="http://schemas.microsoft.com/office/2011/relationships/chartColorStyle" Target="colors122.xml"/><Relationship Id="rId1" Type="http://schemas.microsoft.com/office/2011/relationships/chartStyle" Target="style122.xml"/></Relationships>
</file>

<file path=xl/charts/_rels/chart123.xml.rels><?xml version="1.0" encoding="UTF-8" standalone="yes"?>
<Relationships xmlns="http://schemas.openxmlformats.org/package/2006/relationships"><Relationship Id="rId2" Type="http://schemas.microsoft.com/office/2011/relationships/chartColorStyle" Target="colors123.xml"/><Relationship Id="rId1" Type="http://schemas.microsoft.com/office/2011/relationships/chartStyle" Target="style123.xml"/></Relationships>
</file>

<file path=xl/charts/_rels/chart124.xml.rels><?xml version="1.0" encoding="UTF-8" standalone="yes"?>
<Relationships xmlns="http://schemas.openxmlformats.org/package/2006/relationships"><Relationship Id="rId2" Type="http://schemas.microsoft.com/office/2011/relationships/chartColorStyle" Target="colors124.xml"/><Relationship Id="rId1" Type="http://schemas.microsoft.com/office/2011/relationships/chartStyle" Target="style124.xml"/></Relationships>
</file>

<file path=xl/charts/_rels/chart125.xml.rels><?xml version="1.0" encoding="UTF-8" standalone="yes"?>
<Relationships xmlns="http://schemas.openxmlformats.org/package/2006/relationships"><Relationship Id="rId2" Type="http://schemas.microsoft.com/office/2011/relationships/chartColorStyle" Target="colors125.xml"/><Relationship Id="rId1" Type="http://schemas.microsoft.com/office/2011/relationships/chartStyle" Target="style125.xml"/></Relationships>
</file>

<file path=xl/charts/_rels/chart126.xml.rels><?xml version="1.0" encoding="UTF-8" standalone="yes"?>
<Relationships xmlns="http://schemas.openxmlformats.org/package/2006/relationships"><Relationship Id="rId2" Type="http://schemas.microsoft.com/office/2011/relationships/chartColorStyle" Target="colors126.xml"/><Relationship Id="rId1" Type="http://schemas.microsoft.com/office/2011/relationships/chartStyle" Target="style126.xml"/></Relationships>
</file>

<file path=xl/charts/_rels/chart127.xml.rels><?xml version="1.0" encoding="UTF-8" standalone="yes"?>
<Relationships xmlns="http://schemas.openxmlformats.org/package/2006/relationships"><Relationship Id="rId2" Type="http://schemas.microsoft.com/office/2011/relationships/chartColorStyle" Target="colors127.xml"/><Relationship Id="rId1" Type="http://schemas.microsoft.com/office/2011/relationships/chartStyle" Target="style127.xml"/></Relationships>
</file>

<file path=xl/charts/_rels/chart128.xml.rels><?xml version="1.0" encoding="UTF-8" standalone="yes"?>
<Relationships xmlns="http://schemas.openxmlformats.org/package/2006/relationships"><Relationship Id="rId2" Type="http://schemas.microsoft.com/office/2011/relationships/chartColorStyle" Target="colors128.xml"/><Relationship Id="rId1" Type="http://schemas.microsoft.com/office/2011/relationships/chartStyle" Target="style128.xml"/></Relationships>
</file>

<file path=xl/charts/_rels/chart129.xml.rels><?xml version="1.0" encoding="UTF-8" standalone="yes"?>
<Relationships xmlns="http://schemas.openxmlformats.org/package/2006/relationships"><Relationship Id="rId2" Type="http://schemas.microsoft.com/office/2011/relationships/chartColorStyle" Target="colors129.xml"/><Relationship Id="rId1" Type="http://schemas.microsoft.com/office/2011/relationships/chartStyle" Target="style129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30.xml.rels><?xml version="1.0" encoding="UTF-8" standalone="yes"?>
<Relationships xmlns="http://schemas.openxmlformats.org/package/2006/relationships"><Relationship Id="rId2" Type="http://schemas.microsoft.com/office/2011/relationships/chartColorStyle" Target="colors130.xml"/><Relationship Id="rId1" Type="http://schemas.microsoft.com/office/2011/relationships/chartStyle" Target="style130.xml"/></Relationships>
</file>

<file path=xl/charts/_rels/chart131.xml.rels><?xml version="1.0" encoding="UTF-8" standalone="yes"?>
<Relationships xmlns="http://schemas.openxmlformats.org/package/2006/relationships"><Relationship Id="rId2" Type="http://schemas.microsoft.com/office/2011/relationships/chartColorStyle" Target="colors131.xml"/><Relationship Id="rId1" Type="http://schemas.microsoft.com/office/2011/relationships/chartStyle" Target="style131.xml"/></Relationships>
</file>

<file path=xl/charts/_rels/chart132.xml.rels><?xml version="1.0" encoding="UTF-8" standalone="yes"?>
<Relationships xmlns="http://schemas.openxmlformats.org/package/2006/relationships"><Relationship Id="rId2" Type="http://schemas.microsoft.com/office/2011/relationships/chartColorStyle" Target="colors132.xml"/><Relationship Id="rId1" Type="http://schemas.microsoft.com/office/2011/relationships/chartStyle" Target="style132.xml"/></Relationships>
</file>

<file path=xl/charts/_rels/chart133.xml.rels><?xml version="1.0" encoding="UTF-8" standalone="yes"?>
<Relationships xmlns="http://schemas.openxmlformats.org/package/2006/relationships"><Relationship Id="rId2" Type="http://schemas.microsoft.com/office/2011/relationships/chartColorStyle" Target="colors133.xml"/><Relationship Id="rId1" Type="http://schemas.microsoft.com/office/2011/relationships/chartStyle" Target="style133.xml"/></Relationships>
</file>

<file path=xl/charts/_rels/chart134.xml.rels><?xml version="1.0" encoding="UTF-8" standalone="yes"?>
<Relationships xmlns="http://schemas.openxmlformats.org/package/2006/relationships"><Relationship Id="rId2" Type="http://schemas.microsoft.com/office/2011/relationships/chartColorStyle" Target="colors134.xml"/><Relationship Id="rId1" Type="http://schemas.microsoft.com/office/2011/relationships/chartStyle" Target="style134.xml"/></Relationships>
</file>

<file path=xl/charts/_rels/chart135.xml.rels><?xml version="1.0" encoding="UTF-8" standalone="yes"?>
<Relationships xmlns="http://schemas.openxmlformats.org/package/2006/relationships"><Relationship Id="rId2" Type="http://schemas.microsoft.com/office/2011/relationships/chartColorStyle" Target="colors135.xml"/><Relationship Id="rId1" Type="http://schemas.microsoft.com/office/2011/relationships/chartStyle" Target="style135.xml"/></Relationships>
</file>

<file path=xl/charts/_rels/chart136.xml.rels><?xml version="1.0" encoding="UTF-8" standalone="yes"?>
<Relationships xmlns="http://schemas.openxmlformats.org/package/2006/relationships"><Relationship Id="rId2" Type="http://schemas.microsoft.com/office/2011/relationships/chartColorStyle" Target="colors136.xml"/><Relationship Id="rId1" Type="http://schemas.microsoft.com/office/2011/relationships/chartStyle" Target="style136.xml"/></Relationships>
</file>

<file path=xl/charts/_rels/chart137.xml.rels><?xml version="1.0" encoding="UTF-8" standalone="yes"?>
<Relationships xmlns="http://schemas.openxmlformats.org/package/2006/relationships"><Relationship Id="rId2" Type="http://schemas.microsoft.com/office/2011/relationships/chartColorStyle" Target="colors137.xml"/><Relationship Id="rId1" Type="http://schemas.microsoft.com/office/2011/relationships/chartStyle" Target="style137.xml"/></Relationships>
</file>

<file path=xl/charts/_rels/chart138.xml.rels><?xml version="1.0" encoding="UTF-8" standalone="yes"?>
<Relationships xmlns="http://schemas.openxmlformats.org/package/2006/relationships"><Relationship Id="rId2" Type="http://schemas.microsoft.com/office/2011/relationships/chartColorStyle" Target="colors138.xml"/><Relationship Id="rId1" Type="http://schemas.microsoft.com/office/2011/relationships/chartStyle" Target="style138.xml"/></Relationships>
</file>

<file path=xl/charts/_rels/chart139.xml.rels><?xml version="1.0" encoding="UTF-8" standalone="yes"?>
<Relationships xmlns="http://schemas.openxmlformats.org/package/2006/relationships"><Relationship Id="rId2" Type="http://schemas.microsoft.com/office/2011/relationships/chartColorStyle" Target="colors139.xml"/><Relationship Id="rId1" Type="http://schemas.microsoft.com/office/2011/relationships/chartStyle" Target="style139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40.xml.rels><?xml version="1.0" encoding="UTF-8" standalone="yes"?>
<Relationships xmlns="http://schemas.openxmlformats.org/package/2006/relationships"><Relationship Id="rId2" Type="http://schemas.microsoft.com/office/2011/relationships/chartColorStyle" Target="colors140.xml"/><Relationship Id="rId1" Type="http://schemas.microsoft.com/office/2011/relationships/chartStyle" Target="style140.xml"/></Relationships>
</file>

<file path=xl/charts/_rels/chart141.xml.rels><?xml version="1.0" encoding="UTF-8" standalone="yes"?>
<Relationships xmlns="http://schemas.openxmlformats.org/package/2006/relationships"><Relationship Id="rId2" Type="http://schemas.microsoft.com/office/2011/relationships/chartColorStyle" Target="colors141.xml"/><Relationship Id="rId1" Type="http://schemas.microsoft.com/office/2011/relationships/chartStyle" Target="style141.xml"/></Relationships>
</file>

<file path=xl/charts/_rels/chart142.xml.rels><?xml version="1.0" encoding="UTF-8" standalone="yes"?>
<Relationships xmlns="http://schemas.openxmlformats.org/package/2006/relationships"><Relationship Id="rId2" Type="http://schemas.microsoft.com/office/2011/relationships/chartColorStyle" Target="colors142.xml"/><Relationship Id="rId1" Type="http://schemas.microsoft.com/office/2011/relationships/chartStyle" Target="style142.xml"/></Relationships>
</file>

<file path=xl/charts/_rels/chart143.xml.rels><?xml version="1.0" encoding="UTF-8" standalone="yes"?>
<Relationships xmlns="http://schemas.openxmlformats.org/package/2006/relationships"><Relationship Id="rId2" Type="http://schemas.microsoft.com/office/2011/relationships/chartColorStyle" Target="colors143.xml"/><Relationship Id="rId1" Type="http://schemas.microsoft.com/office/2011/relationships/chartStyle" Target="style143.xml"/></Relationships>
</file>

<file path=xl/charts/_rels/chart144.xml.rels><?xml version="1.0" encoding="UTF-8" standalone="yes"?>
<Relationships xmlns="http://schemas.openxmlformats.org/package/2006/relationships"><Relationship Id="rId2" Type="http://schemas.microsoft.com/office/2011/relationships/chartColorStyle" Target="colors144.xml"/><Relationship Id="rId1" Type="http://schemas.microsoft.com/office/2011/relationships/chartStyle" Target="style144.xml"/></Relationships>
</file>

<file path=xl/charts/_rels/chart145.xml.rels><?xml version="1.0" encoding="UTF-8" standalone="yes"?>
<Relationships xmlns="http://schemas.openxmlformats.org/package/2006/relationships"><Relationship Id="rId2" Type="http://schemas.microsoft.com/office/2011/relationships/chartColorStyle" Target="colors145.xml"/><Relationship Id="rId1" Type="http://schemas.microsoft.com/office/2011/relationships/chartStyle" Target="style145.xml"/></Relationships>
</file>

<file path=xl/charts/_rels/chart146.xml.rels><?xml version="1.0" encoding="UTF-8" standalone="yes"?>
<Relationships xmlns="http://schemas.openxmlformats.org/package/2006/relationships"><Relationship Id="rId2" Type="http://schemas.microsoft.com/office/2011/relationships/chartColorStyle" Target="colors146.xml"/><Relationship Id="rId1" Type="http://schemas.microsoft.com/office/2011/relationships/chartStyle" Target="style146.xml"/></Relationships>
</file>

<file path=xl/charts/_rels/chart147.xml.rels><?xml version="1.0" encoding="UTF-8" standalone="yes"?>
<Relationships xmlns="http://schemas.openxmlformats.org/package/2006/relationships"><Relationship Id="rId2" Type="http://schemas.microsoft.com/office/2011/relationships/chartColorStyle" Target="colors147.xml"/><Relationship Id="rId1" Type="http://schemas.microsoft.com/office/2011/relationships/chartStyle" Target="style147.xml"/></Relationships>
</file>

<file path=xl/charts/_rels/chart148.xml.rels><?xml version="1.0" encoding="UTF-8" standalone="yes"?>
<Relationships xmlns="http://schemas.openxmlformats.org/package/2006/relationships"><Relationship Id="rId2" Type="http://schemas.microsoft.com/office/2011/relationships/chartColorStyle" Target="colors148.xml"/><Relationship Id="rId1" Type="http://schemas.microsoft.com/office/2011/relationships/chartStyle" Target="style148.xml"/></Relationships>
</file>

<file path=xl/charts/_rels/chart149.xml.rels><?xml version="1.0" encoding="UTF-8" standalone="yes"?>
<Relationships xmlns="http://schemas.openxmlformats.org/package/2006/relationships"><Relationship Id="rId2" Type="http://schemas.microsoft.com/office/2011/relationships/chartColorStyle" Target="colors149.xml"/><Relationship Id="rId1" Type="http://schemas.microsoft.com/office/2011/relationships/chartStyle" Target="style149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50.xml.rels><?xml version="1.0" encoding="UTF-8" standalone="yes"?>
<Relationships xmlns="http://schemas.openxmlformats.org/package/2006/relationships"><Relationship Id="rId2" Type="http://schemas.microsoft.com/office/2011/relationships/chartColorStyle" Target="colors150.xml"/><Relationship Id="rId1" Type="http://schemas.microsoft.com/office/2011/relationships/chartStyle" Target="style150.xml"/></Relationships>
</file>

<file path=xl/charts/_rels/chart151.xml.rels><?xml version="1.0" encoding="UTF-8" standalone="yes"?>
<Relationships xmlns="http://schemas.openxmlformats.org/package/2006/relationships"><Relationship Id="rId2" Type="http://schemas.microsoft.com/office/2011/relationships/chartColorStyle" Target="colors151.xml"/><Relationship Id="rId1" Type="http://schemas.microsoft.com/office/2011/relationships/chartStyle" Target="style151.xml"/></Relationships>
</file>

<file path=xl/charts/_rels/chart152.xml.rels><?xml version="1.0" encoding="UTF-8" standalone="yes"?>
<Relationships xmlns="http://schemas.openxmlformats.org/package/2006/relationships"><Relationship Id="rId2" Type="http://schemas.microsoft.com/office/2011/relationships/chartColorStyle" Target="colors152.xml"/><Relationship Id="rId1" Type="http://schemas.microsoft.com/office/2011/relationships/chartStyle" Target="style152.xml"/></Relationships>
</file>

<file path=xl/charts/_rels/chart153.xml.rels><?xml version="1.0" encoding="UTF-8" standalone="yes"?>
<Relationships xmlns="http://schemas.openxmlformats.org/package/2006/relationships"><Relationship Id="rId2" Type="http://schemas.microsoft.com/office/2011/relationships/chartColorStyle" Target="colors153.xml"/><Relationship Id="rId1" Type="http://schemas.microsoft.com/office/2011/relationships/chartStyle" Target="style153.xml"/></Relationships>
</file>

<file path=xl/charts/_rels/chart154.xml.rels><?xml version="1.0" encoding="UTF-8" standalone="yes"?>
<Relationships xmlns="http://schemas.openxmlformats.org/package/2006/relationships"><Relationship Id="rId2" Type="http://schemas.microsoft.com/office/2011/relationships/chartColorStyle" Target="colors154.xml"/><Relationship Id="rId1" Type="http://schemas.microsoft.com/office/2011/relationships/chartStyle" Target="style154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87.xml.rels><?xml version="1.0" encoding="UTF-8" standalone="yes"?>
<Relationships xmlns="http://schemas.openxmlformats.org/package/2006/relationships"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0.xml.rels><?xml version="1.0" encoding="UTF-8" standalone="yes"?>
<Relationships xmlns="http://schemas.openxmlformats.org/package/2006/relationships"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91.xml.rels><?xml version="1.0" encoding="UTF-8" standalone="yes"?>
<Relationships xmlns="http://schemas.openxmlformats.org/package/2006/relationships"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_rels/chart92.xml.rels><?xml version="1.0" encoding="UTF-8" standalone="yes"?>
<Relationships xmlns="http://schemas.openxmlformats.org/package/2006/relationships"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93.xml.rels><?xml version="1.0" encoding="UTF-8" standalone="yes"?>
<Relationships xmlns="http://schemas.openxmlformats.org/package/2006/relationships"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_rels/chart94.xml.rels><?xml version="1.0" encoding="UTF-8" standalone="yes"?>
<Relationships xmlns="http://schemas.openxmlformats.org/package/2006/relationships"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_rels/chart95.xml.rels><?xml version="1.0" encoding="UTF-8" standalone="yes"?>
<Relationships xmlns="http://schemas.openxmlformats.org/package/2006/relationships"><Relationship Id="rId2" Type="http://schemas.microsoft.com/office/2011/relationships/chartColorStyle" Target="colors95.xml"/><Relationship Id="rId1" Type="http://schemas.microsoft.com/office/2011/relationships/chartStyle" Target="style95.xml"/></Relationships>
</file>

<file path=xl/charts/_rels/chart96.xml.rels><?xml version="1.0" encoding="UTF-8" standalone="yes"?>
<Relationships xmlns="http://schemas.openxmlformats.org/package/2006/relationships"><Relationship Id="rId2" Type="http://schemas.microsoft.com/office/2011/relationships/chartColorStyle" Target="colors96.xml"/><Relationship Id="rId1" Type="http://schemas.microsoft.com/office/2011/relationships/chartStyle" Target="style96.xml"/></Relationships>
</file>

<file path=xl/charts/_rels/chart97.xml.rels><?xml version="1.0" encoding="UTF-8" standalone="yes"?>
<Relationships xmlns="http://schemas.openxmlformats.org/package/2006/relationships"><Relationship Id="rId2" Type="http://schemas.microsoft.com/office/2011/relationships/chartColorStyle" Target="colors97.xml"/><Relationship Id="rId1" Type="http://schemas.microsoft.com/office/2011/relationships/chartStyle" Target="style97.xml"/></Relationships>
</file>

<file path=xl/charts/_rels/chart98.xml.rels><?xml version="1.0" encoding="UTF-8" standalone="yes"?>
<Relationships xmlns="http://schemas.openxmlformats.org/package/2006/relationships"><Relationship Id="rId2" Type="http://schemas.microsoft.com/office/2011/relationships/chartColorStyle" Target="colors98.xml"/><Relationship Id="rId1" Type="http://schemas.microsoft.com/office/2011/relationships/chartStyle" Target="style98.xml"/></Relationships>
</file>

<file path=xl/charts/_rels/chart99.xml.rels><?xml version="1.0" encoding="UTF-8" standalone="yes"?>
<Relationships xmlns="http://schemas.openxmlformats.org/package/2006/relationships"><Relationship Id="rId2" Type="http://schemas.microsoft.com/office/2011/relationships/chartColorStyle" Target="colors99.xml"/><Relationship Id="rId1" Type="http://schemas.microsoft.com/office/2011/relationships/chartStyle" Target="style9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en-US"/>
              <a:t>PIEMONTE NORD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0.23297087864016996"/>
          <c:y val="0.3192563429571304"/>
          <c:w val="0.52982543848685582"/>
          <c:h val="0.57949657334499849"/>
        </c:manualLayout>
      </c:layout>
      <c:pieChart>
        <c:varyColors val="1"/>
        <c:ser>
          <c:idx val="0"/>
          <c:order val="0"/>
          <c:tx>
            <c:strRef>
              <c:f>'1. Macrosettori'!$V$10</c:f>
              <c:strCache>
                <c:ptCount val="1"/>
                <c:pt idx="0">
                  <c:v>Piemonte Nord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D07-4F2C-8B4F-05623D08AF3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D07-4F2C-8B4F-05623D08AF3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D07-4F2C-8B4F-05623D08AF3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D07-4F2C-8B4F-05623D08AF3D}"/>
              </c:ext>
            </c:extLst>
          </c:dPt>
          <c:dLbls>
            <c:dLbl>
              <c:idx val="0"/>
              <c:layout>
                <c:manualLayout>
                  <c:x val="3.5782659520501112E-3"/>
                  <c:y val="6.3072096456692914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D07-4F2C-8B4F-05623D08AF3D}"/>
                </c:ext>
              </c:extLst>
            </c:dLbl>
            <c:dLbl>
              <c:idx val="1"/>
              <c:layout>
                <c:manualLayout>
                  <c:x val="-1.5070138291537086E-2"/>
                  <c:y val="6.3743438320209969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D07-4F2C-8B4F-05623D08AF3D}"/>
                </c:ext>
              </c:extLst>
            </c:dLbl>
            <c:dLbl>
              <c:idx val="2"/>
              <c:layout>
                <c:manualLayout>
                  <c:x val="1.148569664086107E-3"/>
                  <c:y val="-5.2773129921259841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D07-4F2C-8B4F-05623D08AF3D}"/>
                </c:ext>
              </c:extLst>
            </c:dLbl>
            <c:dLbl>
              <c:idx val="3"/>
              <c:layout>
                <c:manualLayout>
                  <c:x val="-4.40365910143585E-2"/>
                  <c:y val="-3.3556430446194226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D07-4F2C-8B4F-05623D08AF3D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j-lt"/>
                    <a:ea typeface="+mn-ea"/>
                    <a:cs typeface="+mn-cs"/>
                  </a:defRPr>
                </a:pPr>
                <a:endParaRPr lang="it-IT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'1. Macrosettori'!$W$9:$Z$9</c:f>
              <c:strCache>
                <c:ptCount val="4"/>
                <c:pt idx="0">
                  <c:v>Agricoltura</c:v>
                </c:pt>
                <c:pt idx="1">
                  <c:v>Industria</c:v>
                </c:pt>
                <c:pt idx="2">
                  <c:v>Servizi</c:v>
                </c:pt>
                <c:pt idx="3">
                  <c:v>Altro</c:v>
                </c:pt>
              </c:strCache>
            </c:strRef>
          </c:cat>
          <c:val>
            <c:numRef>
              <c:f>'1. Macrosettori'!$W$10:$Z$10</c:f>
              <c:numCache>
                <c:formatCode>#,##0</c:formatCode>
                <c:ptCount val="4"/>
                <c:pt idx="0">
                  <c:v>2786</c:v>
                </c:pt>
                <c:pt idx="1">
                  <c:v>17770</c:v>
                </c:pt>
                <c:pt idx="2">
                  <c:v>36231</c:v>
                </c:pt>
                <c:pt idx="3">
                  <c:v>661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D07-4F2C-8B4F-05623D08AF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4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PIEMONTE NORD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'1. Settori'!$B$60</c:f>
              <c:strCache>
                <c:ptCount val="1"/>
                <c:pt idx="0">
                  <c:v>Commercio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'1. Settori'!$C$59:$H$59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'1. Settori'!$C$60:$H$60</c:f>
              <c:numCache>
                <c:formatCode>#,##0</c:formatCode>
                <c:ptCount val="6"/>
                <c:pt idx="0">
                  <c:v>100</c:v>
                </c:pt>
                <c:pt idx="1">
                  <c:v>115.30888030888032</c:v>
                </c:pt>
                <c:pt idx="2">
                  <c:v>124.26640926640925</c:v>
                </c:pt>
                <c:pt idx="3">
                  <c:v>105.44401544401545</c:v>
                </c:pt>
                <c:pt idx="4">
                  <c:v>77.084942084942085</c:v>
                </c:pt>
                <c:pt idx="5">
                  <c:v>83.957528957528964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21A8-4841-993A-5B957A72B789}"/>
            </c:ext>
          </c:extLst>
        </c:ser>
        <c:ser>
          <c:idx val="1"/>
          <c:order val="1"/>
          <c:tx>
            <c:strRef>
              <c:f>'1. Settori'!$B$61</c:f>
              <c:strCache>
                <c:ptCount val="1"/>
                <c:pt idx="0">
                  <c:v>Turismo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'1. Settori'!$C$59:$H$59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'1. Settori'!$C$61:$H$61</c:f>
              <c:numCache>
                <c:formatCode>#,##0</c:formatCode>
                <c:ptCount val="6"/>
                <c:pt idx="0">
                  <c:v>100</c:v>
                </c:pt>
                <c:pt idx="1">
                  <c:v>160.01048218029351</c:v>
                </c:pt>
                <c:pt idx="2">
                  <c:v>189.41299790356393</c:v>
                </c:pt>
                <c:pt idx="3">
                  <c:v>184.90566037735849</c:v>
                </c:pt>
                <c:pt idx="4">
                  <c:v>99.030398322851156</c:v>
                </c:pt>
                <c:pt idx="5">
                  <c:v>128.39360587002096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21A8-4841-993A-5B957A72B789}"/>
            </c:ext>
          </c:extLst>
        </c:ser>
        <c:ser>
          <c:idx val="2"/>
          <c:order val="2"/>
          <c:tx>
            <c:strRef>
              <c:f>'1. Settori'!$B$62</c:f>
              <c:strCache>
                <c:ptCount val="1"/>
                <c:pt idx="0">
                  <c:v>Servizi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'1. Settori'!$C$59:$H$59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'1. Settori'!$C$62:$H$62</c:f>
              <c:numCache>
                <c:formatCode>#,##0</c:formatCode>
                <c:ptCount val="6"/>
                <c:pt idx="0">
                  <c:v>100</c:v>
                </c:pt>
                <c:pt idx="1">
                  <c:v>113.98963730569949</c:v>
                </c:pt>
                <c:pt idx="2">
                  <c:v>121.55440414507773</c:v>
                </c:pt>
                <c:pt idx="3">
                  <c:v>122.43250613580582</c:v>
                </c:pt>
                <c:pt idx="4">
                  <c:v>104.65775838560131</c:v>
                </c:pt>
                <c:pt idx="5">
                  <c:v>120.44177802018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21A8-4841-993A-5B957A72B7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9624680"/>
        <c:axId val="509625336"/>
      </c:lineChart>
      <c:catAx>
        <c:axId val="509624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09625336"/>
        <c:crosses val="autoZero"/>
        <c:auto val="1"/>
        <c:lblAlgn val="ctr"/>
        <c:lblOffset val="100"/>
        <c:noMultiLvlLbl val="0"/>
      </c:catAx>
      <c:valAx>
        <c:axId val="509625336"/>
        <c:scaling>
          <c:orientation val="minMax"/>
          <c:max val="200"/>
          <c:min val="6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09624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PIEMONTE NORD - ET</a:t>
            </a:r>
            <a:r>
              <a:rPr lang="en-US"/>
              <a:t>À</a:t>
            </a:r>
            <a:endParaRPr lang="it-IT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'3. Sesso, nazionalità, età'!$B$107</c:f>
              <c:strCache>
                <c:ptCount val="1"/>
                <c:pt idx="0">
                  <c:v>Giovani (0-34)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'3. Sesso, nazionalità, età'!$C$77:$H$77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'3. Sesso, nazionalità, età'!$C$107:$H$107</c:f>
              <c:numCache>
                <c:formatCode>#,##0</c:formatCode>
                <c:ptCount val="6"/>
                <c:pt idx="0">
                  <c:v>100</c:v>
                </c:pt>
                <c:pt idx="1">
                  <c:v>172.28087404861282</c:v>
                </c:pt>
                <c:pt idx="2">
                  <c:v>203.73189295359686</c:v>
                </c:pt>
                <c:pt idx="3">
                  <c:v>197.83943039528603</c:v>
                </c:pt>
                <c:pt idx="4">
                  <c:v>107.29192241590965</c:v>
                </c:pt>
                <c:pt idx="5">
                  <c:v>141.68917260004909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D925-40BC-AAA8-21A122D0C9F7}"/>
            </c:ext>
          </c:extLst>
        </c:ser>
        <c:ser>
          <c:idx val="1"/>
          <c:order val="1"/>
          <c:tx>
            <c:strRef>
              <c:f>'3. Sesso, nazionalità, età'!$B$108</c:f>
              <c:strCache>
                <c:ptCount val="1"/>
                <c:pt idx="0">
                  <c:v>Adulti (35-64)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'3. Sesso, nazionalità, età'!$C$77:$H$77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'3. Sesso, nazionalità, età'!$C$108:$H$108</c:f>
              <c:numCache>
                <c:formatCode>#,##0</c:formatCode>
                <c:ptCount val="6"/>
                <c:pt idx="0">
                  <c:v>100</c:v>
                </c:pt>
                <c:pt idx="1">
                  <c:v>144.78248507250498</c:v>
                </c:pt>
                <c:pt idx="2">
                  <c:v>171.31077622974124</c:v>
                </c:pt>
                <c:pt idx="3">
                  <c:v>168.55274381575208</c:v>
                </c:pt>
                <c:pt idx="4">
                  <c:v>88.399203866932041</c:v>
                </c:pt>
                <c:pt idx="5">
                  <c:v>111.68609610463463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D925-40BC-AAA8-21A122D0C9F7}"/>
            </c:ext>
          </c:extLst>
        </c:ser>
        <c:ser>
          <c:idx val="2"/>
          <c:order val="2"/>
          <c:tx>
            <c:strRef>
              <c:f>'3. Sesso, nazionalità, età'!$B$109</c:f>
              <c:strCache>
                <c:ptCount val="1"/>
                <c:pt idx="0">
                  <c:v>Senior (&gt;65)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'3. Sesso, nazionalità, età'!$C$77:$H$77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'3. Sesso, nazionalità, età'!$C$109:$H$109</c:f>
              <c:numCache>
                <c:formatCode>#,##0</c:formatCode>
                <c:ptCount val="6"/>
                <c:pt idx="0">
                  <c:v>100</c:v>
                </c:pt>
                <c:pt idx="1">
                  <c:v>245.23809523809524</c:v>
                </c:pt>
                <c:pt idx="2">
                  <c:v>316.66666666666663</c:v>
                </c:pt>
                <c:pt idx="3">
                  <c:v>300</c:v>
                </c:pt>
                <c:pt idx="4">
                  <c:v>188.0952380952381</c:v>
                </c:pt>
                <c:pt idx="5">
                  <c:v>238.0952380952381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D925-40BC-AAA8-21A122D0C9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2630424"/>
        <c:axId val="412631408"/>
      </c:lineChart>
      <c:catAx>
        <c:axId val="412630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412631408"/>
        <c:crosses val="autoZero"/>
        <c:auto val="1"/>
        <c:lblAlgn val="ctr"/>
        <c:lblOffset val="100"/>
        <c:noMultiLvlLbl val="0"/>
      </c:catAx>
      <c:valAx>
        <c:axId val="412631408"/>
        <c:scaling>
          <c:orientation val="minMax"/>
          <c:max val="350"/>
          <c:min val="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412630424"/>
        <c:crosses val="autoZero"/>
        <c:crossBetween val="between"/>
        <c:majorUnit val="5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NOVARA - SESSO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'3. Sesso, nazionalità, età'!$B$147</c:f>
              <c:strCache>
                <c:ptCount val="1"/>
                <c:pt idx="0">
                  <c:v>Maschi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'3. Sesso, nazionalità, età'!$C$77:$H$77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'3. Sesso, nazionalità, età'!$C$147:$H$147</c:f>
              <c:numCache>
                <c:formatCode>#,##0</c:formatCode>
                <c:ptCount val="6"/>
                <c:pt idx="0">
                  <c:v>100</c:v>
                </c:pt>
                <c:pt idx="1">
                  <c:v>155.59210526315789</c:v>
                </c:pt>
                <c:pt idx="2">
                  <c:v>204.44078947368419</c:v>
                </c:pt>
                <c:pt idx="3">
                  <c:v>185.19736842105263</c:v>
                </c:pt>
                <c:pt idx="4">
                  <c:v>109.7861842105263</c:v>
                </c:pt>
                <c:pt idx="5">
                  <c:v>124.17763157894737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F01-42CE-85E7-808CCBB01169}"/>
            </c:ext>
          </c:extLst>
        </c:ser>
        <c:ser>
          <c:idx val="1"/>
          <c:order val="1"/>
          <c:tx>
            <c:strRef>
              <c:f>'3. Sesso, nazionalità, età'!$B$148</c:f>
              <c:strCache>
                <c:ptCount val="1"/>
                <c:pt idx="0">
                  <c:v>Femmine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'3. Sesso, nazionalità, età'!$C$77:$H$77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'3. Sesso, nazionalità, età'!$C$148:$H$148</c:f>
              <c:numCache>
                <c:formatCode>#,##0</c:formatCode>
                <c:ptCount val="6"/>
                <c:pt idx="0">
                  <c:v>100</c:v>
                </c:pt>
                <c:pt idx="1">
                  <c:v>178.239608801956</c:v>
                </c:pt>
                <c:pt idx="2">
                  <c:v>217.35941320293398</c:v>
                </c:pt>
                <c:pt idx="3">
                  <c:v>196.4955175224124</c:v>
                </c:pt>
                <c:pt idx="4">
                  <c:v>107.82396088019559</c:v>
                </c:pt>
                <c:pt idx="5">
                  <c:v>141.07579462102689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9F01-42CE-85E7-808CCBB011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4807384"/>
        <c:axId val="514810664"/>
      </c:lineChart>
      <c:catAx>
        <c:axId val="514807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10664"/>
        <c:crosses val="autoZero"/>
        <c:auto val="1"/>
        <c:lblAlgn val="ctr"/>
        <c:lblOffset val="100"/>
        <c:noMultiLvlLbl val="0"/>
      </c:catAx>
      <c:valAx>
        <c:axId val="514810664"/>
        <c:scaling>
          <c:orientation val="minMax"/>
          <c:max val="220"/>
          <c:min val="8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07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NOVARA - NAZIONALIT</a:t>
            </a:r>
            <a:r>
              <a:rPr lang="en-US"/>
              <a:t>À</a:t>
            </a:r>
            <a:endParaRPr lang="it-IT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'3. Sesso, nazionalità, età'!$B$150</c:f>
              <c:strCache>
                <c:ptCount val="1"/>
                <c:pt idx="0">
                  <c:v>Italiani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'3. Sesso, nazionalità, età'!$C$77:$H$77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'3. Sesso, nazionalità, età'!$C$150:$H$150</c:f>
              <c:numCache>
                <c:formatCode>#,##0</c:formatCode>
                <c:ptCount val="6"/>
                <c:pt idx="0">
                  <c:v>100</c:v>
                </c:pt>
                <c:pt idx="1">
                  <c:v>169.09361069836552</c:v>
                </c:pt>
                <c:pt idx="2">
                  <c:v>209.55918771669144</c:v>
                </c:pt>
                <c:pt idx="3">
                  <c:v>184.59633481921745</c:v>
                </c:pt>
                <c:pt idx="4">
                  <c:v>106.83506686478455</c:v>
                </c:pt>
                <c:pt idx="5">
                  <c:v>127.98415056958889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6D53-42AE-BA7F-FAD6E4EF29B6}"/>
            </c:ext>
          </c:extLst>
        </c:ser>
        <c:ser>
          <c:idx val="1"/>
          <c:order val="1"/>
          <c:tx>
            <c:strRef>
              <c:f>'3. Sesso, nazionalità, età'!$B$151</c:f>
              <c:strCache>
                <c:ptCount val="1"/>
                <c:pt idx="0">
                  <c:v>Stranieri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'3. Sesso, nazionalità, età'!$C$77:$H$77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'3. Sesso, nazionalità, età'!$C$151:$H$151</c:f>
              <c:numCache>
                <c:formatCode>#,##0</c:formatCode>
                <c:ptCount val="6"/>
                <c:pt idx="0">
                  <c:v>100</c:v>
                </c:pt>
                <c:pt idx="1">
                  <c:v>156.83962264150944</c:v>
                </c:pt>
                <c:pt idx="2">
                  <c:v>217.45283018867926</c:v>
                </c:pt>
                <c:pt idx="3">
                  <c:v>220.75471698113211</c:v>
                </c:pt>
                <c:pt idx="4">
                  <c:v>118.16037735849056</c:v>
                </c:pt>
                <c:pt idx="5">
                  <c:v>154.95283018867926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D53-42AE-BA7F-FAD6E4EF29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71479640"/>
        <c:axId val="671481280"/>
      </c:lineChart>
      <c:catAx>
        <c:axId val="671479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671481280"/>
        <c:crosses val="autoZero"/>
        <c:auto val="1"/>
        <c:lblAlgn val="ctr"/>
        <c:lblOffset val="100"/>
        <c:noMultiLvlLbl val="0"/>
      </c:catAx>
      <c:valAx>
        <c:axId val="671481280"/>
        <c:scaling>
          <c:orientation val="minMax"/>
          <c:min val="8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6714796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NOVARA - ET</a:t>
            </a:r>
            <a:r>
              <a:rPr lang="en-US"/>
              <a:t>À</a:t>
            </a:r>
            <a:endParaRPr lang="it-IT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'3. Sesso, nazionalità, età'!$B$153</c:f>
              <c:strCache>
                <c:ptCount val="1"/>
                <c:pt idx="0">
                  <c:v>Giovani (0-34)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'3. Sesso, nazionalità, età'!$C$77:$H$77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'3. Sesso, nazionalità, età'!$C$153:$H$153</c:f>
              <c:numCache>
                <c:formatCode>#,##0</c:formatCode>
                <c:ptCount val="6"/>
                <c:pt idx="0">
                  <c:v>100</c:v>
                </c:pt>
                <c:pt idx="1">
                  <c:v>176.54656696125085</c:v>
                </c:pt>
                <c:pt idx="2">
                  <c:v>221.95785180149556</c:v>
                </c:pt>
                <c:pt idx="3">
                  <c:v>202.10740992522096</c:v>
                </c:pt>
                <c:pt idx="4">
                  <c:v>114.47994561522773</c:v>
                </c:pt>
                <c:pt idx="5">
                  <c:v>146.77090414683889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6652-406D-9EBD-ED383F319C82}"/>
            </c:ext>
          </c:extLst>
        </c:ser>
        <c:ser>
          <c:idx val="1"/>
          <c:order val="1"/>
          <c:tx>
            <c:strRef>
              <c:f>'3. Sesso, nazionalità, età'!$B$154</c:f>
              <c:strCache>
                <c:ptCount val="1"/>
                <c:pt idx="0">
                  <c:v>Adulti (35-64)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'3. Sesso, nazionalità, età'!$C$77:$H$77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'3. Sesso, nazionalità, età'!$C$154:$H$154</c:f>
              <c:numCache>
                <c:formatCode>#,##0</c:formatCode>
                <c:ptCount val="6"/>
                <c:pt idx="0">
                  <c:v>100</c:v>
                </c:pt>
                <c:pt idx="1">
                  <c:v>151.51832460732984</c:v>
                </c:pt>
                <c:pt idx="2">
                  <c:v>192.25130890052355</c:v>
                </c:pt>
                <c:pt idx="3">
                  <c:v>174.9738219895288</c:v>
                </c:pt>
                <c:pt idx="4">
                  <c:v>99.685863874345543</c:v>
                </c:pt>
                <c:pt idx="5">
                  <c:v>111.09947643979056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652-406D-9EBD-ED383F319C82}"/>
            </c:ext>
          </c:extLst>
        </c:ser>
        <c:ser>
          <c:idx val="2"/>
          <c:order val="2"/>
          <c:tx>
            <c:strRef>
              <c:f>'3. Sesso, nazionalità, età'!$B$155</c:f>
              <c:strCache>
                <c:ptCount val="1"/>
                <c:pt idx="0">
                  <c:v>Senior (&gt;65)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'3. Sesso, nazionalità, età'!$C$77:$H$77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'3. Sesso, nazionalità, età'!$C$155:$H$155</c:f>
              <c:numCache>
                <c:formatCode>#,##0</c:formatCode>
                <c:ptCount val="6"/>
                <c:pt idx="0">
                  <c:v>100</c:v>
                </c:pt>
                <c:pt idx="1">
                  <c:v>205.88235294117646</c:v>
                </c:pt>
                <c:pt idx="2">
                  <c:v>305.88235294117646</c:v>
                </c:pt>
                <c:pt idx="3">
                  <c:v>111.76470588235294</c:v>
                </c:pt>
                <c:pt idx="4">
                  <c:v>129.41176470588235</c:v>
                </c:pt>
                <c:pt idx="5">
                  <c:v>123.52941176470588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6652-406D-9EBD-ED383F319C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2630424"/>
        <c:axId val="412631408"/>
      </c:lineChart>
      <c:catAx>
        <c:axId val="412630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412631408"/>
        <c:crosses val="autoZero"/>
        <c:auto val="1"/>
        <c:lblAlgn val="ctr"/>
        <c:lblOffset val="100"/>
        <c:noMultiLvlLbl val="0"/>
      </c:catAx>
      <c:valAx>
        <c:axId val="412631408"/>
        <c:scaling>
          <c:orientation val="minMax"/>
          <c:min val="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412630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VCO - SESSO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'3. Sesso, nazionalità, età'!$B$170</c:f>
              <c:strCache>
                <c:ptCount val="1"/>
                <c:pt idx="0">
                  <c:v>Maschi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'3. Sesso, nazionalità, età'!$C$77:$H$77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'3. Sesso, nazionalità, età'!$C$170:$H$170</c:f>
              <c:numCache>
                <c:formatCode>#,##0</c:formatCode>
                <c:ptCount val="6"/>
                <c:pt idx="0">
                  <c:v>100</c:v>
                </c:pt>
                <c:pt idx="1">
                  <c:v>142.58578431372547</c:v>
                </c:pt>
                <c:pt idx="2">
                  <c:v>162.56127450980392</c:v>
                </c:pt>
                <c:pt idx="3">
                  <c:v>169.11764705882354</c:v>
                </c:pt>
                <c:pt idx="4">
                  <c:v>80.453431372549019</c:v>
                </c:pt>
                <c:pt idx="5">
                  <c:v>119.73039215686273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62F1-474F-B840-DC6C111DDDA6}"/>
            </c:ext>
          </c:extLst>
        </c:ser>
        <c:ser>
          <c:idx val="1"/>
          <c:order val="1"/>
          <c:tx>
            <c:strRef>
              <c:f>'3. Sesso, nazionalità, età'!$B$171</c:f>
              <c:strCache>
                <c:ptCount val="1"/>
                <c:pt idx="0">
                  <c:v>Femmine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'3. Sesso, nazionalità, età'!$C$77:$H$77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'3. Sesso, nazionalità, età'!$C$171:$H$171</c:f>
              <c:numCache>
                <c:formatCode>#,##0</c:formatCode>
                <c:ptCount val="6"/>
                <c:pt idx="0">
                  <c:v>100</c:v>
                </c:pt>
                <c:pt idx="1">
                  <c:v>144.35897435897436</c:v>
                </c:pt>
                <c:pt idx="2">
                  <c:v>163.2820512820513</c:v>
                </c:pt>
                <c:pt idx="3">
                  <c:v>164.15384615384616</c:v>
                </c:pt>
                <c:pt idx="4">
                  <c:v>77.179487179487182</c:v>
                </c:pt>
                <c:pt idx="5">
                  <c:v>112.61538461538461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2F1-474F-B840-DC6C111DDD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4807384"/>
        <c:axId val="514810664"/>
      </c:lineChart>
      <c:catAx>
        <c:axId val="514807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10664"/>
        <c:crosses val="autoZero"/>
        <c:auto val="1"/>
        <c:lblAlgn val="ctr"/>
        <c:lblOffset val="100"/>
        <c:noMultiLvlLbl val="0"/>
      </c:catAx>
      <c:valAx>
        <c:axId val="514810664"/>
        <c:scaling>
          <c:orientation val="minMax"/>
          <c:max val="180"/>
          <c:min val="6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07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VCO - NAZIONALIT</a:t>
            </a:r>
            <a:r>
              <a:rPr lang="en-US"/>
              <a:t>À</a:t>
            </a:r>
            <a:endParaRPr lang="it-IT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'3. Sesso, nazionalità, età'!$B$173</c:f>
              <c:strCache>
                <c:ptCount val="1"/>
                <c:pt idx="0">
                  <c:v>Italiani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'3. Sesso, nazionalità, età'!$C$77:$H$77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'3. Sesso, nazionalità, età'!$C$173:$H$173</c:f>
              <c:numCache>
                <c:formatCode>#,##0</c:formatCode>
                <c:ptCount val="6"/>
                <c:pt idx="0">
                  <c:v>100</c:v>
                </c:pt>
                <c:pt idx="1">
                  <c:v>146.9365818702974</c:v>
                </c:pt>
                <c:pt idx="2">
                  <c:v>163.59727696166249</c:v>
                </c:pt>
                <c:pt idx="3">
                  <c:v>165.56789681117877</c:v>
                </c:pt>
                <c:pt idx="4">
                  <c:v>80.759584378359008</c:v>
                </c:pt>
                <c:pt idx="5">
                  <c:v>114.9408814045145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D8ED-429F-8B24-E2CD9135197D}"/>
            </c:ext>
          </c:extLst>
        </c:ser>
        <c:ser>
          <c:idx val="1"/>
          <c:order val="1"/>
          <c:tx>
            <c:strRef>
              <c:f>'3. Sesso, nazionalità, età'!$B$174</c:f>
              <c:strCache>
                <c:ptCount val="1"/>
                <c:pt idx="0">
                  <c:v>Stranieri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'3. Sesso, nazionalità, età'!$C$77:$H$77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'3. Sesso, nazionalità, età'!$C$174:$H$174</c:f>
              <c:numCache>
                <c:formatCode>#,##0</c:formatCode>
                <c:ptCount val="6"/>
                <c:pt idx="0">
                  <c:v>100</c:v>
                </c:pt>
                <c:pt idx="1">
                  <c:v>131.60556257901391</c:v>
                </c:pt>
                <c:pt idx="2">
                  <c:v>160.68268015170671</c:v>
                </c:pt>
                <c:pt idx="3">
                  <c:v>169.40581542351453</c:v>
                </c:pt>
                <c:pt idx="4">
                  <c:v>71.302149178255377</c:v>
                </c:pt>
                <c:pt idx="5">
                  <c:v>119.0897597977244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D8ED-429F-8B24-E2CD913519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71479640"/>
        <c:axId val="671481280"/>
      </c:lineChart>
      <c:catAx>
        <c:axId val="671479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671481280"/>
        <c:crosses val="autoZero"/>
        <c:auto val="1"/>
        <c:lblAlgn val="ctr"/>
        <c:lblOffset val="100"/>
        <c:noMultiLvlLbl val="0"/>
      </c:catAx>
      <c:valAx>
        <c:axId val="671481280"/>
        <c:scaling>
          <c:orientation val="minMax"/>
          <c:max val="180"/>
          <c:min val="6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6714796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VCO - ET</a:t>
            </a:r>
            <a:r>
              <a:rPr lang="en-US"/>
              <a:t>À</a:t>
            </a:r>
            <a:endParaRPr lang="it-IT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'3. Sesso, nazionalità, età'!$B$176</c:f>
              <c:strCache>
                <c:ptCount val="1"/>
                <c:pt idx="0">
                  <c:v>Giovani (0-34)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'3. Sesso, nazionalità, età'!$C$77:$H$77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'3. Sesso, nazionalità, età'!$C$176:$H$176</c:f>
              <c:numCache>
                <c:formatCode>#,##0</c:formatCode>
                <c:ptCount val="6"/>
                <c:pt idx="0">
                  <c:v>100</c:v>
                </c:pt>
                <c:pt idx="1">
                  <c:v>152.24615384615385</c:v>
                </c:pt>
                <c:pt idx="2">
                  <c:v>169.96923076923076</c:v>
                </c:pt>
                <c:pt idx="3">
                  <c:v>173.10769230769233</c:v>
                </c:pt>
                <c:pt idx="4">
                  <c:v>82.646153846153851</c:v>
                </c:pt>
                <c:pt idx="5">
                  <c:v>124.18461538461538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52DD-4676-9BE3-CA8C3CFA8858}"/>
            </c:ext>
          </c:extLst>
        </c:ser>
        <c:ser>
          <c:idx val="1"/>
          <c:order val="1"/>
          <c:tx>
            <c:strRef>
              <c:f>'3. Sesso, nazionalità, età'!$B$177</c:f>
              <c:strCache>
                <c:ptCount val="1"/>
                <c:pt idx="0">
                  <c:v>Adulti (35-64)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'3. Sesso, nazionalità, età'!$C$77:$H$77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'3. Sesso, nazionalità, età'!$C$177:$H$177</c:f>
              <c:numCache>
                <c:formatCode>#,##0</c:formatCode>
                <c:ptCount val="6"/>
                <c:pt idx="0">
                  <c:v>100</c:v>
                </c:pt>
                <c:pt idx="1">
                  <c:v>135.78076525336093</c:v>
                </c:pt>
                <c:pt idx="2">
                  <c:v>155.94622543950362</c:v>
                </c:pt>
                <c:pt idx="3">
                  <c:v>159.41054808686658</c:v>
                </c:pt>
                <c:pt idx="4">
                  <c:v>74.922440537745601</c:v>
                </c:pt>
                <c:pt idx="5">
                  <c:v>108.0144777662875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52DD-4676-9BE3-CA8C3CFA8858}"/>
            </c:ext>
          </c:extLst>
        </c:ser>
        <c:ser>
          <c:idx val="2"/>
          <c:order val="2"/>
          <c:tx>
            <c:strRef>
              <c:f>'3. Sesso, nazionalità, età'!$B$178</c:f>
              <c:strCache>
                <c:ptCount val="1"/>
                <c:pt idx="0">
                  <c:v>Senior (&gt;65)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'3. Sesso, nazionalità, età'!$C$77:$H$77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'3. Sesso, nazionalità, età'!$C$178:$H$178</c:f>
              <c:numCache>
                <c:formatCode>#,##0</c:formatCode>
                <c:ptCount val="6"/>
                <c:pt idx="0">
                  <c:v>100</c:v>
                </c:pt>
                <c:pt idx="1">
                  <c:v>182.60869565217391</c:v>
                </c:pt>
                <c:pt idx="2">
                  <c:v>256.52173913043475</c:v>
                </c:pt>
                <c:pt idx="3">
                  <c:v>282.60869565217394</c:v>
                </c:pt>
                <c:pt idx="4">
                  <c:v>113.04347826086956</c:v>
                </c:pt>
                <c:pt idx="5">
                  <c:v>186.95652173913044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52DD-4676-9BE3-CA8C3CFA88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2630424"/>
        <c:axId val="412631408"/>
      </c:lineChart>
      <c:catAx>
        <c:axId val="412630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412631408"/>
        <c:crosses val="autoZero"/>
        <c:auto val="1"/>
        <c:lblAlgn val="ctr"/>
        <c:lblOffset val="100"/>
        <c:noMultiLvlLbl val="0"/>
      </c:catAx>
      <c:valAx>
        <c:axId val="412631408"/>
        <c:scaling>
          <c:orientation val="minMax"/>
          <c:max val="300"/>
          <c:min val="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412630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BIELLA - SESSO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'3. Sesso, nazionalità, età'!$B$124</c:f>
              <c:strCache>
                <c:ptCount val="1"/>
                <c:pt idx="0">
                  <c:v>Maschi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'3. Sesso, nazionalità, età'!$C$77:$H$77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'3. Sesso, nazionalità, età'!$C$124:$H$124</c:f>
              <c:numCache>
                <c:formatCode>#,##0</c:formatCode>
                <c:ptCount val="6"/>
                <c:pt idx="0">
                  <c:v>100</c:v>
                </c:pt>
                <c:pt idx="1">
                  <c:v>203.53356890459361</c:v>
                </c:pt>
                <c:pt idx="2">
                  <c:v>201.41342756183747</c:v>
                </c:pt>
                <c:pt idx="3">
                  <c:v>201.76678445229683</c:v>
                </c:pt>
                <c:pt idx="4">
                  <c:v>143.46289752650176</c:v>
                </c:pt>
                <c:pt idx="5">
                  <c:v>159.36395759717314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0CCA-4D80-AFD5-EFF2F988D789}"/>
            </c:ext>
          </c:extLst>
        </c:ser>
        <c:ser>
          <c:idx val="1"/>
          <c:order val="1"/>
          <c:tx>
            <c:strRef>
              <c:f>'3. Sesso, nazionalità, età'!$B$125</c:f>
              <c:strCache>
                <c:ptCount val="1"/>
                <c:pt idx="0">
                  <c:v>Femmine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'3. Sesso, nazionalità, età'!$C$77:$H$77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'3. Sesso, nazionalità, età'!$C$125:$H$125</c:f>
              <c:numCache>
                <c:formatCode>#,##0</c:formatCode>
                <c:ptCount val="6"/>
                <c:pt idx="0">
                  <c:v>100</c:v>
                </c:pt>
                <c:pt idx="1">
                  <c:v>214.32291666666666</c:v>
                </c:pt>
                <c:pt idx="2">
                  <c:v>237.23958333333334</c:v>
                </c:pt>
                <c:pt idx="3">
                  <c:v>205.72916666666666</c:v>
                </c:pt>
                <c:pt idx="4">
                  <c:v>126.04166666666667</c:v>
                </c:pt>
                <c:pt idx="5">
                  <c:v>173.95833333333331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0CCA-4D80-AFD5-EFF2F988D7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4807384"/>
        <c:axId val="514810664"/>
      </c:lineChart>
      <c:catAx>
        <c:axId val="514807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10664"/>
        <c:crosses val="autoZero"/>
        <c:auto val="1"/>
        <c:lblAlgn val="ctr"/>
        <c:lblOffset val="100"/>
        <c:noMultiLvlLbl val="0"/>
      </c:catAx>
      <c:valAx>
        <c:axId val="514810664"/>
        <c:scaling>
          <c:orientation val="minMax"/>
          <c:max val="240"/>
          <c:min val="8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07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BIELLA - NAZIONALIT</a:t>
            </a:r>
            <a:r>
              <a:rPr lang="en-US"/>
              <a:t>À</a:t>
            </a:r>
            <a:endParaRPr lang="it-IT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'3. Sesso, nazionalità, età'!$B$127</c:f>
              <c:strCache>
                <c:ptCount val="1"/>
                <c:pt idx="0">
                  <c:v>Italiani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'3. Sesso, nazionalità, età'!$C$77:$H$77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'3. Sesso, nazionalità, età'!$C$127:$H$127</c:f>
              <c:numCache>
                <c:formatCode>#,##0</c:formatCode>
                <c:ptCount val="6"/>
                <c:pt idx="0">
                  <c:v>100</c:v>
                </c:pt>
                <c:pt idx="1">
                  <c:v>241.17647058823528</c:v>
                </c:pt>
                <c:pt idx="2">
                  <c:v>253.13725490196077</c:v>
                </c:pt>
                <c:pt idx="3">
                  <c:v>231.17647058823528</c:v>
                </c:pt>
                <c:pt idx="4">
                  <c:v>143.92156862745097</c:v>
                </c:pt>
                <c:pt idx="5">
                  <c:v>191.56862745098039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C1E1-4465-9593-156BD1E06316}"/>
            </c:ext>
          </c:extLst>
        </c:ser>
        <c:ser>
          <c:idx val="1"/>
          <c:order val="1"/>
          <c:tx>
            <c:strRef>
              <c:f>'3. Sesso, nazionalità, età'!$B$128</c:f>
              <c:strCache>
                <c:ptCount val="1"/>
                <c:pt idx="0">
                  <c:v>Stranieri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'3. Sesso, nazionalità, età'!$C$77:$H$77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'3. Sesso, nazionalità, età'!$C$128:$H$128</c:f>
              <c:numCache>
                <c:formatCode>#,##0</c:formatCode>
                <c:ptCount val="6"/>
                <c:pt idx="0">
                  <c:v>100</c:v>
                </c:pt>
                <c:pt idx="1">
                  <c:v>107.64331210191082</c:v>
                </c:pt>
                <c:pt idx="2">
                  <c:v>121.01910828025477</c:v>
                </c:pt>
                <c:pt idx="3">
                  <c:v>115.92356687898089</c:v>
                </c:pt>
                <c:pt idx="4">
                  <c:v>99.363057324840767</c:v>
                </c:pt>
                <c:pt idx="5">
                  <c:v>90.445859872611464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C1E1-4465-9593-156BD1E063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71479640"/>
        <c:axId val="671481280"/>
      </c:lineChart>
      <c:catAx>
        <c:axId val="671479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671481280"/>
        <c:crosses val="autoZero"/>
        <c:auto val="1"/>
        <c:lblAlgn val="ctr"/>
        <c:lblOffset val="100"/>
        <c:noMultiLvlLbl val="0"/>
      </c:catAx>
      <c:valAx>
        <c:axId val="671481280"/>
        <c:scaling>
          <c:orientation val="minMax"/>
          <c:max val="260"/>
          <c:min val="8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6714796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BIELLA - ET</a:t>
            </a:r>
            <a:r>
              <a:rPr lang="en-US"/>
              <a:t>À</a:t>
            </a:r>
            <a:endParaRPr lang="it-IT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'3. Sesso, nazionalità, età'!$B$130</c:f>
              <c:strCache>
                <c:ptCount val="1"/>
                <c:pt idx="0">
                  <c:v>Giovani (0-34)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'3. Sesso, nazionalità, età'!$C$77:$H$77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'3. Sesso, nazionalità, età'!$C$130:$H$130</c:f>
              <c:numCache>
                <c:formatCode>#,##0</c:formatCode>
                <c:ptCount val="6"/>
                <c:pt idx="0">
                  <c:v>100</c:v>
                </c:pt>
                <c:pt idx="1">
                  <c:v>221.34570765661255</c:v>
                </c:pt>
                <c:pt idx="2">
                  <c:v>232.01856148491879</c:v>
                </c:pt>
                <c:pt idx="3">
                  <c:v>203.71229698375873</c:v>
                </c:pt>
                <c:pt idx="4">
                  <c:v>135.26682134570765</c:v>
                </c:pt>
                <c:pt idx="5">
                  <c:v>177.26218097447796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17C0-4889-B438-48B576D673F1}"/>
            </c:ext>
          </c:extLst>
        </c:ser>
        <c:ser>
          <c:idx val="1"/>
          <c:order val="1"/>
          <c:tx>
            <c:strRef>
              <c:f>'3. Sesso, nazionalità, età'!$B$131</c:f>
              <c:strCache>
                <c:ptCount val="1"/>
                <c:pt idx="0">
                  <c:v>Adulti (35-64)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'3. Sesso, nazionalità, età'!$C$77:$H$77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'3. Sesso, nazionalità, età'!$C$131:$H$131</c:f>
              <c:numCache>
                <c:formatCode>#,##0</c:formatCode>
                <c:ptCount val="6"/>
                <c:pt idx="0">
                  <c:v>100</c:v>
                </c:pt>
                <c:pt idx="1">
                  <c:v>184.68085106382978</c:v>
                </c:pt>
                <c:pt idx="2">
                  <c:v>201.70212765957447</c:v>
                </c:pt>
                <c:pt idx="3">
                  <c:v>200.42553191489364</c:v>
                </c:pt>
                <c:pt idx="4">
                  <c:v>126.80851063829788</c:v>
                </c:pt>
                <c:pt idx="5">
                  <c:v>148.08510638297872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17C0-4889-B438-48B576D673F1}"/>
            </c:ext>
          </c:extLst>
        </c:ser>
        <c:ser>
          <c:idx val="2"/>
          <c:order val="2"/>
          <c:tx>
            <c:strRef>
              <c:f>'3. Sesso, nazionalità, età'!$B$132</c:f>
              <c:strCache>
                <c:ptCount val="1"/>
                <c:pt idx="0">
                  <c:v>Senior (&gt;65)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'3. Sesso, nazionalità, età'!$C$77:$H$77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'3. Sesso, nazionalità, età'!$C$132:$H$132</c:f>
              <c:numCache>
                <c:formatCode>#,##0</c:formatCode>
                <c:ptCount val="6"/>
                <c:pt idx="0">
                  <c:v>100</c:v>
                </c:pt>
                <c:pt idx="1">
                  <c:v>1100</c:v>
                </c:pt>
                <c:pt idx="2">
                  <c:v>700</c:v>
                </c:pt>
                <c:pt idx="3">
                  <c:v>1200</c:v>
                </c:pt>
                <c:pt idx="4">
                  <c:v>900</c:v>
                </c:pt>
                <c:pt idx="5">
                  <c:v>700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17C0-4889-B438-48B576D67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2630424"/>
        <c:axId val="412631408"/>
      </c:lineChart>
      <c:catAx>
        <c:axId val="412630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412631408"/>
        <c:crosses val="autoZero"/>
        <c:auto val="1"/>
        <c:lblAlgn val="ctr"/>
        <c:lblOffset val="100"/>
        <c:noMultiLvlLbl val="0"/>
      </c:catAx>
      <c:valAx>
        <c:axId val="412631408"/>
        <c:scaling>
          <c:orientation val="minMax"/>
          <c:min val="-2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412630424"/>
        <c:crosses val="autoZero"/>
        <c:crossBetween val="between"/>
        <c:majorUnit val="3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BIELLA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'1. Settori'!$B$74</c:f>
              <c:strCache>
                <c:ptCount val="1"/>
                <c:pt idx="0">
                  <c:v>Commercio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'1. Settori'!$C$73:$H$73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'1. Settori'!$C$74:$H$74</c:f>
              <c:numCache>
                <c:formatCode>#,##0</c:formatCode>
                <c:ptCount val="6"/>
                <c:pt idx="0">
                  <c:v>100</c:v>
                </c:pt>
                <c:pt idx="1">
                  <c:v>129.4701986754967</c:v>
                </c:pt>
                <c:pt idx="2">
                  <c:v>159.6026490066225</c:v>
                </c:pt>
                <c:pt idx="3">
                  <c:v>136.75496688741723</c:v>
                </c:pt>
                <c:pt idx="4">
                  <c:v>103.14569536423841</c:v>
                </c:pt>
                <c:pt idx="5">
                  <c:v>120.03311258278147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DB42-4C50-9EEB-8453271E28C8}"/>
            </c:ext>
          </c:extLst>
        </c:ser>
        <c:ser>
          <c:idx val="1"/>
          <c:order val="1"/>
          <c:tx>
            <c:strRef>
              <c:f>'1. Settori'!$B$75</c:f>
              <c:strCache>
                <c:ptCount val="1"/>
                <c:pt idx="0">
                  <c:v>Turismo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'1. Settori'!$C$73:$H$73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'1. Settori'!$C$75:$H$75</c:f>
              <c:numCache>
                <c:formatCode>#,##0</c:formatCode>
                <c:ptCount val="6"/>
                <c:pt idx="0">
                  <c:v>100</c:v>
                </c:pt>
                <c:pt idx="1">
                  <c:v>209.74512743628188</c:v>
                </c:pt>
                <c:pt idx="2">
                  <c:v>222.03898050974513</c:v>
                </c:pt>
                <c:pt idx="3">
                  <c:v>204.04797601199397</c:v>
                </c:pt>
                <c:pt idx="4">
                  <c:v>133.43328335832084</c:v>
                </c:pt>
                <c:pt idx="5">
                  <c:v>167.76611694152922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DB42-4C50-9EEB-8453271E28C8}"/>
            </c:ext>
          </c:extLst>
        </c:ser>
        <c:ser>
          <c:idx val="2"/>
          <c:order val="2"/>
          <c:tx>
            <c:strRef>
              <c:f>'1. Settori'!$B$76</c:f>
              <c:strCache>
                <c:ptCount val="1"/>
                <c:pt idx="0">
                  <c:v>Servizi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'1. Settori'!$C$73:$H$73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'1. Settori'!$C$76:$H$76</c:f>
              <c:numCache>
                <c:formatCode>#,##0</c:formatCode>
                <c:ptCount val="6"/>
                <c:pt idx="0">
                  <c:v>100</c:v>
                </c:pt>
                <c:pt idx="1">
                  <c:v>118.24938067712634</c:v>
                </c:pt>
                <c:pt idx="2">
                  <c:v>121.35975777594274</c:v>
                </c:pt>
                <c:pt idx="3">
                  <c:v>116.43270024772916</c:v>
                </c:pt>
                <c:pt idx="4">
                  <c:v>91.742361684558219</c:v>
                </c:pt>
                <c:pt idx="5">
                  <c:v>105.2298375997798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DB42-4C50-9EEB-8453271E28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4298360"/>
        <c:axId val="584294752"/>
      </c:lineChart>
      <c:catAx>
        <c:axId val="584298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84294752"/>
        <c:crosses val="autoZero"/>
        <c:auto val="1"/>
        <c:lblAlgn val="ctr"/>
        <c:lblOffset val="100"/>
        <c:noMultiLvlLbl val="0"/>
      </c:catAx>
      <c:valAx>
        <c:axId val="584294752"/>
        <c:scaling>
          <c:orientation val="minMax"/>
          <c:max val="240"/>
          <c:min val="8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842983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VERCELLI - SESSO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'3. Sesso, nazionalità, età'!$B$193</c:f>
              <c:strCache>
                <c:ptCount val="1"/>
                <c:pt idx="0">
                  <c:v>Maschi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'3. Sesso, nazionalità, età'!$C$77:$H$77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'3. Sesso, nazionalità, età'!$C$193:$H$193</c:f>
              <c:numCache>
                <c:formatCode>#,##0</c:formatCode>
                <c:ptCount val="6"/>
                <c:pt idx="0">
                  <c:v>100</c:v>
                </c:pt>
                <c:pt idx="1">
                  <c:v>144.0281030444965</c:v>
                </c:pt>
                <c:pt idx="2">
                  <c:v>200.46838407494144</c:v>
                </c:pt>
                <c:pt idx="3">
                  <c:v>221.31147540983608</c:v>
                </c:pt>
                <c:pt idx="4">
                  <c:v>136.29976580796253</c:v>
                </c:pt>
                <c:pt idx="5">
                  <c:v>133.95784543325527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8E2C-463B-83B0-2AFEC601190A}"/>
            </c:ext>
          </c:extLst>
        </c:ser>
        <c:ser>
          <c:idx val="1"/>
          <c:order val="1"/>
          <c:tx>
            <c:strRef>
              <c:f>'3. Sesso, nazionalità, età'!$B$194</c:f>
              <c:strCache>
                <c:ptCount val="1"/>
                <c:pt idx="0">
                  <c:v>Femmine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'3. Sesso, nazionalità, età'!$C$77:$H$77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'3. Sesso, nazionalità, età'!$C$194:$H$194</c:f>
              <c:numCache>
                <c:formatCode>#,##0</c:formatCode>
                <c:ptCount val="6"/>
                <c:pt idx="0">
                  <c:v>100</c:v>
                </c:pt>
                <c:pt idx="1">
                  <c:v>190.44834307992201</c:v>
                </c:pt>
                <c:pt idx="2">
                  <c:v>220.07797270955166</c:v>
                </c:pt>
                <c:pt idx="3">
                  <c:v>230.40935672514621</c:v>
                </c:pt>
                <c:pt idx="4">
                  <c:v>118.9083820662768</c:v>
                </c:pt>
                <c:pt idx="5">
                  <c:v>139.76608187134502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8E2C-463B-83B0-2AFEC60119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4807384"/>
        <c:axId val="514810664"/>
      </c:lineChart>
      <c:catAx>
        <c:axId val="514807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10664"/>
        <c:crosses val="autoZero"/>
        <c:auto val="1"/>
        <c:lblAlgn val="ctr"/>
        <c:lblOffset val="100"/>
        <c:noMultiLvlLbl val="0"/>
      </c:catAx>
      <c:valAx>
        <c:axId val="514810664"/>
        <c:scaling>
          <c:orientation val="minMax"/>
          <c:max val="240"/>
          <c:min val="8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07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VERCELLI - NAZIONALIT</a:t>
            </a:r>
            <a:r>
              <a:rPr lang="en-US"/>
              <a:t>À</a:t>
            </a:r>
            <a:endParaRPr lang="it-IT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'3. Sesso, nazionalità, età'!$B$196</c:f>
              <c:strCache>
                <c:ptCount val="1"/>
                <c:pt idx="0">
                  <c:v>Italiani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'3. Sesso, nazionalità, età'!$C$77:$H$77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'3. Sesso, nazionalità, età'!$C$196:$H$196</c:f>
              <c:numCache>
                <c:formatCode>#,##0</c:formatCode>
                <c:ptCount val="6"/>
                <c:pt idx="0">
                  <c:v>100</c:v>
                </c:pt>
                <c:pt idx="1">
                  <c:v>171.03274559193954</c:v>
                </c:pt>
                <c:pt idx="2">
                  <c:v>215.61712846347606</c:v>
                </c:pt>
                <c:pt idx="3">
                  <c:v>227.83375314861462</c:v>
                </c:pt>
                <c:pt idx="4">
                  <c:v>127.8337531486146</c:v>
                </c:pt>
                <c:pt idx="5">
                  <c:v>139.04282115869017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1B0E-45A3-804C-B74F5675C3BE}"/>
            </c:ext>
          </c:extLst>
        </c:ser>
        <c:ser>
          <c:idx val="1"/>
          <c:order val="1"/>
          <c:tx>
            <c:strRef>
              <c:f>'3. Sesso, nazionalità, età'!$B$197</c:f>
              <c:strCache>
                <c:ptCount val="1"/>
                <c:pt idx="0">
                  <c:v>Stranieri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'3. Sesso, nazionalità, età'!$C$77:$H$77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'3. Sesso, nazionalità, età'!$C$197:$H$197</c:f>
              <c:numCache>
                <c:formatCode>#,##0</c:formatCode>
                <c:ptCount val="6"/>
                <c:pt idx="0">
                  <c:v>100</c:v>
                </c:pt>
                <c:pt idx="1">
                  <c:v>160.27397260273972</c:v>
                </c:pt>
                <c:pt idx="2">
                  <c:v>186.98630136986301</c:v>
                </c:pt>
                <c:pt idx="3">
                  <c:v>217.80821917808217</c:v>
                </c:pt>
                <c:pt idx="4">
                  <c:v>121.23287671232876</c:v>
                </c:pt>
                <c:pt idx="5">
                  <c:v>126.71232876712328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1B0E-45A3-804C-B74F5675C3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71479640"/>
        <c:axId val="671481280"/>
      </c:lineChart>
      <c:catAx>
        <c:axId val="671479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671481280"/>
        <c:crosses val="autoZero"/>
        <c:auto val="1"/>
        <c:lblAlgn val="ctr"/>
        <c:lblOffset val="100"/>
        <c:noMultiLvlLbl val="0"/>
      </c:catAx>
      <c:valAx>
        <c:axId val="671481280"/>
        <c:scaling>
          <c:orientation val="minMax"/>
          <c:max val="240"/>
          <c:min val="8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6714796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VERCELLI - ET</a:t>
            </a:r>
            <a:r>
              <a:rPr lang="en-US"/>
              <a:t>À</a:t>
            </a:r>
            <a:endParaRPr lang="it-IT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'3. Sesso, nazionalità, età'!$B$199</c:f>
              <c:strCache>
                <c:ptCount val="1"/>
                <c:pt idx="0">
                  <c:v>Giovani (0-34)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'3. Sesso, nazionalità, età'!$C$77:$H$77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'3. Sesso, nazionalità, età'!$C$199:$H$199</c:f>
              <c:numCache>
                <c:formatCode>#,##0</c:formatCode>
                <c:ptCount val="6"/>
                <c:pt idx="0">
                  <c:v>100</c:v>
                </c:pt>
                <c:pt idx="1">
                  <c:v>181.68498168498169</c:v>
                </c:pt>
                <c:pt idx="2">
                  <c:v>232.7838827838828</c:v>
                </c:pt>
                <c:pt idx="3">
                  <c:v>255.3113553113553</c:v>
                </c:pt>
                <c:pt idx="4">
                  <c:v>139.19413919413918</c:v>
                </c:pt>
                <c:pt idx="5">
                  <c:v>152.014652014652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AEEA-4362-940B-10A1D69B1DD6}"/>
            </c:ext>
          </c:extLst>
        </c:ser>
        <c:ser>
          <c:idx val="1"/>
          <c:order val="1"/>
          <c:tx>
            <c:strRef>
              <c:f>'3. Sesso, nazionalità, età'!$B$200</c:f>
              <c:strCache>
                <c:ptCount val="1"/>
                <c:pt idx="0">
                  <c:v>Adulti (35-64)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'3. Sesso, nazionalità, età'!$C$77:$H$77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'3. Sesso, nazionalità, età'!$C$200:$H$200</c:f>
              <c:numCache>
                <c:formatCode>#,##0</c:formatCode>
                <c:ptCount val="6"/>
                <c:pt idx="0">
                  <c:v>100</c:v>
                </c:pt>
                <c:pt idx="1">
                  <c:v>148.85496183206106</c:v>
                </c:pt>
                <c:pt idx="2">
                  <c:v>177.86259541984734</c:v>
                </c:pt>
                <c:pt idx="3">
                  <c:v>178.88040712468194</c:v>
                </c:pt>
                <c:pt idx="4">
                  <c:v>104.32569974554708</c:v>
                </c:pt>
                <c:pt idx="5">
                  <c:v>109.4147582697201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AEEA-4362-940B-10A1D69B1DD6}"/>
            </c:ext>
          </c:extLst>
        </c:ser>
        <c:ser>
          <c:idx val="2"/>
          <c:order val="2"/>
          <c:tx>
            <c:strRef>
              <c:f>'3. Sesso, nazionalità, età'!$B$201</c:f>
              <c:strCache>
                <c:ptCount val="1"/>
                <c:pt idx="0">
                  <c:v>Senior (&gt;65)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'3. Sesso, nazionalità, età'!$C$77:$H$77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'3. Sesso, nazionalità, età'!$C$201:$H$201</c:f>
              <c:numCache>
                <c:formatCode>#,##0</c:formatCode>
                <c:ptCount val="6"/>
                <c:pt idx="0">
                  <c:v>100</c:v>
                </c:pt>
                <c:pt idx="1">
                  <c:v>1500</c:v>
                </c:pt>
                <c:pt idx="2">
                  <c:v>1500</c:v>
                </c:pt>
                <c:pt idx="3">
                  <c:v>3000</c:v>
                </c:pt>
                <c:pt idx="4">
                  <c:v>2200</c:v>
                </c:pt>
                <c:pt idx="5">
                  <c:v>2900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AEEA-4362-940B-10A1D69B1D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2630424"/>
        <c:axId val="412631408"/>
      </c:lineChart>
      <c:catAx>
        <c:axId val="412630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412631408"/>
        <c:crosses val="autoZero"/>
        <c:auto val="1"/>
        <c:lblAlgn val="ctr"/>
        <c:lblOffset val="100"/>
        <c:noMultiLvlLbl val="0"/>
      </c:catAx>
      <c:valAx>
        <c:axId val="412631408"/>
        <c:scaling>
          <c:orientation val="minMax"/>
          <c:max val="3100"/>
          <c:min val="-4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412630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REGIONE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'3. Forme contrattuali'!$B$65</c:f>
              <c:strCache>
                <c:ptCount val="1"/>
                <c:pt idx="0">
                  <c:v>Tempo indeterminato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'3. Forme contrattuali'!$C$64:$H$64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'3. Forme contrattuali'!$C$65:$H$65</c:f>
              <c:numCache>
                <c:formatCode>#,##0</c:formatCode>
                <c:ptCount val="6"/>
                <c:pt idx="0">
                  <c:v>100</c:v>
                </c:pt>
                <c:pt idx="1">
                  <c:v>87.058823529411768</c:v>
                </c:pt>
                <c:pt idx="2">
                  <c:v>88.431372549019599</c:v>
                </c:pt>
                <c:pt idx="3">
                  <c:v>96.31808278867102</c:v>
                </c:pt>
                <c:pt idx="4">
                  <c:v>54.553376906318086</c:v>
                </c:pt>
                <c:pt idx="5">
                  <c:v>49.389978213507625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5757-4E9C-8C9A-EF3A70A7D7FC}"/>
            </c:ext>
          </c:extLst>
        </c:ser>
        <c:ser>
          <c:idx val="1"/>
          <c:order val="1"/>
          <c:tx>
            <c:strRef>
              <c:f>'3. Forme contrattuali'!$B$66</c:f>
              <c:strCache>
                <c:ptCount val="1"/>
                <c:pt idx="0">
                  <c:v>Tempo determinato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'3. Forme contrattuali'!$C$64:$H$64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'3. Forme contrattuali'!$C$66:$H$66</c:f>
              <c:numCache>
                <c:formatCode>#,##0</c:formatCode>
                <c:ptCount val="6"/>
                <c:pt idx="0">
                  <c:v>100</c:v>
                </c:pt>
                <c:pt idx="1">
                  <c:v>131.24773960216999</c:v>
                </c:pt>
                <c:pt idx="2">
                  <c:v>150.08008266597778</c:v>
                </c:pt>
                <c:pt idx="3">
                  <c:v>142.57814518212348</c:v>
                </c:pt>
                <c:pt idx="4">
                  <c:v>76.357530353913717</c:v>
                </c:pt>
                <c:pt idx="5">
                  <c:v>88.287264272797728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5757-4E9C-8C9A-EF3A70A7D7FC}"/>
            </c:ext>
          </c:extLst>
        </c:ser>
        <c:ser>
          <c:idx val="2"/>
          <c:order val="2"/>
          <c:tx>
            <c:strRef>
              <c:f>'3. Forme contrattuali'!$B$67</c:f>
              <c:strCache>
                <c:ptCount val="1"/>
                <c:pt idx="0">
                  <c:v>Somministrato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'3. Forme contrattuali'!$C$64:$H$64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'3. Forme contrattuali'!$C$67:$H$67</c:f>
              <c:numCache>
                <c:formatCode>#,##0</c:formatCode>
                <c:ptCount val="6"/>
                <c:pt idx="0">
                  <c:v>100</c:v>
                </c:pt>
                <c:pt idx="1">
                  <c:v>131.30699088145897</c:v>
                </c:pt>
                <c:pt idx="2">
                  <c:v>231.02203647416414</c:v>
                </c:pt>
                <c:pt idx="3">
                  <c:v>121.04863221884499</c:v>
                </c:pt>
                <c:pt idx="4">
                  <c:v>50.13297872340425</c:v>
                </c:pt>
                <c:pt idx="5">
                  <c:v>37.93693009118541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C3AF-4E7B-B9D0-24AC5DEB005C}"/>
            </c:ext>
          </c:extLst>
        </c:ser>
        <c:ser>
          <c:idx val="3"/>
          <c:order val="3"/>
          <c:tx>
            <c:strRef>
              <c:f>'3. Forme contrattuali'!$B$68</c:f>
              <c:strCache>
                <c:ptCount val="1"/>
                <c:pt idx="0">
                  <c:v>Apprendistato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'3. Forme contrattuali'!$C$64:$H$64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'3. Forme contrattuali'!$C$68:$H$68</c:f>
              <c:numCache>
                <c:formatCode>#,##0</c:formatCode>
                <c:ptCount val="6"/>
                <c:pt idx="0">
                  <c:v>100</c:v>
                </c:pt>
                <c:pt idx="1">
                  <c:v>131.49118627918057</c:v>
                </c:pt>
                <c:pt idx="2">
                  <c:v>154.40686040971892</c:v>
                </c:pt>
                <c:pt idx="3">
                  <c:v>171.17675083373035</c:v>
                </c:pt>
                <c:pt idx="4">
                  <c:v>78.513577894235354</c:v>
                </c:pt>
                <c:pt idx="5">
                  <c:v>77.798951881848495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C3AF-4E7B-B9D0-24AC5DEB005C}"/>
            </c:ext>
          </c:extLst>
        </c:ser>
        <c:ser>
          <c:idx val="4"/>
          <c:order val="4"/>
          <c:tx>
            <c:strRef>
              <c:f>'3. Forme contrattuali'!$B$69</c:f>
              <c:strCache>
                <c:ptCount val="1"/>
                <c:pt idx="0">
                  <c:v>Intermittente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'3. Forme contrattuali'!$C$64:$H$64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'3. Forme contrattuali'!$C$69:$H$69</c:f>
              <c:numCache>
                <c:formatCode>#,##0</c:formatCode>
                <c:ptCount val="6"/>
                <c:pt idx="0">
                  <c:v>100</c:v>
                </c:pt>
                <c:pt idx="1">
                  <c:v>301.05876124933826</c:v>
                </c:pt>
                <c:pt idx="2">
                  <c:v>334.17151932239284</c:v>
                </c:pt>
                <c:pt idx="3">
                  <c:v>370.88406564319746</c:v>
                </c:pt>
                <c:pt idx="4">
                  <c:v>241.76813128639495</c:v>
                </c:pt>
                <c:pt idx="5">
                  <c:v>298.35892006352566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C3AF-4E7B-B9D0-24AC5DEB005C}"/>
            </c:ext>
          </c:extLst>
        </c:ser>
        <c:ser>
          <c:idx val="5"/>
          <c:order val="5"/>
          <c:tx>
            <c:strRef>
              <c:f>'3. Forme contrattuali'!$B$70</c:f>
              <c:strCache>
                <c:ptCount val="1"/>
                <c:pt idx="0">
                  <c:v>Domestico e a domicilio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'3. Forme contrattuali'!$C$64:$H$64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'3. Forme contrattuali'!$C$70:$H$70</c:f>
              <c:numCache>
                <c:formatCode>#,##0</c:formatCode>
                <c:ptCount val="6"/>
                <c:pt idx="0">
                  <c:v>100</c:v>
                </c:pt>
                <c:pt idx="1">
                  <c:v>145.45454545454547</c:v>
                </c:pt>
                <c:pt idx="2">
                  <c:v>54.54545454545454</c:v>
                </c:pt>
                <c:pt idx="3">
                  <c:v>63.636363636363633</c:v>
                </c:pt>
                <c:pt idx="4">
                  <c:v>36.363636363636367</c:v>
                </c:pt>
                <c:pt idx="5">
                  <c:v>18.181818181818183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C3AF-4E7B-B9D0-24AC5DEB005C}"/>
            </c:ext>
          </c:extLst>
        </c:ser>
        <c:ser>
          <c:idx val="6"/>
          <c:order val="6"/>
          <c:tx>
            <c:strRef>
              <c:f>'3. Forme contrattuali'!$B$71</c:f>
              <c:strCache>
                <c:ptCount val="1"/>
                <c:pt idx="0">
                  <c:v>Parasubordinato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strRef>
              <c:f>'3. Forme contrattuali'!$C$64:$H$64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'3. Forme contrattuali'!$C$71:$H$71</c:f>
              <c:numCache>
                <c:formatCode>#,##0</c:formatCode>
                <c:ptCount val="6"/>
                <c:pt idx="0">
                  <c:v>100</c:v>
                </c:pt>
                <c:pt idx="1">
                  <c:v>107.96221322537112</c:v>
                </c:pt>
                <c:pt idx="2">
                  <c:v>135.02024291497975</c:v>
                </c:pt>
                <c:pt idx="3">
                  <c:v>138.39406207827261</c:v>
                </c:pt>
                <c:pt idx="4">
                  <c:v>57.995951417004044</c:v>
                </c:pt>
                <c:pt idx="5">
                  <c:v>66.059379217273957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C3AF-4E7B-B9D0-24AC5DEB00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4807384"/>
        <c:axId val="514810664"/>
      </c:lineChart>
      <c:catAx>
        <c:axId val="514807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10664"/>
        <c:crosses val="autoZero"/>
        <c:auto val="1"/>
        <c:lblAlgn val="ctr"/>
        <c:lblOffset val="100"/>
        <c:noMultiLvlLbl val="0"/>
      </c:catAx>
      <c:valAx>
        <c:axId val="514810664"/>
        <c:scaling>
          <c:orientation val="minMax"/>
          <c:max val="4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07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PIEMONTE NORD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'3. Forme contrattuali'!$B$88</c:f>
              <c:strCache>
                <c:ptCount val="1"/>
                <c:pt idx="0">
                  <c:v>Tempo indeterminato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'3. Forme contrattuali'!$C$64:$H$64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'3. Forme contrattuali'!$C$88:$H$88</c:f>
              <c:numCache>
                <c:formatCode>#,##0</c:formatCode>
                <c:ptCount val="6"/>
                <c:pt idx="0">
                  <c:v>100</c:v>
                </c:pt>
                <c:pt idx="1">
                  <c:v>92.680180180180187</c:v>
                </c:pt>
                <c:pt idx="2">
                  <c:v>86.711711711711715</c:v>
                </c:pt>
                <c:pt idx="3">
                  <c:v>94.256756756756758</c:v>
                </c:pt>
                <c:pt idx="4">
                  <c:v>53.828828828828833</c:v>
                </c:pt>
                <c:pt idx="5">
                  <c:v>54.842342342342342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F7C-479F-9F01-E66FCB1924CC}"/>
            </c:ext>
          </c:extLst>
        </c:ser>
        <c:ser>
          <c:idx val="1"/>
          <c:order val="1"/>
          <c:tx>
            <c:strRef>
              <c:f>'3. Forme contrattuali'!$B$89</c:f>
              <c:strCache>
                <c:ptCount val="1"/>
                <c:pt idx="0">
                  <c:v>Tempo determinato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'3. Forme contrattuali'!$C$64:$H$64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'3. Forme contrattuali'!$C$89:$H$89</c:f>
              <c:numCache>
                <c:formatCode>#,##0</c:formatCode>
                <c:ptCount val="6"/>
                <c:pt idx="0">
                  <c:v>100</c:v>
                </c:pt>
                <c:pt idx="1">
                  <c:v>143.77584780810588</c:v>
                </c:pt>
                <c:pt idx="2">
                  <c:v>157.96112489660877</c:v>
                </c:pt>
                <c:pt idx="3">
                  <c:v>150.78577336641851</c:v>
                </c:pt>
                <c:pt idx="4">
                  <c:v>73.242349048800662</c:v>
                </c:pt>
                <c:pt idx="5">
                  <c:v>99.565756823821346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9F7C-479F-9F01-E66FCB1924CC}"/>
            </c:ext>
          </c:extLst>
        </c:ser>
        <c:ser>
          <c:idx val="2"/>
          <c:order val="2"/>
          <c:tx>
            <c:strRef>
              <c:f>'3. Forme contrattuali'!$B$90</c:f>
              <c:strCache>
                <c:ptCount val="1"/>
                <c:pt idx="0">
                  <c:v>Somministrato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'3. Forme contrattuali'!$C$64:$H$64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'3. Forme contrattuali'!$C$90:$H$90</c:f>
              <c:numCache>
                <c:formatCode>#,##0</c:formatCode>
                <c:ptCount val="6"/>
                <c:pt idx="0">
                  <c:v>100</c:v>
                </c:pt>
                <c:pt idx="1">
                  <c:v>156.45933014354068</c:v>
                </c:pt>
                <c:pt idx="2">
                  <c:v>273.68421052631578</c:v>
                </c:pt>
                <c:pt idx="3">
                  <c:v>208.61244019138755</c:v>
                </c:pt>
                <c:pt idx="4">
                  <c:v>87.320574162679421</c:v>
                </c:pt>
                <c:pt idx="5">
                  <c:v>112.91866028708132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CF6-47EF-B1EA-7DDFDE1E4A40}"/>
            </c:ext>
          </c:extLst>
        </c:ser>
        <c:ser>
          <c:idx val="3"/>
          <c:order val="3"/>
          <c:tx>
            <c:strRef>
              <c:f>'3. Forme contrattuali'!$B$91</c:f>
              <c:strCache>
                <c:ptCount val="1"/>
                <c:pt idx="0">
                  <c:v>Apprendistato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'3. Forme contrattuali'!$C$64:$H$64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'3. Forme contrattuali'!$C$91:$H$91</c:f>
              <c:numCache>
                <c:formatCode>#,##0</c:formatCode>
                <c:ptCount val="6"/>
                <c:pt idx="0">
                  <c:v>100</c:v>
                </c:pt>
                <c:pt idx="1">
                  <c:v>136.43031784841077</c:v>
                </c:pt>
                <c:pt idx="2">
                  <c:v>152.56723716381418</c:v>
                </c:pt>
                <c:pt idx="3">
                  <c:v>170.17114914425429</c:v>
                </c:pt>
                <c:pt idx="4">
                  <c:v>71.882640586797066</c:v>
                </c:pt>
                <c:pt idx="5">
                  <c:v>85.085574572127143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9CF6-47EF-B1EA-7DDFDE1E4A40}"/>
            </c:ext>
          </c:extLst>
        </c:ser>
        <c:ser>
          <c:idx val="4"/>
          <c:order val="4"/>
          <c:tx>
            <c:strRef>
              <c:f>'3. Forme contrattuali'!$B$92</c:f>
              <c:strCache>
                <c:ptCount val="1"/>
                <c:pt idx="0">
                  <c:v>Intermittente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'3. Forme contrattuali'!$C$64:$H$64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'3. Forme contrattuali'!$C$92:$H$92</c:f>
              <c:numCache>
                <c:formatCode>#,##0</c:formatCode>
                <c:ptCount val="6"/>
                <c:pt idx="0">
                  <c:v>100</c:v>
                </c:pt>
                <c:pt idx="1">
                  <c:v>456.26016260162601</c:v>
                </c:pt>
                <c:pt idx="2">
                  <c:v>572.68292682926824</c:v>
                </c:pt>
                <c:pt idx="3">
                  <c:v>614.63414634146341</c:v>
                </c:pt>
                <c:pt idx="4">
                  <c:v>414.63414634146341</c:v>
                </c:pt>
                <c:pt idx="5">
                  <c:v>536.58536585365857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9CF6-47EF-B1EA-7DDFDE1E4A40}"/>
            </c:ext>
          </c:extLst>
        </c:ser>
        <c:ser>
          <c:idx val="6"/>
          <c:order val="5"/>
          <c:tx>
            <c:strRef>
              <c:f>'3. Forme contrattuali'!$B$94</c:f>
              <c:strCache>
                <c:ptCount val="1"/>
                <c:pt idx="0">
                  <c:v>Parasubordinato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strRef>
              <c:f>'3. Forme contrattuali'!$C$64:$H$64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'3. Forme contrattuali'!$C$94:$H$94</c:f>
              <c:numCache>
                <c:formatCode>#,##0</c:formatCode>
                <c:ptCount val="6"/>
                <c:pt idx="0">
                  <c:v>100</c:v>
                </c:pt>
                <c:pt idx="1">
                  <c:v>90.08620689655173</c:v>
                </c:pt>
                <c:pt idx="2">
                  <c:v>163.14655172413794</c:v>
                </c:pt>
                <c:pt idx="3">
                  <c:v>136.85344827586206</c:v>
                </c:pt>
                <c:pt idx="4">
                  <c:v>70.258620689655174</c:v>
                </c:pt>
                <c:pt idx="5">
                  <c:v>81.25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9CF6-47EF-B1EA-7DDFDE1E4A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4807384"/>
        <c:axId val="514810664"/>
      </c:lineChart>
      <c:catAx>
        <c:axId val="514807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10664"/>
        <c:crosses val="autoZero"/>
        <c:auto val="1"/>
        <c:lblAlgn val="ctr"/>
        <c:lblOffset val="100"/>
        <c:noMultiLvlLbl val="0"/>
      </c:catAx>
      <c:valAx>
        <c:axId val="5148106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07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NOVARA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3.8915685446897698E-2"/>
          <c:y val="0.12370284419365295"/>
          <c:w val="0.94999374154016325"/>
          <c:h val="0.72277056110314009"/>
        </c:manualLayout>
      </c:layout>
      <c:lineChart>
        <c:grouping val="standard"/>
        <c:varyColors val="0"/>
        <c:ser>
          <c:idx val="0"/>
          <c:order val="0"/>
          <c:tx>
            <c:strRef>
              <c:f>'3. Forme contrattuali'!$B$134</c:f>
              <c:strCache>
                <c:ptCount val="1"/>
                <c:pt idx="0">
                  <c:v>Tempo indeterminato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'3. Forme contrattuali'!$C$64:$H$64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'3. Forme contrattuali'!$C$134:$H$134</c:f>
              <c:numCache>
                <c:formatCode>#,##0</c:formatCode>
                <c:ptCount val="6"/>
                <c:pt idx="0">
                  <c:v>100</c:v>
                </c:pt>
                <c:pt idx="1">
                  <c:v>112.8654970760234</c:v>
                </c:pt>
                <c:pt idx="2">
                  <c:v>102.92397660818713</c:v>
                </c:pt>
                <c:pt idx="3">
                  <c:v>110.81871345029239</c:v>
                </c:pt>
                <c:pt idx="4">
                  <c:v>47.368421052631575</c:v>
                </c:pt>
                <c:pt idx="5">
                  <c:v>65.204678362573105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E5BA-4394-89BC-1711683739FA}"/>
            </c:ext>
          </c:extLst>
        </c:ser>
        <c:ser>
          <c:idx val="1"/>
          <c:order val="1"/>
          <c:tx>
            <c:strRef>
              <c:f>'3. Forme contrattuali'!$B$135</c:f>
              <c:strCache>
                <c:ptCount val="1"/>
                <c:pt idx="0">
                  <c:v>Tempo determinato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'3. Forme contrattuali'!$C$64:$H$64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'3. Forme contrattuali'!$C$135:$H$135</c:f>
              <c:numCache>
                <c:formatCode>#,##0</c:formatCode>
                <c:ptCount val="6"/>
                <c:pt idx="0">
                  <c:v>100</c:v>
                </c:pt>
                <c:pt idx="1">
                  <c:v>170.08064516129033</c:v>
                </c:pt>
                <c:pt idx="2">
                  <c:v>197.74193548387098</c:v>
                </c:pt>
                <c:pt idx="3">
                  <c:v>180.64516129032256</c:v>
                </c:pt>
                <c:pt idx="4">
                  <c:v>102.74193548387096</c:v>
                </c:pt>
                <c:pt idx="5">
                  <c:v>128.46774193548387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E5BA-4394-89BC-1711683739FA}"/>
            </c:ext>
          </c:extLst>
        </c:ser>
        <c:ser>
          <c:idx val="2"/>
          <c:order val="2"/>
          <c:tx>
            <c:strRef>
              <c:f>'3. Forme contrattuali'!$B$136</c:f>
              <c:strCache>
                <c:ptCount val="1"/>
                <c:pt idx="0">
                  <c:v>Somministrato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'3. Forme contrattuali'!$C$64:$H$64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'3. Forme contrattuali'!$C$136:$H$136</c:f>
              <c:numCache>
                <c:formatCode>#,##0</c:formatCode>
                <c:ptCount val="6"/>
                <c:pt idx="0">
                  <c:v>100</c:v>
                </c:pt>
                <c:pt idx="1">
                  <c:v>134.59119496855345</c:v>
                </c:pt>
                <c:pt idx="2">
                  <c:v>283.01886792452831</c:v>
                </c:pt>
                <c:pt idx="3">
                  <c:v>226.41509433962264</c:v>
                </c:pt>
                <c:pt idx="4">
                  <c:v>90.566037735849065</c:v>
                </c:pt>
                <c:pt idx="5">
                  <c:v>123.27044025157232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3589-4543-A85D-FA6C1689CBC4}"/>
            </c:ext>
          </c:extLst>
        </c:ser>
        <c:ser>
          <c:idx val="3"/>
          <c:order val="3"/>
          <c:tx>
            <c:strRef>
              <c:f>'3. Forme contrattuali'!$B$137</c:f>
              <c:strCache>
                <c:ptCount val="1"/>
                <c:pt idx="0">
                  <c:v>Apprendistato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'3. Forme contrattuali'!$C$64:$H$64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'3. Forme contrattuali'!$C$137:$H$137</c:f>
              <c:numCache>
                <c:formatCode>#,##0</c:formatCode>
                <c:ptCount val="6"/>
                <c:pt idx="0">
                  <c:v>100</c:v>
                </c:pt>
                <c:pt idx="1">
                  <c:v>162.93706293706293</c:v>
                </c:pt>
                <c:pt idx="2">
                  <c:v>203.49650349650349</c:v>
                </c:pt>
                <c:pt idx="3">
                  <c:v>218.88111888111888</c:v>
                </c:pt>
                <c:pt idx="4">
                  <c:v>100</c:v>
                </c:pt>
                <c:pt idx="5">
                  <c:v>121.67832167832169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3589-4543-A85D-FA6C1689CBC4}"/>
            </c:ext>
          </c:extLst>
        </c:ser>
        <c:ser>
          <c:idx val="4"/>
          <c:order val="4"/>
          <c:tx>
            <c:strRef>
              <c:f>'3. Forme contrattuali'!$B$138</c:f>
              <c:strCache>
                <c:ptCount val="1"/>
                <c:pt idx="0">
                  <c:v>Intermittente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'3. Forme contrattuali'!$C$64:$H$64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'3. Forme contrattuali'!$C$138:$H$138</c:f>
              <c:numCache>
                <c:formatCode>#,##0</c:formatCode>
                <c:ptCount val="6"/>
                <c:pt idx="0">
                  <c:v>100</c:v>
                </c:pt>
                <c:pt idx="1">
                  <c:v>410.0502512562814</c:v>
                </c:pt>
                <c:pt idx="2">
                  <c:v>496.98492462311555</c:v>
                </c:pt>
                <c:pt idx="3">
                  <c:v>492.96482412060305</c:v>
                </c:pt>
                <c:pt idx="4">
                  <c:v>373.86934673366835</c:v>
                </c:pt>
                <c:pt idx="5">
                  <c:v>401.00502512562809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3589-4543-A85D-FA6C1689CBC4}"/>
            </c:ext>
          </c:extLst>
        </c:ser>
        <c:ser>
          <c:idx val="6"/>
          <c:order val="5"/>
          <c:tx>
            <c:strRef>
              <c:f>'3. Forme contrattuali'!$B$140</c:f>
              <c:strCache>
                <c:ptCount val="1"/>
                <c:pt idx="0">
                  <c:v>Parasubordinato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strRef>
              <c:f>'3. Forme contrattuali'!$C$64:$H$64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'3. Forme contrattuali'!$C$140:$H$140</c:f>
              <c:numCache>
                <c:formatCode>#,##0</c:formatCode>
                <c:ptCount val="6"/>
                <c:pt idx="0">
                  <c:v>100</c:v>
                </c:pt>
                <c:pt idx="1">
                  <c:v>89.166666666666671</c:v>
                </c:pt>
                <c:pt idx="2">
                  <c:v>171.94444444444446</c:v>
                </c:pt>
                <c:pt idx="3">
                  <c:v>108.33333333333333</c:v>
                </c:pt>
                <c:pt idx="4">
                  <c:v>52.777777777777779</c:v>
                </c:pt>
                <c:pt idx="5">
                  <c:v>71.388888888888886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3589-4543-A85D-FA6C1689CB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4807384"/>
        <c:axId val="514810664"/>
      </c:lineChart>
      <c:catAx>
        <c:axId val="514807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10664"/>
        <c:crosses val="autoZero"/>
        <c:auto val="1"/>
        <c:lblAlgn val="ctr"/>
        <c:lblOffset val="100"/>
        <c:noMultiLvlLbl val="0"/>
      </c:catAx>
      <c:valAx>
        <c:axId val="5148106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07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VCO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'3. Forme contrattuali'!$B$157</c:f>
              <c:strCache>
                <c:ptCount val="1"/>
                <c:pt idx="0">
                  <c:v>Tempo indeterminato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'3. Forme contrattuali'!$C$64:$H$64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'3. Forme contrattuali'!$C$157:$H$157</c:f>
              <c:numCache>
                <c:formatCode>#,##0</c:formatCode>
                <c:ptCount val="6"/>
                <c:pt idx="0">
                  <c:v>100</c:v>
                </c:pt>
                <c:pt idx="1">
                  <c:v>81.226053639846739</c:v>
                </c:pt>
                <c:pt idx="2">
                  <c:v>83.141762452107287</c:v>
                </c:pt>
                <c:pt idx="3">
                  <c:v>80.076628352490417</c:v>
                </c:pt>
                <c:pt idx="4">
                  <c:v>50.574712643678168</c:v>
                </c:pt>
                <c:pt idx="5">
                  <c:v>37.164750957854409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5616-4BC7-82B3-05A70253E440}"/>
            </c:ext>
          </c:extLst>
        </c:ser>
        <c:ser>
          <c:idx val="1"/>
          <c:order val="1"/>
          <c:tx>
            <c:strRef>
              <c:f>'3. Forme contrattuali'!$B$158</c:f>
              <c:strCache>
                <c:ptCount val="1"/>
                <c:pt idx="0">
                  <c:v>Tempo determinato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'3. Forme contrattuali'!$C$64:$H$64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'3. Forme contrattuali'!$C$158:$H$158</c:f>
              <c:numCache>
                <c:formatCode>#,##0</c:formatCode>
                <c:ptCount val="6"/>
                <c:pt idx="0">
                  <c:v>100</c:v>
                </c:pt>
                <c:pt idx="1">
                  <c:v>126.45941278065631</c:v>
                </c:pt>
                <c:pt idx="2">
                  <c:v>132.22797927461141</c:v>
                </c:pt>
                <c:pt idx="3">
                  <c:v>129.94818652849739</c:v>
                </c:pt>
                <c:pt idx="4">
                  <c:v>52.642487046632127</c:v>
                </c:pt>
                <c:pt idx="5">
                  <c:v>80.345423143350601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5616-4BC7-82B3-05A70253E440}"/>
            </c:ext>
          </c:extLst>
        </c:ser>
        <c:ser>
          <c:idx val="2"/>
          <c:order val="2"/>
          <c:tx>
            <c:strRef>
              <c:f>'3. Forme contrattuali'!$B$159</c:f>
              <c:strCache>
                <c:ptCount val="1"/>
                <c:pt idx="0">
                  <c:v>Somministrato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'3. Forme contrattuali'!$C$64:$H$64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'3. Forme contrattuali'!$C$159:$H$159</c:f>
              <c:numCache>
                <c:formatCode>#,##0</c:formatCode>
                <c:ptCount val="6"/>
                <c:pt idx="0">
                  <c:v>100</c:v>
                </c:pt>
                <c:pt idx="1">
                  <c:v>220.00000000000003</c:v>
                </c:pt>
                <c:pt idx="2">
                  <c:v>365.33333333333331</c:v>
                </c:pt>
                <c:pt idx="3">
                  <c:v>220.00000000000003</c:v>
                </c:pt>
                <c:pt idx="4">
                  <c:v>56.000000000000007</c:v>
                </c:pt>
                <c:pt idx="5">
                  <c:v>126.66666666666666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EB05-4CA8-A937-2688B07139AE}"/>
            </c:ext>
          </c:extLst>
        </c:ser>
        <c:ser>
          <c:idx val="3"/>
          <c:order val="3"/>
          <c:tx>
            <c:strRef>
              <c:f>'3. Forme contrattuali'!$B$160</c:f>
              <c:strCache>
                <c:ptCount val="1"/>
                <c:pt idx="0">
                  <c:v>Apprendistato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'3. Forme contrattuali'!$C$64:$H$64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'3. Forme contrattuali'!$C$160:$H$160</c:f>
              <c:numCache>
                <c:formatCode>#,##0</c:formatCode>
                <c:ptCount val="6"/>
                <c:pt idx="0">
                  <c:v>100</c:v>
                </c:pt>
                <c:pt idx="1">
                  <c:v>112.04188481675392</c:v>
                </c:pt>
                <c:pt idx="2">
                  <c:v>99.476439790575924</c:v>
                </c:pt>
                <c:pt idx="3">
                  <c:v>132.4607329842932</c:v>
                </c:pt>
                <c:pt idx="4">
                  <c:v>47.120418848167539</c:v>
                </c:pt>
                <c:pt idx="5">
                  <c:v>56.02094240837696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EB05-4CA8-A937-2688B07139AE}"/>
            </c:ext>
          </c:extLst>
        </c:ser>
        <c:ser>
          <c:idx val="4"/>
          <c:order val="4"/>
          <c:tx>
            <c:strRef>
              <c:f>'3. Forme contrattuali'!$B$161</c:f>
              <c:strCache>
                <c:ptCount val="1"/>
                <c:pt idx="0">
                  <c:v>Intermittente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'3. Forme contrattuali'!$C$64:$H$64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'3. Forme contrattuali'!$C$161:$H$161</c:f>
              <c:numCache>
                <c:formatCode>#,##0</c:formatCode>
                <c:ptCount val="6"/>
                <c:pt idx="0">
                  <c:v>100</c:v>
                </c:pt>
                <c:pt idx="1">
                  <c:v>684.25196850393706</c:v>
                </c:pt>
                <c:pt idx="2">
                  <c:v>1033.0708661417323</c:v>
                </c:pt>
                <c:pt idx="3">
                  <c:v>1138.5826771653542</c:v>
                </c:pt>
                <c:pt idx="4">
                  <c:v>758.26771653543301</c:v>
                </c:pt>
                <c:pt idx="5">
                  <c:v>1161.4173228346458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EB05-4CA8-A937-2688B07139AE}"/>
            </c:ext>
          </c:extLst>
        </c:ser>
        <c:ser>
          <c:idx val="6"/>
          <c:order val="5"/>
          <c:tx>
            <c:strRef>
              <c:f>'3. Forme contrattuali'!$B$163</c:f>
              <c:strCache>
                <c:ptCount val="1"/>
                <c:pt idx="0">
                  <c:v>Parasubordinato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strRef>
              <c:f>'3. Forme contrattuali'!$C$64:$H$64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'3. Forme contrattuali'!$C$163:$H$163</c:f>
              <c:numCache>
                <c:formatCode>#,##0</c:formatCode>
                <c:ptCount val="6"/>
                <c:pt idx="0">
                  <c:v>100</c:v>
                </c:pt>
                <c:pt idx="1">
                  <c:v>67.741935483870961</c:v>
                </c:pt>
                <c:pt idx="2">
                  <c:v>51.612903225806448</c:v>
                </c:pt>
                <c:pt idx="3">
                  <c:v>406.45161290322579</c:v>
                </c:pt>
                <c:pt idx="4">
                  <c:v>212.90322580645159</c:v>
                </c:pt>
                <c:pt idx="5">
                  <c:v>161.29032258064515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EB05-4CA8-A937-2688B07139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4807384"/>
        <c:axId val="514810664"/>
      </c:lineChart>
      <c:catAx>
        <c:axId val="514807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10664"/>
        <c:crosses val="autoZero"/>
        <c:auto val="1"/>
        <c:lblAlgn val="ctr"/>
        <c:lblOffset val="100"/>
        <c:noMultiLvlLbl val="0"/>
      </c:catAx>
      <c:valAx>
        <c:axId val="514810664"/>
        <c:scaling>
          <c:orientation val="minMax"/>
          <c:max val="1100"/>
          <c:min val="-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07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BIELLA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'3. Forme contrattuali'!$B$111</c:f>
              <c:strCache>
                <c:ptCount val="1"/>
                <c:pt idx="0">
                  <c:v>Tempo indeterminato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'3. Forme contrattuali'!$C$64:$H$64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'3. Forme contrattuali'!$C$111:$H$111</c:f>
              <c:numCache>
                <c:formatCode>#,##0</c:formatCode>
                <c:ptCount val="6"/>
                <c:pt idx="0">
                  <c:v>100</c:v>
                </c:pt>
                <c:pt idx="1">
                  <c:v>79.259259259259267</c:v>
                </c:pt>
                <c:pt idx="2">
                  <c:v>72.592592592592595</c:v>
                </c:pt>
                <c:pt idx="3">
                  <c:v>81.481481481481481</c:v>
                </c:pt>
                <c:pt idx="4">
                  <c:v>69.629629629629633</c:v>
                </c:pt>
                <c:pt idx="5">
                  <c:v>73.333333333333329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FDBA-43E3-8462-D0C55F438A3E}"/>
            </c:ext>
          </c:extLst>
        </c:ser>
        <c:ser>
          <c:idx val="1"/>
          <c:order val="1"/>
          <c:tx>
            <c:strRef>
              <c:f>'3. Forme contrattuali'!$B$112</c:f>
              <c:strCache>
                <c:ptCount val="1"/>
                <c:pt idx="0">
                  <c:v>Tempo determinato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'3. Forme contrattuali'!$C$64:$H$64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'3. Forme contrattuali'!$C$112:$H$112</c:f>
              <c:numCache>
                <c:formatCode>#,##0</c:formatCode>
                <c:ptCount val="6"/>
                <c:pt idx="0">
                  <c:v>100</c:v>
                </c:pt>
                <c:pt idx="1">
                  <c:v>184.59016393442622</c:v>
                </c:pt>
                <c:pt idx="2">
                  <c:v>196.39344262295083</c:v>
                </c:pt>
                <c:pt idx="3">
                  <c:v>167.54098360655738</c:v>
                </c:pt>
                <c:pt idx="4">
                  <c:v>96.721311475409834</c:v>
                </c:pt>
                <c:pt idx="5">
                  <c:v>115.73770491803279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FDBA-43E3-8462-D0C55F438A3E}"/>
            </c:ext>
          </c:extLst>
        </c:ser>
        <c:ser>
          <c:idx val="2"/>
          <c:order val="2"/>
          <c:tx>
            <c:strRef>
              <c:f>'3. Forme contrattuali'!$B$113</c:f>
              <c:strCache>
                <c:ptCount val="1"/>
                <c:pt idx="0">
                  <c:v>Somministrato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'3. Forme contrattuali'!$C$64:$H$64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'3. Forme contrattuali'!$C$113:$H$113</c:f>
              <c:numCache>
                <c:formatCode>#,##0</c:formatCode>
                <c:ptCount val="6"/>
                <c:pt idx="0">
                  <c:v>100</c:v>
                </c:pt>
                <c:pt idx="1">
                  <c:v>92.857142857142861</c:v>
                </c:pt>
                <c:pt idx="2">
                  <c:v>155.71428571428572</c:v>
                </c:pt>
                <c:pt idx="3">
                  <c:v>100</c:v>
                </c:pt>
                <c:pt idx="4">
                  <c:v>54.285714285714285</c:v>
                </c:pt>
                <c:pt idx="5">
                  <c:v>74.285714285714292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056F-4069-B800-93FA988245E9}"/>
            </c:ext>
          </c:extLst>
        </c:ser>
        <c:ser>
          <c:idx val="3"/>
          <c:order val="3"/>
          <c:tx>
            <c:strRef>
              <c:f>'3. Forme contrattuali'!$B$114</c:f>
              <c:strCache>
                <c:ptCount val="1"/>
                <c:pt idx="0">
                  <c:v>Apprendistato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'3. Forme contrattuali'!$C$64:$H$64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'3. Forme contrattuali'!$C$114:$H$114</c:f>
              <c:numCache>
                <c:formatCode>#,##0</c:formatCode>
                <c:ptCount val="6"/>
                <c:pt idx="0">
                  <c:v>100</c:v>
                </c:pt>
                <c:pt idx="1">
                  <c:v>153.125</c:v>
                </c:pt>
                <c:pt idx="2">
                  <c:v>243.75</c:v>
                </c:pt>
                <c:pt idx="3">
                  <c:v>171.875</c:v>
                </c:pt>
                <c:pt idx="4">
                  <c:v>128.125</c:v>
                </c:pt>
                <c:pt idx="5">
                  <c:v>131.25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056F-4069-B800-93FA988245E9}"/>
            </c:ext>
          </c:extLst>
        </c:ser>
        <c:ser>
          <c:idx val="4"/>
          <c:order val="4"/>
          <c:tx>
            <c:strRef>
              <c:f>'3. Forme contrattuali'!$B$115</c:f>
              <c:strCache>
                <c:ptCount val="1"/>
                <c:pt idx="0">
                  <c:v>Intermittente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'3. Forme contrattuali'!$C$64:$H$64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'3. Forme contrattuali'!$C$115:$H$115</c:f>
              <c:numCache>
                <c:formatCode>#,##0</c:formatCode>
                <c:ptCount val="6"/>
                <c:pt idx="0">
                  <c:v>100</c:v>
                </c:pt>
                <c:pt idx="1">
                  <c:v>542.20183486238534</c:v>
                </c:pt>
                <c:pt idx="2">
                  <c:v>533.94495412844037</c:v>
                </c:pt>
                <c:pt idx="3">
                  <c:v>546.78899082568807</c:v>
                </c:pt>
                <c:pt idx="4">
                  <c:v>373.39449541284404</c:v>
                </c:pt>
                <c:pt idx="5">
                  <c:v>511.92660550458714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056F-4069-B800-93FA988245E9}"/>
            </c:ext>
          </c:extLst>
        </c:ser>
        <c:ser>
          <c:idx val="6"/>
          <c:order val="5"/>
          <c:tx>
            <c:strRef>
              <c:f>'3. Forme contrattuali'!$B$117</c:f>
              <c:strCache>
                <c:ptCount val="1"/>
                <c:pt idx="0">
                  <c:v>Parasubordinato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strRef>
              <c:f>'3. Forme contrattuali'!$C$64:$H$64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'3. Forme contrattuali'!$C$117:$H$117</c:f>
              <c:numCache>
                <c:formatCode>#,##0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93.75</c:v>
                </c:pt>
                <c:pt idx="3">
                  <c:v>118.75</c:v>
                </c:pt>
                <c:pt idx="4">
                  <c:v>93.75</c:v>
                </c:pt>
                <c:pt idx="5">
                  <c:v>93.75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B91-42DA-A276-32DB78265E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4807384"/>
        <c:axId val="514810664"/>
      </c:lineChart>
      <c:catAx>
        <c:axId val="514807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10664"/>
        <c:crosses val="autoZero"/>
        <c:auto val="1"/>
        <c:lblAlgn val="ctr"/>
        <c:lblOffset val="100"/>
        <c:noMultiLvlLbl val="0"/>
      </c:catAx>
      <c:valAx>
        <c:axId val="5148106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07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VERCELLI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'3. Forme contrattuali'!$B$180</c:f>
              <c:strCache>
                <c:ptCount val="1"/>
                <c:pt idx="0">
                  <c:v>Tempo indeterminato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'3. Forme contrattuali'!$C$64:$H$64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'3. Forme contrattuali'!$C$180:$H$180</c:f>
              <c:numCache>
                <c:formatCode>#,##0</c:formatCode>
                <c:ptCount val="6"/>
                <c:pt idx="0">
                  <c:v>100</c:v>
                </c:pt>
                <c:pt idx="1">
                  <c:v>78.666666666666657</c:v>
                </c:pt>
                <c:pt idx="2">
                  <c:v>68.666666666666671</c:v>
                </c:pt>
                <c:pt idx="3">
                  <c:v>92.666666666666657</c:v>
                </c:pt>
                <c:pt idx="4">
                  <c:v>60</c:v>
                </c:pt>
                <c:pt idx="5">
                  <c:v>45.333333333333329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8DCD-4E36-B909-0026C26AC69E}"/>
            </c:ext>
          </c:extLst>
        </c:ser>
        <c:ser>
          <c:idx val="1"/>
          <c:order val="1"/>
          <c:tx>
            <c:strRef>
              <c:f>'3. Forme contrattuali'!$B$181</c:f>
              <c:strCache>
                <c:ptCount val="1"/>
                <c:pt idx="0">
                  <c:v>Tempo determinato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'3. Forme contrattuali'!$C$64:$H$64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'3. Forme contrattuali'!$C$181:$H$181</c:f>
              <c:numCache>
                <c:formatCode>#,##0</c:formatCode>
                <c:ptCount val="6"/>
                <c:pt idx="0">
                  <c:v>100</c:v>
                </c:pt>
                <c:pt idx="1">
                  <c:v>156.56565656565658</c:v>
                </c:pt>
                <c:pt idx="2">
                  <c:v>191.91919191919192</c:v>
                </c:pt>
                <c:pt idx="3">
                  <c:v>196.71717171717171</c:v>
                </c:pt>
                <c:pt idx="4">
                  <c:v>113.38383838383838</c:v>
                </c:pt>
                <c:pt idx="5">
                  <c:v>137.12121212121212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8DCD-4E36-B909-0026C26AC69E}"/>
            </c:ext>
          </c:extLst>
        </c:ser>
        <c:ser>
          <c:idx val="2"/>
          <c:order val="2"/>
          <c:tx>
            <c:strRef>
              <c:f>'3. Forme contrattuali'!$B$182</c:f>
              <c:strCache>
                <c:ptCount val="1"/>
                <c:pt idx="0">
                  <c:v>Somministrato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'3. Forme contrattuali'!$C$64:$H$64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'3. Forme contrattuali'!$C$182:$H$182</c:f>
              <c:numCache>
                <c:formatCode>#,##0</c:formatCode>
                <c:ptCount val="6"/>
                <c:pt idx="0">
                  <c:v>100</c:v>
                </c:pt>
                <c:pt idx="1">
                  <c:v>184.21052631578948</c:v>
                </c:pt>
                <c:pt idx="2">
                  <c:v>272.80701754385962</c:v>
                </c:pt>
                <c:pt idx="3">
                  <c:v>242.98245614035085</c:v>
                </c:pt>
                <c:pt idx="4">
                  <c:v>123.68421052631579</c:v>
                </c:pt>
                <c:pt idx="5">
                  <c:v>113.1578947368421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EB36-45D1-9E69-3B2A7A86CDED}"/>
            </c:ext>
          </c:extLst>
        </c:ser>
        <c:ser>
          <c:idx val="3"/>
          <c:order val="3"/>
          <c:tx>
            <c:strRef>
              <c:f>'3. Forme contrattuali'!$B$183</c:f>
              <c:strCache>
                <c:ptCount val="1"/>
                <c:pt idx="0">
                  <c:v>Apprendistato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'3. Forme contrattuali'!$C$64:$H$64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'3. Forme contrattuali'!$C$183:$H$183</c:f>
              <c:numCache>
                <c:formatCode>#,##0</c:formatCode>
                <c:ptCount val="6"/>
                <c:pt idx="0">
                  <c:v>100</c:v>
                </c:pt>
                <c:pt idx="1">
                  <c:v>144.18604651162789</c:v>
                </c:pt>
                <c:pt idx="2">
                  <c:v>151.16279069767441</c:v>
                </c:pt>
                <c:pt idx="3">
                  <c:v>174.41860465116278</c:v>
                </c:pt>
                <c:pt idx="4">
                  <c:v>46.511627906976742</c:v>
                </c:pt>
                <c:pt idx="5">
                  <c:v>58.139534883720934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EB36-45D1-9E69-3B2A7A86CDED}"/>
            </c:ext>
          </c:extLst>
        </c:ser>
        <c:ser>
          <c:idx val="4"/>
          <c:order val="4"/>
          <c:tx>
            <c:strRef>
              <c:f>'3. Forme contrattuali'!$B$184</c:f>
              <c:strCache>
                <c:ptCount val="1"/>
                <c:pt idx="0">
                  <c:v>Intermittente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'3. Forme contrattuali'!$C$64:$H$64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'3. Forme contrattuali'!$C$184:$H$184</c:f>
              <c:numCache>
                <c:formatCode>#,##0</c:formatCode>
                <c:ptCount val="6"/>
                <c:pt idx="0">
                  <c:v>100</c:v>
                </c:pt>
                <c:pt idx="1">
                  <c:v>294.44444444444446</c:v>
                </c:pt>
                <c:pt idx="2">
                  <c:v>355</c:v>
                </c:pt>
                <c:pt idx="3">
                  <c:v>420.55555555555554</c:v>
                </c:pt>
                <c:pt idx="4">
                  <c:v>242.2222222222222</c:v>
                </c:pt>
                <c:pt idx="5">
                  <c:v>260.55555555555554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EB36-45D1-9E69-3B2A7A86CDED}"/>
            </c:ext>
          </c:extLst>
        </c:ser>
        <c:ser>
          <c:idx val="5"/>
          <c:order val="5"/>
          <c:tx>
            <c:strRef>
              <c:f>'3. Forme contrattuali'!$B$186</c:f>
              <c:strCache>
                <c:ptCount val="1"/>
                <c:pt idx="0">
                  <c:v>Parasubordinato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val>
            <c:numRef>
              <c:f>'3. Forme contrattuali'!$C$186:$H$186</c:f>
              <c:numCache>
                <c:formatCode>#,##0</c:formatCode>
                <c:ptCount val="6"/>
                <c:pt idx="0">
                  <c:v>100</c:v>
                </c:pt>
                <c:pt idx="1">
                  <c:v>91.228070175438589</c:v>
                </c:pt>
                <c:pt idx="2">
                  <c:v>187.71929824561403</c:v>
                </c:pt>
                <c:pt idx="3">
                  <c:v>175.43859649122805</c:v>
                </c:pt>
                <c:pt idx="4">
                  <c:v>96.491228070175438</c:v>
                </c:pt>
                <c:pt idx="5">
                  <c:v>96.491228070175438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DE9A-4DE4-9EAF-40FD853F31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4807384"/>
        <c:axId val="514810664"/>
      </c:lineChart>
      <c:catAx>
        <c:axId val="514807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10664"/>
        <c:crosses val="autoZero"/>
        <c:auto val="1"/>
        <c:lblAlgn val="ctr"/>
        <c:lblOffset val="100"/>
        <c:noMultiLvlLbl val="0"/>
      </c:catAx>
      <c:valAx>
        <c:axId val="514810664"/>
        <c:scaling>
          <c:orientation val="minMax"/>
          <c:max val="450"/>
          <c:min val="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07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en-US"/>
              <a:t>PIEMONTE NORD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0.30875648608440076"/>
          <c:y val="0.31388271791177114"/>
          <c:w val="0.42242558389878687"/>
          <c:h val="0.52009269818615467"/>
        </c:manualLayout>
      </c:layout>
      <c:pieChart>
        <c:varyColors val="1"/>
        <c:ser>
          <c:idx val="0"/>
          <c:order val="0"/>
          <c:tx>
            <c:strRef>
              <c:f>'3. Forme contrattuali'!$AC$8</c:f>
              <c:strCache>
                <c:ptCount val="1"/>
                <c:pt idx="0">
                  <c:v>Piemonte Nord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0DF-4E85-AA09-5F292D23530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0DF-4E85-AA09-5F292D23530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0DF-4E85-AA09-5F292D23530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80DF-4E85-AA09-5F292D235302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80DF-4E85-AA09-5F292D235302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80DF-4E85-AA09-5F292D235302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80DF-4E85-AA09-5F292D235302}"/>
              </c:ext>
            </c:extLst>
          </c:dPt>
          <c:dLbls>
            <c:dLbl>
              <c:idx val="1"/>
              <c:layout>
                <c:manualLayout>
                  <c:x val="-1.6875914704210362E-2"/>
                  <c:y val="-8.3067416972765054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DF-4E85-AA09-5F292D235302}"/>
                </c:ext>
              </c:extLst>
            </c:dLbl>
            <c:dLbl>
              <c:idx val="2"/>
              <c:layout>
                <c:manualLayout>
                  <c:x val="3.6866359447004608E-2"/>
                  <c:y val="5.7205603246949038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6036866359447003"/>
                      <c:h val="0.132374080722962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80DF-4E85-AA09-5F292D235302}"/>
                </c:ext>
              </c:extLst>
            </c:dLbl>
            <c:dLbl>
              <c:idx val="3"/>
              <c:layout>
                <c:manualLayout>
                  <c:x val="7.0144175526446292E-2"/>
                  <c:y val="1.0045505384088766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0DF-4E85-AA09-5F292D235302}"/>
                </c:ext>
              </c:extLst>
            </c:dLbl>
            <c:dLbl>
              <c:idx val="4"/>
              <c:layout>
                <c:manualLayout>
                  <c:x val="-3.3781462801020838E-2"/>
                  <c:y val="7.3989301310175247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0DF-4E85-AA09-5F292D23530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0DF-4E85-AA09-5F292D235302}"/>
                </c:ext>
              </c:extLst>
            </c:dLbl>
            <c:dLbl>
              <c:idx val="6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4577572964669739"/>
                      <c:h val="0.132374080722962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D-80DF-4E85-AA09-5F292D23530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j-lt"/>
                    <a:ea typeface="+mn-ea"/>
                    <a:cs typeface="+mn-cs"/>
                  </a:defRPr>
                </a:pPr>
                <a:endParaRPr lang="it-IT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'3. Forme contrattuali'!$AD$7:$AJ$7</c:f>
              <c:strCache>
                <c:ptCount val="7"/>
                <c:pt idx="0">
                  <c:v>Tempo indeterminato</c:v>
                </c:pt>
                <c:pt idx="1">
                  <c:v>Tempo determinato</c:v>
                </c:pt>
                <c:pt idx="2">
                  <c:v>Somministrato</c:v>
                </c:pt>
                <c:pt idx="3">
                  <c:v>Apprendistato</c:v>
                </c:pt>
                <c:pt idx="4">
                  <c:v>Intermittente</c:v>
                </c:pt>
                <c:pt idx="5">
                  <c:v>Domestico e a domicilio</c:v>
                </c:pt>
                <c:pt idx="6">
                  <c:v>Parasubordinato</c:v>
                </c:pt>
              </c:strCache>
            </c:strRef>
          </c:cat>
          <c:val>
            <c:numRef>
              <c:f>'3. Forme contrattuali'!$AD$8:$AJ$8</c:f>
              <c:numCache>
                <c:formatCode>#,##0</c:formatCode>
                <c:ptCount val="7"/>
                <c:pt idx="0">
                  <c:v>487</c:v>
                </c:pt>
                <c:pt idx="1">
                  <c:v>4815</c:v>
                </c:pt>
                <c:pt idx="2">
                  <c:v>472</c:v>
                </c:pt>
                <c:pt idx="3">
                  <c:v>348</c:v>
                </c:pt>
                <c:pt idx="4">
                  <c:v>3300</c:v>
                </c:pt>
                <c:pt idx="5">
                  <c:v>0</c:v>
                </c:pt>
                <c:pt idx="6">
                  <c:v>377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80DF-4E85-AA09-5F292D2353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118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NOVARA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'1. Settori'!$B$88</c:f>
              <c:strCache>
                <c:ptCount val="1"/>
                <c:pt idx="0">
                  <c:v>Commercio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'1. Settori'!$C$87:$H$87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'1. Settori'!$C$88:$H$88</c:f>
              <c:numCache>
                <c:formatCode>#,##0</c:formatCode>
                <c:ptCount val="6"/>
                <c:pt idx="0">
                  <c:v>100</c:v>
                </c:pt>
                <c:pt idx="1">
                  <c:v>103.57680722891567</c:v>
                </c:pt>
                <c:pt idx="2">
                  <c:v>109.33734939759037</c:v>
                </c:pt>
                <c:pt idx="3">
                  <c:v>102.25903614457832</c:v>
                </c:pt>
                <c:pt idx="4">
                  <c:v>68.07228915662651</c:v>
                </c:pt>
                <c:pt idx="5">
                  <c:v>77.748493975903614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C578-41C1-8AB0-ED023333429A}"/>
            </c:ext>
          </c:extLst>
        </c:ser>
        <c:ser>
          <c:idx val="1"/>
          <c:order val="1"/>
          <c:tx>
            <c:strRef>
              <c:f>'1. Settori'!$B$89</c:f>
              <c:strCache>
                <c:ptCount val="1"/>
                <c:pt idx="0">
                  <c:v>Turismo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'1. Settori'!$C$87:$H$87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'1. Settori'!$C$89:$H$89</c:f>
              <c:numCache>
                <c:formatCode>#,##0</c:formatCode>
                <c:ptCount val="6"/>
                <c:pt idx="0">
                  <c:v>100</c:v>
                </c:pt>
                <c:pt idx="1">
                  <c:v>166.96684404420793</c:v>
                </c:pt>
                <c:pt idx="2">
                  <c:v>210.92918542775277</c:v>
                </c:pt>
                <c:pt idx="3">
                  <c:v>190.87187883749488</c:v>
                </c:pt>
                <c:pt idx="4">
                  <c:v>108.80065493246009</c:v>
                </c:pt>
                <c:pt idx="5">
                  <c:v>132.66475644699142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C578-41C1-8AB0-ED023333429A}"/>
            </c:ext>
          </c:extLst>
        </c:ser>
        <c:ser>
          <c:idx val="2"/>
          <c:order val="2"/>
          <c:tx>
            <c:strRef>
              <c:f>'1. Settori'!$B$90</c:f>
              <c:strCache>
                <c:ptCount val="1"/>
                <c:pt idx="0">
                  <c:v>Servizi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'1. Settori'!$C$87:$H$87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'1. Settori'!$C$90:$H$90</c:f>
              <c:numCache>
                <c:formatCode>#,##0</c:formatCode>
                <c:ptCount val="6"/>
                <c:pt idx="0">
                  <c:v>100</c:v>
                </c:pt>
                <c:pt idx="1">
                  <c:v>111.76328502415458</c:v>
                </c:pt>
                <c:pt idx="2">
                  <c:v>119.27536231884058</c:v>
                </c:pt>
                <c:pt idx="3">
                  <c:v>122.04106280193237</c:v>
                </c:pt>
                <c:pt idx="4">
                  <c:v>113.59903381642511</c:v>
                </c:pt>
                <c:pt idx="5">
                  <c:v>128.33333333333334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C578-41C1-8AB0-ED0233334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4288520"/>
        <c:axId val="584287864"/>
      </c:lineChart>
      <c:catAx>
        <c:axId val="584288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84287864"/>
        <c:crosses val="autoZero"/>
        <c:auto val="1"/>
        <c:lblAlgn val="ctr"/>
        <c:lblOffset val="100"/>
        <c:noMultiLvlLbl val="0"/>
      </c:catAx>
      <c:valAx>
        <c:axId val="584287864"/>
        <c:scaling>
          <c:orientation val="minMax"/>
          <c:min val="6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842885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en-US"/>
              <a:t>PIEMONTE NORD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0.23297087864016996"/>
          <c:y val="0.3192563429571304"/>
          <c:w val="0.52982543848685582"/>
          <c:h val="0.57949657334499849"/>
        </c:manualLayout>
      </c:layout>
      <c:pieChart>
        <c:varyColors val="1"/>
        <c:ser>
          <c:idx val="0"/>
          <c:order val="0"/>
          <c:tx>
            <c:strRef>
              <c:f>'4. tipologia di clientela'!$V$10</c:f>
              <c:strCache>
                <c:ptCount val="1"/>
                <c:pt idx="0">
                  <c:v>Piemonte Nord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D996-4A1C-A22B-1354620F65C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D996-4A1C-A22B-1354620F65C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D996-4A1C-A22B-1354620F65C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D996-4A1C-A22B-1354620F65CB}"/>
              </c:ext>
            </c:extLst>
          </c:dPt>
          <c:dLbls>
            <c:dLbl>
              <c:idx val="0"/>
              <c:layout>
                <c:manualLayout>
                  <c:x val="1.595085720667885E-2"/>
                  <c:y val="-7.603182414698163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996-4A1C-A22B-1354620F65CB}"/>
                </c:ext>
              </c:extLst>
            </c:dLbl>
            <c:dLbl>
              <c:idx val="1"/>
              <c:layout>
                <c:manualLayout>
                  <c:x val="3.56173563410954E-3"/>
                  <c:y val="3.346251640419947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996-4A1C-A22B-1354620F65CB}"/>
                </c:ext>
              </c:extLst>
            </c:dLbl>
            <c:dLbl>
              <c:idx val="2"/>
              <c:layout>
                <c:manualLayout>
                  <c:x val="-2.7846987211704921E-2"/>
                  <c:y val="5.867659120734908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996-4A1C-A22B-1354620F65CB}"/>
                </c:ext>
              </c:extLst>
            </c:dLbl>
            <c:dLbl>
              <c:idx val="3"/>
              <c:layout>
                <c:manualLayout>
                  <c:x val="-8.5073699120943216E-2"/>
                  <c:y val="7.7438757655293091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996-4A1C-A22B-1354620F65CB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j-lt"/>
                    <a:ea typeface="+mn-ea"/>
                    <a:cs typeface="+mn-cs"/>
                  </a:defRPr>
                </a:pPr>
                <a:endParaRPr lang="it-IT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'4. tipologia di clientela'!$W$9:$Z$9</c:f>
              <c:strCache>
                <c:ptCount val="3"/>
                <c:pt idx="0">
                  <c:v>Servizi alle imprese</c:v>
                </c:pt>
                <c:pt idx="1">
                  <c:v>Servizi alla persona</c:v>
                </c:pt>
                <c:pt idx="2">
                  <c:v>Altre attività di servizi</c:v>
                </c:pt>
              </c:strCache>
            </c:strRef>
          </c:cat>
          <c:val>
            <c:numRef>
              <c:f>'4. tipologia di clientela'!$W$10:$Z$10</c:f>
              <c:numCache>
                <c:formatCode>#,##0</c:formatCode>
                <c:ptCount val="4"/>
                <c:pt idx="0">
                  <c:v>6113</c:v>
                </c:pt>
                <c:pt idx="1">
                  <c:v>12236</c:v>
                </c:pt>
                <c:pt idx="2">
                  <c:v>3734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996-4A1C-A22B-1354620F65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81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REGIONE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'4. tipologia di clientela'!$B$46</c:f>
              <c:strCache>
                <c:ptCount val="1"/>
                <c:pt idx="0">
                  <c:v>Servizi alle imprese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'4. tipologia di clientela'!$C$45:$H$45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'4. tipologia di clientela'!$C$46:$H$46</c:f>
              <c:numCache>
                <c:formatCode>#,##0</c:formatCode>
                <c:ptCount val="6"/>
                <c:pt idx="0">
                  <c:v>100</c:v>
                </c:pt>
                <c:pt idx="1">
                  <c:v>120.58510745028795</c:v>
                </c:pt>
                <c:pt idx="2">
                  <c:v>128.7316652286454</c:v>
                </c:pt>
                <c:pt idx="3">
                  <c:v>113.84914822320766</c:v>
                </c:pt>
                <c:pt idx="4">
                  <c:v>81.905010333687827</c:v>
                </c:pt>
                <c:pt idx="5">
                  <c:v>102.21321508116459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26C4-4B35-8423-9F529F571CD8}"/>
            </c:ext>
          </c:extLst>
        </c:ser>
        <c:ser>
          <c:idx val="1"/>
          <c:order val="1"/>
          <c:tx>
            <c:strRef>
              <c:f>'4. tipologia di clientela'!$B$47</c:f>
              <c:strCache>
                <c:ptCount val="1"/>
                <c:pt idx="0">
                  <c:v>Servizi alla persona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'4. tipologia di clientela'!$C$45:$H$45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'4. tipologia di clientela'!$C$47:$H$47</c:f>
              <c:numCache>
                <c:formatCode>#,##0</c:formatCode>
                <c:ptCount val="6"/>
                <c:pt idx="0">
                  <c:v>100</c:v>
                </c:pt>
                <c:pt idx="1">
                  <c:v>104.57115928369463</c:v>
                </c:pt>
                <c:pt idx="2">
                  <c:v>116.16870876531573</c:v>
                </c:pt>
                <c:pt idx="3">
                  <c:v>113.58623939679549</c:v>
                </c:pt>
                <c:pt idx="4">
                  <c:v>93.961671379202002</c:v>
                </c:pt>
                <c:pt idx="5">
                  <c:v>110.71159283694627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26C4-4B35-8423-9F529F571CD8}"/>
            </c:ext>
          </c:extLst>
        </c:ser>
        <c:ser>
          <c:idx val="2"/>
          <c:order val="2"/>
          <c:tx>
            <c:strRef>
              <c:f>'4. tipologia di clientela'!$B$48</c:f>
              <c:strCache>
                <c:ptCount val="1"/>
                <c:pt idx="0">
                  <c:v>Altre attività di servizi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'4. tipologia di clientela'!$C$45:$H$45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'4. tipologia di clientela'!$C$48:$H$48</c:f>
              <c:numCache>
                <c:formatCode>#,##0</c:formatCode>
                <c:ptCount val="6"/>
                <c:pt idx="0">
                  <c:v>100</c:v>
                </c:pt>
                <c:pt idx="1">
                  <c:v>119.73473705940032</c:v>
                </c:pt>
                <c:pt idx="2">
                  <c:v>134.70093409712547</c:v>
                </c:pt>
                <c:pt idx="3">
                  <c:v>128.13645043092325</c:v>
                </c:pt>
                <c:pt idx="4">
                  <c:v>104.17505289776538</c:v>
                </c:pt>
                <c:pt idx="5">
                  <c:v>106.18258760386026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26C4-4B35-8423-9F529F571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3323512"/>
        <c:axId val="303325480"/>
      </c:lineChart>
      <c:catAx>
        <c:axId val="303323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303325480"/>
        <c:crosses val="autoZero"/>
        <c:auto val="1"/>
        <c:lblAlgn val="ctr"/>
        <c:lblOffset val="100"/>
        <c:noMultiLvlLbl val="0"/>
      </c:catAx>
      <c:valAx>
        <c:axId val="303325480"/>
        <c:scaling>
          <c:orientation val="minMax"/>
          <c:min val="8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3033235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PIEMONTE NORD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'4. tipologia di clientela'!$B$60</c:f>
              <c:strCache>
                <c:ptCount val="1"/>
                <c:pt idx="0">
                  <c:v>Servizi alle imprese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'4. tipologia di clientela'!$C$59:$H$59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'4. tipologia di clientela'!$C$60:$H$60</c:f>
              <c:numCache>
                <c:formatCode>#,##0</c:formatCode>
                <c:ptCount val="6"/>
                <c:pt idx="0">
                  <c:v>100</c:v>
                </c:pt>
                <c:pt idx="1">
                  <c:v>119.19671777153962</c:v>
                </c:pt>
                <c:pt idx="2">
                  <c:v>135.80220254804578</c:v>
                </c:pt>
                <c:pt idx="3">
                  <c:v>132.71431656229754</c:v>
                </c:pt>
                <c:pt idx="4">
                  <c:v>115.3962427121572</c:v>
                </c:pt>
                <c:pt idx="5">
                  <c:v>132.00172748866333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640A-45BC-A333-EDB7FFBC0024}"/>
            </c:ext>
          </c:extLst>
        </c:ser>
        <c:ser>
          <c:idx val="1"/>
          <c:order val="1"/>
          <c:tx>
            <c:strRef>
              <c:f>'4. tipologia di clientela'!$B$61</c:f>
              <c:strCache>
                <c:ptCount val="1"/>
                <c:pt idx="0">
                  <c:v>Servizi alla persona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'4. tipologia di clientela'!$C$59:$H$59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'4. tipologia di clientela'!$C$61:$H$61</c:f>
              <c:numCache>
                <c:formatCode>#,##0</c:formatCode>
                <c:ptCount val="6"/>
                <c:pt idx="0">
                  <c:v>100</c:v>
                </c:pt>
                <c:pt idx="1">
                  <c:v>113.10803891449052</c:v>
                </c:pt>
                <c:pt idx="2">
                  <c:v>117.50128008192524</c:v>
                </c:pt>
                <c:pt idx="3">
                  <c:v>127.37327188940093</c:v>
                </c:pt>
                <c:pt idx="4">
                  <c:v>105.83717357910906</c:v>
                </c:pt>
                <c:pt idx="5">
                  <c:v>125.30465949820788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40A-45BC-A333-EDB7FFBC0024}"/>
            </c:ext>
          </c:extLst>
        </c:ser>
        <c:ser>
          <c:idx val="2"/>
          <c:order val="2"/>
          <c:tx>
            <c:strRef>
              <c:f>'4. tipologia di clientela'!$B$62</c:f>
              <c:strCache>
                <c:ptCount val="1"/>
                <c:pt idx="0">
                  <c:v>Altre attività di servizi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'4. tipologia di clientela'!$C$59:$H$59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'4. tipologia di clientela'!$C$62:$H$62</c:f>
              <c:numCache>
                <c:formatCode>#,##0</c:formatCode>
                <c:ptCount val="6"/>
                <c:pt idx="0">
                  <c:v>100</c:v>
                </c:pt>
                <c:pt idx="1">
                  <c:v>110.05331302361006</c:v>
                </c:pt>
                <c:pt idx="2">
                  <c:v>114.85148514851484</c:v>
                </c:pt>
                <c:pt idx="3">
                  <c:v>98.095963442498089</c:v>
                </c:pt>
                <c:pt idx="4">
                  <c:v>89.10891089108911</c:v>
                </c:pt>
                <c:pt idx="5">
                  <c:v>94.795633409494798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640A-45BC-A333-EDB7FFBC00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9624680"/>
        <c:axId val="509625336"/>
      </c:lineChart>
      <c:catAx>
        <c:axId val="509624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09625336"/>
        <c:crosses val="autoZero"/>
        <c:auto val="1"/>
        <c:lblAlgn val="ctr"/>
        <c:lblOffset val="100"/>
        <c:noMultiLvlLbl val="0"/>
      </c:catAx>
      <c:valAx>
        <c:axId val="509625336"/>
        <c:scaling>
          <c:orientation val="minMax"/>
          <c:min val="8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09624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BIELLA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'4. tipologia di clientela'!$B$74</c:f>
              <c:strCache>
                <c:ptCount val="1"/>
                <c:pt idx="0">
                  <c:v>Servizi alle imprese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'4. tipologia di clientela'!$C$73:$H$73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'4. tipologia di clientela'!$C$74:$H$74</c:f>
              <c:numCache>
                <c:formatCode>#,##0</c:formatCode>
                <c:ptCount val="6"/>
                <c:pt idx="0">
                  <c:v>100</c:v>
                </c:pt>
                <c:pt idx="1">
                  <c:v>148.49056603773585</c:v>
                </c:pt>
                <c:pt idx="2">
                  <c:v>140.75471698113208</c:v>
                </c:pt>
                <c:pt idx="3">
                  <c:v>144.90566037735849</c:v>
                </c:pt>
                <c:pt idx="4">
                  <c:v>85.660377358490564</c:v>
                </c:pt>
                <c:pt idx="5">
                  <c:v>120.75471698113208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CBA6-4149-96AD-42B5838F6A39}"/>
            </c:ext>
          </c:extLst>
        </c:ser>
        <c:ser>
          <c:idx val="1"/>
          <c:order val="1"/>
          <c:tx>
            <c:strRef>
              <c:f>'4. tipologia di clientela'!$B$75</c:f>
              <c:strCache>
                <c:ptCount val="1"/>
                <c:pt idx="0">
                  <c:v>Servizi alla persona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'4. tipologia di clientela'!$C$73:$H$73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'4. tipologia di clientela'!$C$75:$H$75</c:f>
              <c:numCache>
                <c:formatCode>#,##0</c:formatCode>
                <c:ptCount val="6"/>
                <c:pt idx="0">
                  <c:v>100</c:v>
                </c:pt>
                <c:pt idx="1">
                  <c:v>119.09706546275396</c:v>
                </c:pt>
                <c:pt idx="2">
                  <c:v>121.85101580135441</c:v>
                </c:pt>
                <c:pt idx="3">
                  <c:v>125.91422121896163</c:v>
                </c:pt>
                <c:pt idx="4">
                  <c:v>96.704288939051921</c:v>
                </c:pt>
                <c:pt idx="5">
                  <c:v>108.03611738148985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CBA6-4149-96AD-42B5838F6A39}"/>
            </c:ext>
          </c:extLst>
        </c:ser>
        <c:ser>
          <c:idx val="2"/>
          <c:order val="2"/>
          <c:tx>
            <c:strRef>
              <c:f>'4. tipologia di clientela'!$B$76</c:f>
              <c:strCache>
                <c:ptCount val="1"/>
                <c:pt idx="0">
                  <c:v>Altre attività di servizi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'4. tipologia di clientela'!$C$73:$H$73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'4. tipologia di clientela'!$C$76:$H$76</c:f>
              <c:numCache>
                <c:formatCode>#,##0</c:formatCode>
                <c:ptCount val="6"/>
                <c:pt idx="0">
                  <c:v>100</c:v>
                </c:pt>
                <c:pt idx="1">
                  <c:v>98.085585585585591</c:v>
                </c:pt>
                <c:pt idx="2">
                  <c:v>108.55855855855856</c:v>
                </c:pt>
                <c:pt idx="3">
                  <c:v>75.788288288288285</c:v>
                </c:pt>
                <c:pt idx="4">
                  <c:v>82.995495495495504</c:v>
                </c:pt>
                <c:pt idx="5">
                  <c:v>88.963963963963963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CBA6-4149-96AD-42B5838F6A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4298360"/>
        <c:axId val="584294752"/>
      </c:lineChart>
      <c:catAx>
        <c:axId val="584298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84294752"/>
        <c:crosses val="autoZero"/>
        <c:auto val="1"/>
        <c:lblAlgn val="ctr"/>
        <c:lblOffset val="100"/>
        <c:noMultiLvlLbl val="0"/>
      </c:catAx>
      <c:valAx>
        <c:axId val="584294752"/>
        <c:scaling>
          <c:orientation val="minMax"/>
          <c:min val="7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842983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NOVARA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'4. tipologia di clientela'!$B$88</c:f>
              <c:strCache>
                <c:ptCount val="1"/>
                <c:pt idx="0">
                  <c:v>Servizi alle imprese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'4. tipologia di clientela'!$C$87:$H$87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'4. tipologia di clientela'!$C$88:$H$88</c:f>
              <c:numCache>
                <c:formatCode>#,##0</c:formatCode>
                <c:ptCount val="6"/>
                <c:pt idx="0">
                  <c:v>100</c:v>
                </c:pt>
                <c:pt idx="1">
                  <c:v>115.54221123277995</c:v>
                </c:pt>
                <c:pt idx="2">
                  <c:v>132.95655245496292</c:v>
                </c:pt>
                <c:pt idx="3">
                  <c:v>124.62027552101731</c:v>
                </c:pt>
                <c:pt idx="4">
                  <c:v>127.69339456022605</c:v>
                </c:pt>
                <c:pt idx="5">
                  <c:v>128.96503002472625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6216-4D6A-AACA-DD38FC2C8CD6}"/>
            </c:ext>
          </c:extLst>
        </c:ser>
        <c:ser>
          <c:idx val="1"/>
          <c:order val="1"/>
          <c:tx>
            <c:strRef>
              <c:f>'4. tipologia di clientela'!$B$89</c:f>
              <c:strCache>
                <c:ptCount val="1"/>
                <c:pt idx="0">
                  <c:v>Servizi alla persona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'4. tipologia di clientela'!$C$87:$H$87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'4. tipologia di clientela'!$C$89:$H$89</c:f>
              <c:numCache>
                <c:formatCode>#,##0</c:formatCode>
                <c:ptCount val="6"/>
                <c:pt idx="0">
                  <c:v>100</c:v>
                </c:pt>
                <c:pt idx="1">
                  <c:v>111.16567588524167</c:v>
                </c:pt>
                <c:pt idx="2">
                  <c:v>109.97673817523908</c:v>
                </c:pt>
                <c:pt idx="3">
                  <c:v>126.64771258723184</c:v>
                </c:pt>
                <c:pt idx="4">
                  <c:v>109.25303696045489</c:v>
                </c:pt>
                <c:pt idx="5">
                  <c:v>136.98630136986301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216-4D6A-AACA-DD38FC2C8CD6}"/>
            </c:ext>
          </c:extLst>
        </c:ser>
        <c:ser>
          <c:idx val="2"/>
          <c:order val="2"/>
          <c:tx>
            <c:strRef>
              <c:f>'4. tipologia di clientela'!$B$90</c:f>
              <c:strCache>
                <c:ptCount val="1"/>
                <c:pt idx="0">
                  <c:v>Altre attività di servizi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'4. tipologia di clientela'!$C$87:$H$87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'4. tipologia di clientela'!$C$90:$H$90</c:f>
              <c:numCache>
                <c:formatCode>#,##0</c:formatCode>
                <c:ptCount val="6"/>
                <c:pt idx="0">
                  <c:v>100</c:v>
                </c:pt>
                <c:pt idx="1">
                  <c:v>106.45569620253164</c:v>
                </c:pt>
                <c:pt idx="2">
                  <c:v>117.53164556962025</c:v>
                </c:pt>
                <c:pt idx="3">
                  <c:v>106.13924050632913</c:v>
                </c:pt>
                <c:pt idx="4">
                  <c:v>98.987341772151893</c:v>
                </c:pt>
                <c:pt idx="5">
                  <c:v>106.01265822784811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6216-4D6A-AACA-DD38FC2C8C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4288520"/>
        <c:axId val="584287864"/>
      </c:lineChart>
      <c:catAx>
        <c:axId val="584288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84287864"/>
        <c:crosses val="autoZero"/>
        <c:auto val="1"/>
        <c:lblAlgn val="ctr"/>
        <c:lblOffset val="100"/>
        <c:noMultiLvlLbl val="0"/>
      </c:catAx>
      <c:valAx>
        <c:axId val="584287864"/>
        <c:scaling>
          <c:orientation val="minMax"/>
          <c:min val="9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842885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VERBANO CUSIO OSSOLA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'4. tipologia di clientela'!$B$102</c:f>
              <c:strCache>
                <c:ptCount val="1"/>
                <c:pt idx="0">
                  <c:v>Servizi alle imprese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'4. tipologia di clientela'!$C$101:$H$101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'4. tipologia di clientela'!$C$102:$H$102</c:f>
              <c:numCache>
                <c:formatCode>#,##0</c:formatCode>
                <c:ptCount val="6"/>
                <c:pt idx="0">
                  <c:v>100</c:v>
                </c:pt>
                <c:pt idx="1">
                  <c:v>100.62992125984252</c:v>
                </c:pt>
                <c:pt idx="2">
                  <c:v>102.51968503937007</c:v>
                </c:pt>
                <c:pt idx="3">
                  <c:v>125.35433070866142</c:v>
                </c:pt>
                <c:pt idx="4">
                  <c:v>60.15748031496063</c:v>
                </c:pt>
                <c:pt idx="5">
                  <c:v>95.433070866141733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43F6-4561-8820-F226E83775AF}"/>
            </c:ext>
          </c:extLst>
        </c:ser>
        <c:ser>
          <c:idx val="1"/>
          <c:order val="1"/>
          <c:tx>
            <c:strRef>
              <c:f>'4. tipologia di clientela'!$B$103</c:f>
              <c:strCache>
                <c:ptCount val="1"/>
                <c:pt idx="0">
                  <c:v>Servizi alla persona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'4. tipologia di clientela'!$C$101:$H$101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'4. tipologia di clientela'!$C$103:$H$103</c:f>
              <c:numCache>
                <c:formatCode>#,##0</c:formatCode>
                <c:ptCount val="6"/>
                <c:pt idx="0">
                  <c:v>100</c:v>
                </c:pt>
                <c:pt idx="1">
                  <c:v>110.79508726567551</c:v>
                </c:pt>
                <c:pt idx="2">
                  <c:v>134.25985778926955</c:v>
                </c:pt>
                <c:pt idx="3">
                  <c:v>139.81900452488688</c:v>
                </c:pt>
                <c:pt idx="4">
                  <c:v>115.4492566257272</c:v>
                </c:pt>
                <c:pt idx="5">
                  <c:v>139.30187459599225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43F6-4561-8820-F226E83775AF}"/>
            </c:ext>
          </c:extLst>
        </c:ser>
        <c:ser>
          <c:idx val="2"/>
          <c:order val="2"/>
          <c:tx>
            <c:strRef>
              <c:f>'4. tipologia di clientela'!$B$104</c:f>
              <c:strCache>
                <c:ptCount val="1"/>
                <c:pt idx="0">
                  <c:v>Altre attività di servizi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'4. tipologia di clientela'!$C$101:$H$101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'4. tipologia di clientela'!$C$104:$H$104</c:f>
              <c:numCache>
                <c:formatCode>#,##0</c:formatCode>
                <c:ptCount val="6"/>
                <c:pt idx="0">
                  <c:v>100</c:v>
                </c:pt>
                <c:pt idx="1">
                  <c:v>125.70145903479238</c:v>
                </c:pt>
                <c:pt idx="2">
                  <c:v>94.837261503928175</c:v>
                </c:pt>
                <c:pt idx="3">
                  <c:v>74.635241301907968</c:v>
                </c:pt>
                <c:pt idx="4">
                  <c:v>57.351290684624026</c:v>
                </c:pt>
                <c:pt idx="5">
                  <c:v>67.901234567901241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43F6-4561-8820-F226E83775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6797728"/>
        <c:axId val="276798712"/>
      </c:lineChart>
      <c:catAx>
        <c:axId val="276797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276798712"/>
        <c:crosses val="autoZero"/>
        <c:auto val="1"/>
        <c:lblAlgn val="ctr"/>
        <c:lblOffset val="100"/>
        <c:noMultiLvlLbl val="0"/>
      </c:catAx>
      <c:valAx>
        <c:axId val="276798712"/>
        <c:scaling>
          <c:orientation val="minMax"/>
          <c:min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276797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VERCELLI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'4. tipologia di clientela'!$B$116</c:f>
              <c:strCache>
                <c:ptCount val="1"/>
                <c:pt idx="0">
                  <c:v>Servizi alle imprese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'4. tipologia di clientela'!$C$115:$H$115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'4. tipologia di clientela'!$C$116:$H$116</c:f>
              <c:numCache>
                <c:formatCode>#,##0</c:formatCode>
                <c:ptCount val="6"/>
                <c:pt idx="0">
                  <c:v>100</c:v>
                </c:pt>
                <c:pt idx="1">
                  <c:v>129.60629921259843</c:v>
                </c:pt>
                <c:pt idx="2">
                  <c:v>177.63779527559055</c:v>
                </c:pt>
                <c:pt idx="3">
                  <c:v>165.98425196850394</c:v>
                </c:pt>
                <c:pt idx="4">
                  <c:v>140.62992125984252</c:v>
                </c:pt>
                <c:pt idx="5">
                  <c:v>191.49606299212599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7CCF-49B2-BA54-8621A623D27F}"/>
            </c:ext>
          </c:extLst>
        </c:ser>
        <c:ser>
          <c:idx val="1"/>
          <c:order val="1"/>
          <c:tx>
            <c:strRef>
              <c:f>'4. tipologia di clientela'!$B$117</c:f>
              <c:strCache>
                <c:ptCount val="1"/>
                <c:pt idx="0">
                  <c:v>Servizi alla persona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'4. tipologia di clientela'!$C$115:$H$115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'4. tipologia di clientela'!$C$117:$H$117</c:f>
              <c:numCache>
                <c:formatCode>#,##0</c:formatCode>
                <c:ptCount val="6"/>
                <c:pt idx="0">
                  <c:v>100</c:v>
                </c:pt>
                <c:pt idx="1">
                  <c:v>112.0899718837863</c:v>
                </c:pt>
                <c:pt idx="2">
                  <c:v>114.47985004686036</c:v>
                </c:pt>
                <c:pt idx="3">
                  <c:v>121.18088097469541</c:v>
                </c:pt>
                <c:pt idx="4">
                  <c:v>102.1555763823805</c:v>
                </c:pt>
                <c:pt idx="5">
                  <c:v>111.90253045923149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7CCF-49B2-BA54-8621A623D27F}"/>
            </c:ext>
          </c:extLst>
        </c:ser>
        <c:ser>
          <c:idx val="2"/>
          <c:order val="2"/>
          <c:tx>
            <c:strRef>
              <c:f>'4. tipologia di clientela'!$B$118</c:f>
              <c:strCache>
                <c:ptCount val="1"/>
                <c:pt idx="0">
                  <c:v>Altre attività di servizi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'4. tipologia di clientela'!$C$115:$H$115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'4. tipologia di clientela'!$C$118:$H$118</c:f>
              <c:numCache>
                <c:formatCode>#,##0</c:formatCode>
                <c:ptCount val="6"/>
                <c:pt idx="0">
                  <c:v>100</c:v>
                </c:pt>
                <c:pt idx="1">
                  <c:v>114.13793103448275</c:v>
                </c:pt>
                <c:pt idx="2">
                  <c:v>147.93103448275861</c:v>
                </c:pt>
                <c:pt idx="3">
                  <c:v>146.37931034482759</c:v>
                </c:pt>
                <c:pt idx="4">
                  <c:v>120.3448275862069</c:v>
                </c:pt>
                <c:pt idx="5">
                  <c:v>114.48275862068967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7CCF-49B2-BA54-8621A623D2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7306864"/>
        <c:axId val="307307192"/>
      </c:lineChart>
      <c:catAx>
        <c:axId val="307306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307307192"/>
        <c:crosses val="autoZero"/>
        <c:auto val="1"/>
        <c:lblAlgn val="ctr"/>
        <c:lblOffset val="100"/>
        <c:noMultiLvlLbl val="0"/>
      </c:catAx>
      <c:valAx>
        <c:axId val="307307192"/>
        <c:scaling>
          <c:orientation val="minMax"/>
          <c:min val="8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3073068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en-US"/>
              <a:t>PIEMONTE NORD - SESSO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'4. Sesso, nazionalità, età'!$AD$4</c:f>
              <c:strCache>
                <c:ptCount val="1"/>
                <c:pt idx="0">
                  <c:v>Piemonte Nord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347-466A-A171-3524698FA90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347-466A-A171-3524698FA904}"/>
              </c:ext>
            </c:extLst>
          </c:dPt>
          <c:dLbls>
            <c:dLbl>
              <c:idx val="0"/>
              <c:layout>
                <c:manualLayout>
                  <c:x val="-2.1293167251350501E-2"/>
                  <c:y val="-5.1202657977207751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347-466A-A171-3524698FA904}"/>
                </c:ext>
              </c:extLst>
            </c:dLbl>
            <c:dLbl>
              <c:idx val="1"/>
              <c:layout>
                <c:manualLayout>
                  <c:x val="5.9367566685921197E-3"/>
                  <c:y val="8.8298262800731078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347-466A-A171-3524698FA9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j-lt"/>
                    <a:ea typeface="+mn-ea"/>
                    <a:cs typeface="+mn-cs"/>
                  </a:defRPr>
                </a:pPr>
                <a:endParaRPr lang="it-IT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'4. Sesso, nazionalità, età'!$AE$3:$AF$3</c:f>
              <c:strCache>
                <c:ptCount val="2"/>
                <c:pt idx="0">
                  <c:v>Maschi</c:v>
                </c:pt>
                <c:pt idx="1">
                  <c:v>Femmine</c:v>
                </c:pt>
              </c:strCache>
            </c:strRef>
          </c:cat>
          <c:val>
            <c:numRef>
              <c:f>'4. Sesso, nazionalità, età'!$AE$4:$AF$4</c:f>
              <c:numCache>
                <c:formatCode>#,##0</c:formatCode>
                <c:ptCount val="2"/>
                <c:pt idx="0">
                  <c:v>8424</c:v>
                </c:pt>
                <c:pt idx="1">
                  <c:v>13659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347-466A-A171-3524698FA9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en-US"/>
              <a:t>PIEMONTE NORD - NAZIONALITÀ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'4. Sesso, nazionalità, età'!$AD$9</c:f>
              <c:strCache>
                <c:ptCount val="1"/>
                <c:pt idx="0">
                  <c:v>Piemonte Nord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192-4E4F-BCB1-BD8E77B6ED0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192-4E4F-BCB1-BD8E77B6ED08}"/>
              </c:ext>
            </c:extLst>
          </c:dPt>
          <c:dLbls>
            <c:dLbl>
              <c:idx val="0"/>
              <c:layout>
                <c:manualLayout>
                  <c:x val="-3.1330875307253259E-2"/>
                  <c:y val="-0.10969110124189159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192-4E4F-BCB1-BD8E77B6ED08}"/>
                </c:ext>
              </c:extLst>
            </c:dLbl>
            <c:dLbl>
              <c:idx val="1"/>
              <c:layout>
                <c:manualLayout>
                  <c:x val="-1.7454068241469913E-2"/>
                  <c:y val="1.8517305138404352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192-4E4F-BCB1-BD8E77B6ED0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j-lt"/>
                    <a:ea typeface="+mn-ea"/>
                    <a:cs typeface="+mn-cs"/>
                  </a:defRPr>
                </a:pPr>
                <a:endParaRPr lang="it-IT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'4. Sesso, nazionalità, età'!$AE$8:$AF$8</c:f>
              <c:strCache>
                <c:ptCount val="2"/>
                <c:pt idx="0">
                  <c:v>Italiani</c:v>
                </c:pt>
                <c:pt idx="1">
                  <c:v>Stranieri</c:v>
                </c:pt>
              </c:strCache>
            </c:strRef>
          </c:cat>
          <c:val>
            <c:numRef>
              <c:f>'4. Sesso, nazionalità, età'!$AE$9:$AF$9</c:f>
              <c:numCache>
                <c:formatCode>#,##0</c:formatCode>
                <c:ptCount val="2"/>
                <c:pt idx="0">
                  <c:v>17435</c:v>
                </c:pt>
                <c:pt idx="1">
                  <c:v>4648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192-4E4F-BCB1-BD8E77B6ED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91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en-US"/>
              <a:t>PIEMONTE NORD - ETÀ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'4. Sesso, nazionalità, età'!$AD$17</c:f>
              <c:strCache>
                <c:ptCount val="1"/>
                <c:pt idx="0">
                  <c:v>Piemonte Nord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47B-4E7D-B886-DFB31A84B70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547B-4E7D-B886-DFB31A84B70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547B-4E7D-B886-DFB31A84B707}"/>
              </c:ext>
            </c:extLst>
          </c:dPt>
          <c:dLbls>
            <c:dLbl>
              <c:idx val="0"/>
              <c:layout>
                <c:manualLayout>
                  <c:x val="3.7202570235449726E-2"/>
                  <c:y val="2.75951703493722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2857146713804787"/>
                      <c:h val="0.12848484848484848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547B-4E7D-B886-DFB31A84B707}"/>
                </c:ext>
              </c:extLst>
            </c:dLbl>
            <c:dLbl>
              <c:idx val="1"/>
              <c:layout>
                <c:manualLayout>
                  <c:x val="1.6836098024104382E-2"/>
                  <c:y val="-8.1582064924212772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7B-4E7D-B886-DFB31A84B7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j-lt"/>
                    <a:ea typeface="+mn-ea"/>
                    <a:cs typeface="+mn-cs"/>
                  </a:defRPr>
                </a:pPr>
                <a:endParaRPr lang="it-IT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'4. Sesso, nazionalità, età'!$AE$16:$AG$16</c:f>
              <c:strCache>
                <c:ptCount val="3"/>
                <c:pt idx="0">
                  <c:v>Giovani</c:v>
                </c:pt>
                <c:pt idx="1">
                  <c:v>Adulti</c:v>
                </c:pt>
                <c:pt idx="2">
                  <c:v>Senior</c:v>
                </c:pt>
              </c:strCache>
            </c:strRef>
          </c:cat>
          <c:val>
            <c:numRef>
              <c:f>'4. Sesso, nazionalità, età'!$AE$17:$AG$17</c:f>
              <c:numCache>
                <c:formatCode>#,##0</c:formatCode>
                <c:ptCount val="3"/>
                <c:pt idx="0">
                  <c:v>9831</c:v>
                </c:pt>
                <c:pt idx="1">
                  <c:v>11885</c:v>
                </c:pt>
                <c:pt idx="2">
                  <c:v>367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47B-4E7D-B886-DFB31A84B7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29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VERBANO CUSIO OSSOLA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'1. Settori'!$B$102</c:f>
              <c:strCache>
                <c:ptCount val="1"/>
                <c:pt idx="0">
                  <c:v>Commercio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'1. Settori'!$C$101:$H$101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'1. Settori'!$C$102:$H$102</c:f>
              <c:numCache>
                <c:formatCode>#,##0</c:formatCode>
                <c:ptCount val="6"/>
                <c:pt idx="0">
                  <c:v>100</c:v>
                </c:pt>
                <c:pt idx="1">
                  <c:v>125.55948174322734</c:v>
                </c:pt>
                <c:pt idx="2">
                  <c:v>138.51590106007069</c:v>
                </c:pt>
                <c:pt idx="3">
                  <c:v>115.90106007067138</c:v>
                </c:pt>
                <c:pt idx="4">
                  <c:v>77.267373380447594</c:v>
                </c:pt>
                <c:pt idx="5">
                  <c:v>87.16136631330977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8B71-4C1F-A9C6-ECB2321FE51C}"/>
            </c:ext>
          </c:extLst>
        </c:ser>
        <c:ser>
          <c:idx val="1"/>
          <c:order val="1"/>
          <c:tx>
            <c:strRef>
              <c:f>'1. Settori'!$B$103</c:f>
              <c:strCache>
                <c:ptCount val="1"/>
                <c:pt idx="0">
                  <c:v>Turismo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'1. Settori'!$C$101:$H$101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'1. Settori'!$C$103:$H$103</c:f>
              <c:numCache>
                <c:formatCode>#,##0</c:formatCode>
                <c:ptCount val="6"/>
                <c:pt idx="0">
                  <c:v>100</c:v>
                </c:pt>
                <c:pt idx="1">
                  <c:v>143.55108877721943</c:v>
                </c:pt>
                <c:pt idx="2">
                  <c:v>162.95365717476272</c:v>
                </c:pt>
                <c:pt idx="3">
                  <c:v>166.41541038525963</c:v>
                </c:pt>
                <c:pt idx="4">
                  <c:v>78.671133445002795</c:v>
                </c:pt>
                <c:pt idx="5">
                  <c:v>115.85706309324399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8B71-4C1F-A9C6-ECB2321FE51C}"/>
            </c:ext>
          </c:extLst>
        </c:ser>
        <c:ser>
          <c:idx val="2"/>
          <c:order val="2"/>
          <c:tx>
            <c:strRef>
              <c:f>'1. Settori'!$B$104</c:f>
              <c:strCache>
                <c:ptCount val="1"/>
                <c:pt idx="0">
                  <c:v>Servizi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'1. Settori'!$C$101:$H$101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'1. Settori'!$C$104:$H$104</c:f>
              <c:numCache>
                <c:formatCode>#,##0</c:formatCode>
                <c:ptCount val="6"/>
                <c:pt idx="0">
                  <c:v>100</c:v>
                </c:pt>
                <c:pt idx="1">
                  <c:v>113.01659616010413</c:v>
                </c:pt>
                <c:pt idx="2">
                  <c:v>116.27074520013016</c:v>
                </c:pt>
                <c:pt idx="3">
                  <c:v>117.93036121054344</c:v>
                </c:pt>
                <c:pt idx="4">
                  <c:v>87.178652782297434</c:v>
                </c:pt>
                <c:pt idx="5">
                  <c:v>109.53465668727628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8B71-4C1F-A9C6-ECB2321FE5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6797728"/>
        <c:axId val="276798712"/>
      </c:lineChart>
      <c:catAx>
        <c:axId val="276797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276798712"/>
        <c:crosses val="autoZero"/>
        <c:auto val="1"/>
        <c:lblAlgn val="ctr"/>
        <c:lblOffset val="100"/>
        <c:noMultiLvlLbl val="0"/>
      </c:catAx>
      <c:valAx>
        <c:axId val="276798712"/>
        <c:scaling>
          <c:orientation val="minMax"/>
          <c:min val="6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276797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REGIONE - SESSO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'4. Sesso, nazionalità, età'!$B$78</c:f>
              <c:strCache>
                <c:ptCount val="1"/>
                <c:pt idx="0">
                  <c:v>Maschi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'4. Sesso, nazionalità, età'!$C$77:$H$77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'4. Sesso, nazionalità, età'!$C$78:$H$78</c:f>
              <c:numCache>
                <c:formatCode>#,##0</c:formatCode>
                <c:ptCount val="6"/>
                <c:pt idx="0">
                  <c:v>100</c:v>
                </c:pt>
                <c:pt idx="1">
                  <c:v>113.58522843489094</c:v>
                </c:pt>
                <c:pt idx="2">
                  <c:v>127.9291173134495</c:v>
                </c:pt>
                <c:pt idx="3">
                  <c:v>113.28585507354173</c:v>
                </c:pt>
                <c:pt idx="4">
                  <c:v>88.300265903047659</c:v>
                </c:pt>
                <c:pt idx="5">
                  <c:v>106.69034381450008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389E-4D1A-9A92-6FD8CCD70754}"/>
            </c:ext>
          </c:extLst>
        </c:ser>
        <c:ser>
          <c:idx val="1"/>
          <c:order val="1"/>
          <c:tx>
            <c:strRef>
              <c:f>'4. Sesso, nazionalità, età'!$B$79</c:f>
              <c:strCache>
                <c:ptCount val="1"/>
                <c:pt idx="0">
                  <c:v>Femmine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'4. Sesso, nazionalità, età'!$C$77:$H$77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'4. Sesso, nazionalità, età'!$C$79:$H$79</c:f>
              <c:numCache>
                <c:formatCode>#,##0</c:formatCode>
                <c:ptCount val="6"/>
                <c:pt idx="0">
                  <c:v>100</c:v>
                </c:pt>
                <c:pt idx="1">
                  <c:v>112.24729755357481</c:v>
                </c:pt>
                <c:pt idx="2">
                  <c:v>120.62835830330616</c:v>
                </c:pt>
                <c:pt idx="3">
                  <c:v>117.52070295214617</c:v>
                </c:pt>
                <c:pt idx="4">
                  <c:v>92.716353751817437</c:v>
                </c:pt>
                <c:pt idx="5">
                  <c:v>106.9814779695303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389E-4D1A-9A92-6FD8CCD707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4807384"/>
        <c:axId val="514810664"/>
      </c:lineChart>
      <c:catAx>
        <c:axId val="514807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10664"/>
        <c:crosses val="autoZero"/>
        <c:auto val="1"/>
        <c:lblAlgn val="ctr"/>
        <c:lblOffset val="100"/>
        <c:noMultiLvlLbl val="0"/>
      </c:catAx>
      <c:valAx>
        <c:axId val="514810664"/>
        <c:scaling>
          <c:orientation val="minMax"/>
          <c:max val="130"/>
          <c:min val="8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07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REGIONE - NAZIONALIT</a:t>
            </a:r>
            <a:r>
              <a:rPr lang="en-US"/>
              <a:t>À</a:t>
            </a:r>
            <a:endParaRPr lang="it-IT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'4. Sesso, nazionalità, età'!$B$81</c:f>
              <c:strCache>
                <c:ptCount val="1"/>
                <c:pt idx="0">
                  <c:v>Italiani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'4. Sesso, nazionalità, età'!$C$77:$H$77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'4. Sesso, nazionalità, età'!$C$81:$H$81</c:f>
              <c:numCache>
                <c:formatCode>#,##0</c:formatCode>
                <c:ptCount val="6"/>
                <c:pt idx="0">
                  <c:v>100</c:v>
                </c:pt>
                <c:pt idx="1">
                  <c:v>113.58058256067949</c:v>
                </c:pt>
                <c:pt idx="2">
                  <c:v>123.90898778441317</c:v>
                </c:pt>
                <c:pt idx="3">
                  <c:v>115.59151377651943</c:v>
                </c:pt>
                <c:pt idx="4">
                  <c:v>84.874422267430418</c:v>
                </c:pt>
                <c:pt idx="5">
                  <c:v>105.20123374614454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0987-49AF-A214-58932081DC2A}"/>
            </c:ext>
          </c:extLst>
        </c:ser>
        <c:ser>
          <c:idx val="1"/>
          <c:order val="1"/>
          <c:tx>
            <c:strRef>
              <c:f>'4. Sesso, nazionalità, età'!$B$82</c:f>
              <c:strCache>
                <c:ptCount val="1"/>
                <c:pt idx="0">
                  <c:v>Stranieri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'4. Sesso, nazionalità, età'!$C$77:$H$77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'4. Sesso, nazionalità, età'!$C$82:$H$82</c:f>
              <c:numCache>
                <c:formatCode>#,##0</c:formatCode>
                <c:ptCount val="6"/>
                <c:pt idx="0">
                  <c:v>100</c:v>
                </c:pt>
                <c:pt idx="1">
                  <c:v>109.56614644942191</c:v>
                </c:pt>
                <c:pt idx="2">
                  <c:v>122.25741214179418</c:v>
                </c:pt>
                <c:pt idx="3">
                  <c:v>116.68256572671423</c:v>
                </c:pt>
                <c:pt idx="4">
                  <c:v>115.57217537299196</c:v>
                </c:pt>
                <c:pt idx="5">
                  <c:v>113.62994619758081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0987-49AF-A214-58932081DC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71479640"/>
        <c:axId val="671481280"/>
      </c:lineChart>
      <c:catAx>
        <c:axId val="671479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671481280"/>
        <c:crosses val="autoZero"/>
        <c:auto val="1"/>
        <c:lblAlgn val="ctr"/>
        <c:lblOffset val="100"/>
        <c:noMultiLvlLbl val="0"/>
      </c:catAx>
      <c:valAx>
        <c:axId val="671481280"/>
        <c:scaling>
          <c:orientation val="minMax"/>
          <c:max val="125"/>
          <c:min val="8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6714796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REGIONE - ET</a:t>
            </a:r>
            <a:r>
              <a:rPr lang="en-US"/>
              <a:t>À</a:t>
            </a:r>
            <a:endParaRPr lang="it-IT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'4. Sesso, nazionalità, età'!$B$84</c:f>
              <c:strCache>
                <c:ptCount val="1"/>
                <c:pt idx="0">
                  <c:v>Giovani (0-34)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'4. Sesso, nazionalità, età'!$C$77:$H$77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'4. Sesso, nazionalità, età'!$C$84:$H$84</c:f>
              <c:numCache>
                <c:formatCode>#,##0</c:formatCode>
                <c:ptCount val="6"/>
                <c:pt idx="0">
                  <c:v>100</c:v>
                </c:pt>
                <c:pt idx="1">
                  <c:v>116.40589290109349</c:v>
                </c:pt>
                <c:pt idx="2">
                  <c:v>129.25705847192432</c:v>
                </c:pt>
                <c:pt idx="3">
                  <c:v>118.11293555078935</c:v>
                </c:pt>
                <c:pt idx="4">
                  <c:v>86.125663654583178</c:v>
                </c:pt>
                <c:pt idx="5">
                  <c:v>111.47111564290988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8A66-4BE6-916D-3C57D404E639}"/>
            </c:ext>
          </c:extLst>
        </c:ser>
        <c:ser>
          <c:idx val="1"/>
          <c:order val="1"/>
          <c:tx>
            <c:strRef>
              <c:f>'4. Sesso, nazionalità, età'!$B$85</c:f>
              <c:strCache>
                <c:ptCount val="1"/>
                <c:pt idx="0">
                  <c:v>Adulti (35-64)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'4. Sesso, nazionalità, età'!$C$77:$H$77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'4. Sesso, nazionalità, età'!$C$85:$H$85</c:f>
              <c:numCache>
                <c:formatCode>#,##0</c:formatCode>
                <c:ptCount val="6"/>
                <c:pt idx="0">
                  <c:v>100</c:v>
                </c:pt>
                <c:pt idx="1">
                  <c:v>109.99462870954746</c:v>
                </c:pt>
                <c:pt idx="2">
                  <c:v>119.28158990197394</c:v>
                </c:pt>
                <c:pt idx="3">
                  <c:v>113.6591916207869</c:v>
                </c:pt>
                <c:pt idx="4">
                  <c:v>93.848529609238625</c:v>
                </c:pt>
                <c:pt idx="5">
                  <c:v>102.55807707801799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8A66-4BE6-916D-3C57D404E639}"/>
            </c:ext>
          </c:extLst>
        </c:ser>
        <c:ser>
          <c:idx val="2"/>
          <c:order val="2"/>
          <c:tx>
            <c:strRef>
              <c:f>'4. Sesso, nazionalità, età'!$B$86</c:f>
              <c:strCache>
                <c:ptCount val="1"/>
                <c:pt idx="0">
                  <c:v>Senior (&gt;65)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'4. Sesso, nazionalità, età'!$C$77:$H$77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'4. Sesso, nazionalità, età'!$C$86:$H$86</c:f>
              <c:numCache>
                <c:formatCode>#,##0</c:formatCode>
                <c:ptCount val="6"/>
                <c:pt idx="0">
                  <c:v>100</c:v>
                </c:pt>
                <c:pt idx="1">
                  <c:v>114.32325886990802</c:v>
                </c:pt>
                <c:pt idx="2">
                  <c:v>122.01051248357425</c:v>
                </c:pt>
                <c:pt idx="3">
                  <c:v>134.69119579500656</c:v>
                </c:pt>
                <c:pt idx="4">
                  <c:v>127.59526938239159</c:v>
                </c:pt>
                <c:pt idx="5">
                  <c:v>145.33508541392902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8A66-4BE6-916D-3C57D404E6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2630424"/>
        <c:axId val="412631408"/>
      </c:lineChart>
      <c:catAx>
        <c:axId val="412630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412631408"/>
        <c:crosses val="autoZero"/>
        <c:auto val="1"/>
        <c:lblAlgn val="ctr"/>
        <c:lblOffset val="100"/>
        <c:noMultiLvlLbl val="0"/>
      </c:catAx>
      <c:valAx>
        <c:axId val="412631408"/>
        <c:scaling>
          <c:orientation val="minMax"/>
          <c:min val="8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412630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PIEMONTE NORD - SESSO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'4. Sesso, nazionalità, età'!$B$101</c:f>
              <c:strCache>
                <c:ptCount val="1"/>
                <c:pt idx="0">
                  <c:v>Maschi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'4. Sesso, nazionalità, età'!$C$77:$H$77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'4. Sesso, nazionalità, età'!$C$101:$H$101</c:f>
              <c:numCache>
                <c:formatCode>#,##0</c:formatCode>
                <c:ptCount val="6"/>
                <c:pt idx="0">
                  <c:v>100</c:v>
                </c:pt>
                <c:pt idx="1">
                  <c:v>112.56018709588665</c:v>
                </c:pt>
                <c:pt idx="2">
                  <c:v>119.8789379557023</c:v>
                </c:pt>
                <c:pt idx="3">
                  <c:v>121.85995322602834</c:v>
                </c:pt>
                <c:pt idx="4">
                  <c:v>106.69968358783876</c:v>
                </c:pt>
                <c:pt idx="5">
                  <c:v>115.88939331407346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2A28-4CC2-986C-52690B4E916F}"/>
            </c:ext>
          </c:extLst>
        </c:ser>
        <c:ser>
          <c:idx val="1"/>
          <c:order val="1"/>
          <c:tx>
            <c:strRef>
              <c:f>'4. Sesso, nazionalità, età'!$B$102</c:f>
              <c:strCache>
                <c:ptCount val="1"/>
                <c:pt idx="0">
                  <c:v>Femmine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'4. Sesso, nazionalità, età'!$C$77:$H$77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'4. Sesso, nazionalità, età'!$C$102:$H$102</c:f>
              <c:numCache>
                <c:formatCode>#,##0</c:formatCode>
                <c:ptCount val="6"/>
                <c:pt idx="0">
                  <c:v>100</c:v>
                </c:pt>
                <c:pt idx="1">
                  <c:v>114.92861015723838</c:v>
                </c:pt>
                <c:pt idx="2">
                  <c:v>122.65497921561538</c:v>
                </c:pt>
                <c:pt idx="3">
                  <c:v>122.80860292788722</c:v>
                </c:pt>
                <c:pt idx="4">
                  <c:v>103.31646484727996</c:v>
                </c:pt>
                <c:pt idx="5">
                  <c:v>123.43213446593168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2A28-4CC2-986C-52690B4E91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4807384"/>
        <c:axId val="514810664"/>
      </c:lineChart>
      <c:catAx>
        <c:axId val="514807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10664"/>
        <c:crosses val="autoZero"/>
        <c:auto val="1"/>
        <c:lblAlgn val="ctr"/>
        <c:lblOffset val="100"/>
        <c:noMultiLvlLbl val="0"/>
      </c:catAx>
      <c:valAx>
        <c:axId val="514810664"/>
        <c:scaling>
          <c:orientation val="minMax"/>
          <c:max val="125"/>
          <c:min val="9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07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PIEMONTE NORD - NAZIONALIT</a:t>
            </a:r>
            <a:r>
              <a:rPr lang="en-US"/>
              <a:t>À</a:t>
            </a:r>
            <a:endParaRPr lang="it-IT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'4. Sesso, nazionalità, età'!$B$104</c:f>
              <c:strCache>
                <c:ptCount val="1"/>
                <c:pt idx="0">
                  <c:v>Italiani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'4. Sesso, nazionalità, età'!$C$77:$H$77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'4. Sesso, nazionalità, età'!$C$104:$H$104</c:f>
              <c:numCache>
                <c:formatCode>#,##0</c:formatCode>
                <c:ptCount val="6"/>
                <c:pt idx="0">
                  <c:v>100</c:v>
                </c:pt>
                <c:pt idx="1">
                  <c:v>114.56770093963362</c:v>
                </c:pt>
                <c:pt idx="2">
                  <c:v>123.63279929696478</c:v>
                </c:pt>
                <c:pt idx="3">
                  <c:v>123.88291759616035</c:v>
                </c:pt>
                <c:pt idx="4">
                  <c:v>96.058946799161774</c:v>
                </c:pt>
                <c:pt idx="5">
                  <c:v>117.85979855336983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BBF3-4862-A6F4-94D7C3BF05B5}"/>
            </c:ext>
          </c:extLst>
        </c:ser>
        <c:ser>
          <c:idx val="1"/>
          <c:order val="1"/>
          <c:tx>
            <c:strRef>
              <c:f>'4. Sesso, nazionalità, età'!$B$105</c:f>
              <c:strCache>
                <c:ptCount val="1"/>
                <c:pt idx="0">
                  <c:v>Stranieri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'4. Sesso, nazionalità, età'!$C$77:$H$77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'4. Sesso, nazionalità, età'!$C$105:$H$105</c:f>
              <c:numCache>
                <c:formatCode>#,##0</c:formatCode>
                <c:ptCount val="6"/>
                <c:pt idx="0">
                  <c:v>100</c:v>
                </c:pt>
                <c:pt idx="1">
                  <c:v>111.57538114059852</c:v>
                </c:pt>
                <c:pt idx="2">
                  <c:v>112.87408243929984</c:v>
                </c:pt>
                <c:pt idx="3">
                  <c:v>116.37492941840767</c:v>
                </c:pt>
                <c:pt idx="4">
                  <c:v>140.57029926595143</c:v>
                </c:pt>
                <c:pt idx="5">
                  <c:v>131.22529644268775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BBF3-4862-A6F4-94D7C3BF05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71479640"/>
        <c:axId val="671481280"/>
      </c:lineChart>
      <c:catAx>
        <c:axId val="671479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671481280"/>
        <c:crosses val="autoZero"/>
        <c:auto val="1"/>
        <c:lblAlgn val="ctr"/>
        <c:lblOffset val="100"/>
        <c:noMultiLvlLbl val="0"/>
      </c:catAx>
      <c:valAx>
        <c:axId val="671481280"/>
        <c:scaling>
          <c:orientation val="minMax"/>
          <c:max val="145"/>
          <c:min val="9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6714796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PIEMONTE NORD - ET</a:t>
            </a:r>
            <a:r>
              <a:rPr lang="en-US"/>
              <a:t>À</a:t>
            </a:r>
            <a:endParaRPr lang="it-IT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'4. Sesso, nazionalità, età'!$B$107</c:f>
              <c:strCache>
                <c:ptCount val="1"/>
                <c:pt idx="0">
                  <c:v>Giovani (0-34)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'4. Sesso, nazionalità, età'!$C$77:$H$77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'4. Sesso, nazionalità, età'!$C$107:$H$107</c:f>
              <c:numCache>
                <c:formatCode>#,##0</c:formatCode>
                <c:ptCount val="6"/>
                <c:pt idx="0">
                  <c:v>100</c:v>
                </c:pt>
                <c:pt idx="1">
                  <c:v>114.42935492295638</c:v>
                </c:pt>
                <c:pt idx="2">
                  <c:v>127.06973100026116</c:v>
                </c:pt>
                <c:pt idx="3">
                  <c:v>125.73779054583443</c:v>
                </c:pt>
                <c:pt idx="4">
                  <c:v>103.17315225907548</c:v>
                </c:pt>
                <c:pt idx="5">
                  <c:v>128.37555497518935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FFCC-4A6D-A65A-E43515AFE9DF}"/>
            </c:ext>
          </c:extLst>
        </c:ser>
        <c:ser>
          <c:idx val="1"/>
          <c:order val="1"/>
          <c:tx>
            <c:strRef>
              <c:f>'4. Sesso, nazionalità, età'!$B$108</c:f>
              <c:strCache>
                <c:ptCount val="1"/>
                <c:pt idx="0">
                  <c:v>Adulti (35-64)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'4. Sesso, nazionalità, età'!$C$77:$H$77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'4. Sesso, nazionalità, età'!$C$108:$H$108</c:f>
              <c:numCache>
                <c:formatCode>#,##0</c:formatCode>
                <c:ptCount val="6"/>
                <c:pt idx="0">
                  <c:v>100</c:v>
                </c:pt>
                <c:pt idx="1">
                  <c:v>113.57600076430687</c:v>
                </c:pt>
                <c:pt idx="2">
                  <c:v>117.2828890799656</c:v>
                </c:pt>
                <c:pt idx="3">
                  <c:v>119.21276392471579</c:v>
                </c:pt>
                <c:pt idx="4">
                  <c:v>104.78647176841503</c:v>
                </c:pt>
                <c:pt idx="5">
                  <c:v>113.54733925671157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FFCC-4A6D-A65A-E43515AFE9DF}"/>
            </c:ext>
          </c:extLst>
        </c:ser>
        <c:ser>
          <c:idx val="2"/>
          <c:order val="2"/>
          <c:tx>
            <c:strRef>
              <c:f>'4. Sesso, nazionalità, età'!$B$109</c:f>
              <c:strCache>
                <c:ptCount val="1"/>
                <c:pt idx="0">
                  <c:v>Senior (&gt;65)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'4. Sesso, nazionalità, età'!$C$77:$H$77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'4. Sesso, nazionalità, età'!$C$109:$H$109</c:f>
              <c:numCache>
                <c:formatCode>#,##0</c:formatCode>
                <c:ptCount val="6"/>
                <c:pt idx="0">
                  <c:v>100</c:v>
                </c:pt>
                <c:pt idx="1">
                  <c:v>118.57142857142857</c:v>
                </c:pt>
                <c:pt idx="2">
                  <c:v>133.33333333333331</c:v>
                </c:pt>
                <c:pt idx="3">
                  <c:v>162.38095238095238</c:v>
                </c:pt>
                <c:pt idx="4">
                  <c:v>152.38095238095238</c:v>
                </c:pt>
                <c:pt idx="5">
                  <c:v>174.76190476190476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FFCC-4A6D-A65A-E43515AFE9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2630424"/>
        <c:axId val="412631408"/>
      </c:lineChart>
      <c:catAx>
        <c:axId val="412630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412631408"/>
        <c:crosses val="autoZero"/>
        <c:auto val="1"/>
        <c:lblAlgn val="ctr"/>
        <c:lblOffset val="100"/>
        <c:noMultiLvlLbl val="0"/>
      </c:catAx>
      <c:valAx>
        <c:axId val="412631408"/>
        <c:scaling>
          <c:orientation val="minMax"/>
          <c:max val="180"/>
          <c:min val="9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412630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NOVARA - SESSO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'4. Sesso, nazionalità, età'!$B$147</c:f>
              <c:strCache>
                <c:ptCount val="1"/>
                <c:pt idx="0">
                  <c:v>Maschi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'4. Sesso, nazionalità, età'!$C$77:$H$77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'4. Sesso, nazionalità, età'!$C$147:$H$147</c:f>
              <c:numCache>
                <c:formatCode>#,##0</c:formatCode>
                <c:ptCount val="6"/>
                <c:pt idx="0">
                  <c:v>100</c:v>
                </c:pt>
                <c:pt idx="1">
                  <c:v>109.59132610508757</c:v>
                </c:pt>
                <c:pt idx="2">
                  <c:v>115.15151515151516</c:v>
                </c:pt>
                <c:pt idx="3">
                  <c:v>121.43452877397831</c:v>
                </c:pt>
                <c:pt idx="4">
                  <c:v>118.87684181262163</c:v>
                </c:pt>
                <c:pt idx="5">
                  <c:v>118.37642479844315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DF8B-44F4-A38D-1B146F8B4F6A}"/>
            </c:ext>
          </c:extLst>
        </c:ser>
        <c:ser>
          <c:idx val="1"/>
          <c:order val="1"/>
          <c:tx>
            <c:strRef>
              <c:f>'4. Sesso, nazionalità, età'!$B$148</c:f>
              <c:strCache>
                <c:ptCount val="1"/>
                <c:pt idx="0">
                  <c:v>Femmine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'4. Sesso, nazionalità, età'!$C$77:$H$77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'4. Sesso, nazionalità, età'!$C$148:$H$148</c:f>
              <c:numCache>
                <c:formatCode>#,##0</c:formatCode>
                <c:ptCount val="6"/>
                <c:pt idx="0">
                  <c:v>100</c:v>
                </c:pt>
                <c:pt idx="1">
                  <c:v>113.43156096519324</c:v>
                </c:pt>
                <c:pt idx="2">
                  <c:v>122.44287849669016</c:v>
                </c:pt>
                <c:pt idx="3">
                  <c:v>122.50693999572924</c:v>
                </c:pt>
                <c:pt idx="4">
                  <c:v>109.54516335682254</c:v>
                </c:pt>
                <c:pt idx="5">
                  <c:v>135.98120862694853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DF8B-44F4-A38D-1B146F8B4F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4807384"/>
        <c:axId val="514810664"/>
      </c:lineChart>
      <c:catAx>
        <c:axId val="514807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10664"/>
        <c:crosses val="autoZero"/>
        <c:auto val="1"/>
        <c:lblAlgn val="ctr"/>
        <c:lblOffset val="100"/>
        <c:noMultiLvlLbl val="0"/>
      </c:catAx>
      <c:valAx>
        <c:axId val="514810664"/>
        <c:scaling>
          <c:orientation val="minMax"/>
          <c:min val="9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07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NOVARA - NAZIONALIT</a:t>
            </a:r>
            <a:r>
              <a:rPr lang="en-US"/>
              <a:t>À</a:t>
            </a:r>
            <a:endParaRPr lang="it-IT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'4. Sesso, nazionalità, età'!$B$150</c:f>
              <c:strCache>
                <c:ptCount val="1"/>
                <c:pt idx="0">
                  <c:v>Italiani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'4. Sesso, nazionalità, età'!$C$77:$H$77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'4. Sesso, nazionalità, età'!$C$150:$H$150</c:f>
              <c:numCache>
                <c:formatCode>#,##0</c:formatCode>
                <c:ptCount val="6"/>
                <c:pt idx="0">
                  <c:v>100</c:v>
                </c:pt>
                <c:pt idx="1">
                  <c:v>114.50155763239876</c:v>
                </c:pt>
                <c:pt idx="2">
                  <c:v>121.5576323987539</c:v>
                </c:pt>
                <c:pt idx="3">
                  <c:v>123.53582554517133</c:v>
                </c:pt>
                <c:pt idx="4">
                  <c:v>100.38940809968848</c:v>
                </c:pt>
                <c:pt idx="5">
                  <c:v>126.46417445482867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849E-4F1D-8F38-74E558F89382}"/>
            </c:ext>
          </c:extLst>
        </c:ser>
        <c:ser>
          <c:idx val="1"/>
          <c:order val="1"/>
          <c:tx>
            <c:strRef>
              <c:f>'4. Sesso, nazionalità, età'!$B$151</c:f>
              <c:strCache>
                <c:ptCount val="1"/>
                <c:pt idx="0">
                  <c:v>Stranieri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'4. Sesso, nazionalità, età'!$C$77:$H$77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'4. Sesso, nazionalità, età'!$C$151:$H$151</c:f>
              <c:numCache>
                <c:formatCode>#,##0</c:formatCode>
                <c:ptCount val="6"/>
                <c:pt idx="0">
                  <c:v>100</c:v>
                </c:pt>
                <c:pt idx="1">
                  <c:v>102.31182795698925</c:v>
                </c:pt>
                <c:pt idx="2">
                  <c:v>111.3978494623656</c:v>
                </c:pt>
                <c:pt idx="3">
                  <c:v>116.88172043010752</c:v>
                </c:pt>
                <c:pt idx="4">
                  <c:v>159.1935483870968</c:v>
                </c:pt>
                <c:pt idx="5">
                  <c:v>134.78494623655914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849E-4F1D-8F38-74E558F893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71479640"/>
        <c:axId val="671481280"/>
      </c:lineChart>
      <c:catAx>
        <c:axId val="671479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671481280"/>
        <c:crosses val="autoZero"/>
        <c:auto val="1"/>
        <c:lblAlgn val="ctr"/>
        <c:lblOffset val="100"/>
        <c:noMultiLvlLbl val="0"/>
      </c:catAx>
      <c:valAx>
        <c:axId val="671481280"/>
        <c:scaling>
          <c:orientation val="minMax"/>
          <c:min val="9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6714796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NOVARA - ET</a:t>
            </a:r>
            <a:r>
              <a:rPr lang="en-US"/>
              <a:t>À</a:t>
            </a:r>
            <a:endParaRPr lang="it-IT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'4. Sesso, nazionalità, età'!$B$153</c:f>
              <c:strCache>
                <c:ptCount val="1"/>
                <c:pt idx="0">
                  <c:v>Giovani (0-34)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'4. Sesso, nazionalità, età'!$C$77:$H$77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'4. Sesso, nazionalità, età'!$C$153:$H$153</c:f>
              <c:numCache>
                <c:formatCode>#,##0</c:formatCode>
                <c:ptCount val="6"/>
                <c:pt idx="0">
                  <c:v>100</c:v>
                </c:pt>
                <c:pt idx="1">
                  <c:v>115.24339360222531</c:v>
                </c:pt>
                <c:pt idx="2">
                  <c:v>119.69401947148819</c:v>
                </c:pt>
                <c:pt idx="3">
                  <c:v>122.22531293463143</c:v>
                </c:pt>
                <c:pt idx="4">
                  <c:v>113.68567454798331</c:v>
                </c:pt>
                <c:pt idx="5">
                  <c:v>134.4645340751043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F761-405F-A83C-95336FA0C9C8}"/>
            </c:ext>
          </c:extLst>
        </c:ser>
        <c:ser>
          <c:idx val="1"/>
          <c:order val="1"/>
          <c:tx>
            <c:strRef>
              <c:f>'4. Sesso, nazionalità, età'!$B$154</c:f>
              <c:strCache>
                <c:ptCount val="1"/>
                <c:pt idx="0">
                  <c:v>Adulti (35-64)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'4. Sesso, nazionalità, età'!$C$77:$H$77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'4. Sesso, nazionalità, età'!$C$154:$H$154</c:f>
              <c:numCache>
                <c:formatCode>#,##0</c:formatCode>
                <c:ptCount val="6"/>
                <c:pt idx="0">
                  <c:v>100</c:v>
                </c:pt>
                <c:pt idx="1">
                  <c:v>108.79478827361564</c:v>
                </c:pt>
                <c:pt idx="2">
                  <c:v>118.47991313789359</c:v>
                </c:pt>
                <c:pt idx="3">
                  <c:v>120.47774158523343</c:v>
                </c:pt>
                <c:pt idx="4">
                  <c:v>112.46471226927252</c:v>
                </c:pt>
                <c:pt idx="5">
                  <c:v>122.08469055374593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F761-405F-A83C-95336FA0C9C8}"/>
            </c:ext>
          </c:extLst>
        </c:ser>
        <c:ser>
          <c:idx val="2"/>
          <c:order val="2"/>
          <c:tx>
            <c:strRef>
              <c:f>'4. Sesso, nazionalità, età'!$B$155</c:f>
              <c:strCache>
                <c:ptCount val="1"/>
                <c:pt idx="0">
                  <c:v>Senior (&gt;65)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'4. Sesso, nazionalità, età'!$C$77:$H$77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'4. Sesso, nazionalità, età'!$C$155:$H$155</c:f>
              <c:numCache>
                <c:formatCode>#,##0</c:formatCode>
                <c:ptCount val="6"/>
                <c:pt idx="0">
                  <c:v>100</c:v>
                </c:pt>
                <c:pt idx="1">
                  <c:v>126.25</c:v>
                </c:pt>
                <c:pt idx="2">
                  <c:v>146.25</c:v>
                </c:pt>
                <c:pt idx="3">
                  <c:v>203.75</c:v>
                </c:pt>
                <c:pt idx="4">
                  <c:v>175</c:v>
                </c:pt>
                <c:pt idx="5">
                  <c:v>212.5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F761-405F-A83C-95336FA0C9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2630424"/>
        <c:axId val="412631408"/>
      </c:lineChart>
      <c:catAx>
        <c:axId val="412630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412631408"/>
        <c:crosses val="autoZero"/>
        <c:auto val="1"/>
        <c:lblAlgn val="ctr"/>
        <c:lblOffset val="100"/>
        <c:noMultiLvlLbl val="0"/>
      </c:catAx>
      <c:valAx>
        <c:axId val="412631408"/>
        <c:scaling>
          <c:orientation val="minMax"/>
          <c:max val="230"/>
          <c:min val="8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412630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VCO - SESSO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'4. Sesso, nazionalità, età'!$B$170</c:f>
              <c:strCache>
                <c:ptCount val="1"/>
                <c:pt idx="0">
                  <c:v>Maschi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'4. Sesso, nazionalità, età'!$C$77:$H$77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'4. Sesso, nazionalità, età'!$C$170:$H$170</c:f>
              <c:numCache>
                <c:formatCode>#,##0</c:formatCode>
                <c:ptCount val="6"/>
                <c:pt idx="0">
                  <c:v>100</c:v>
                </c:pt>
                <c:pt idx="1">
                  <c:v>113.77079482439927</c:v>
                </c:pt>
                <c:pt idx="2">
                  <c:v>116.08133086876155</c:v>
                </c:pt>
                <c:pt idx="3">
                  <c:v>123.29020332717191</c:v>
                </c:pt>
                <c:pt idx="4">
                  <c:v>82.2550831792976</c:v>
                </c:pt>
                <c:pt idx="5">
                  <c:v>106.00739371534196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DFB7-4027-B0ED-FE9390D59EFF}"/>
            </c:ext>
          </c:extLst>
        </c:ser>
        <c:ser>
          <c:idx val="1"/>
          <c:order val="1"/>
          <c:tx>
            <c:strRef>
              <c:f>'4. Sesso, nazionalità, età'!$B$171</c:f>
              <c:strCache>
                <c:ptCount val="1"/>
                <c:pt idx="0">
                  <c:v>Femmine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'4. Sesso, nazionalità, età'!$C$77:$H$77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'4. Sesso, nazionalità, età'!$C$171:$H$171</c:f>
              <c:numCache>
                <c:formatCode>#,##0</c:formatCode>
                <c:ptCount val="6"/>
                <c:pt idx="0">
                  <c:v>100</c:v>
                </c:pt>
                <c:pt idx="1">
                  <c:v>112.6067302862883</c:v>
                </c:pt>
                <c:pt idx="2">
                  <c:v>116.37368156705172</c:v>
                </c:pt>
                <c:pt idx="3">
                  <c:v>115.01757910597689</c:v>
                </c:pt>
                <c:pt idx="4">
                  <c:v>89.854344550477151</c:v>
                </c:pt>
                <c:pt idx="5">
                  <c:v>111.45153189352084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DFB7-4027-B0ED-FE9390D59E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4807384"/>
        <c:axId val="514810664"/>
      </c:lineChart>
      <c:catAx>
        <c:axId val="514807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10664"/>
        <c:crosses val="autoZero"/>
        <c:auto val="1"/>
        <c:lblAlgn val="ctr"/>
        <c:lblOffset val="100"/>
        <c:noMultiLvlLbl val="0"/>
      </c:catAx>
      <c:valAx>
        <c:axId val="514810664"/>
        <c:scaling>
          <c:orientation val="minMax"/>
          <c:max val="130"/>
          <c:min val="8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07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VERCELLI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'1. Settori'!$B$116</c:f>
              <c:strCache>
                <c:ptCount val="1"/>
                <c:pt idx="0">
                  <c:v>Commercio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'1. Settori'!$C$115:$H$115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'1. Settori'!$C$116:$H$116</c:f>
              <c:numCache>
                <c:formatCode>#,##0</c:formatCode>
                <c:ptCount val="6"/>
                <c:pt idx="0">
                  <c:v>100</c:v>
                </c:pt>
                <c:pt idx="1">
                  <c:v>128.29131652661064</c:v>
                </c:pt>
                <c:pt idx="2">
                  <c:v>130.06535947712419</c:v>
                </c:pt>
                <c:pt idx="3">
                  <c:v>87.394957983193279</c:v>
                </c:pt>
                <c:pt idx="4">
                  <c:v>84.593837535014003</c:v>
                </c:pt>
                <c:pt idx="5">
                  <c:v>76.470588235294116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8FA5-4204-A56F-42FDDBD86D89}"/>
            </c:ext>
          </c:extLst>
        </c:ser>
        <c:ser>
          <c:idx val="1"/>
          <c:order val="1"/>
          <c:tx>
            <c:strRef>
              <c:f>'1. Settori'!$B$117</c:f>
              <c:strCache>
                <c:ptCount val="1"/>
                <c:pt idx="0">
                  <c:v>Turismo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'1. Settori'!$C$115:$H$115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'1. Settori'!$C$117:$H$117</c:f>
              <c:numCache>
                <c:formatCode>#,##0</c:formatCode>
                <c:ptCount val="6"/>
                <c:pt idx="0">
                  <c:v>100</c:v>
                </c:pt>
                <c:pt idx="1">
                  <c:v>169.36170212765958</c:v>
                </c:pt>
                <c:pt idx="2">
                  <c:v>211.17021276595747</c:v>
                </c:pt>
                <c:pt idx="3">
                  <c:v>226.27659574468083</c:v>
                </c:pt>
                <c:pt idx="4">
                  <c:v>126.80851063829788</c:v>
                </c:pt>
                <c:pt idx="5">
                  <c:v>137.12765957446808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8FA5-4204-A56F-42FDDBD86D89}"/>
            </c:ext>
          </c:extLst>
        </c:ser>
        <c:ser>
          <c:idx val="2"/>
          <c:order val="2"/>
          <c:tx>
            <c:strRef>
              <c:f>'1. Settori'!$B$118</c:f>
              <c:strCache>
                <c:ptCount val="1"/>
                <c:pt idx="0">
                  <c:v>Servizi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'1. Settori'!$C$115:$H$115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'1. Settori'!$C$118:$H$118</c:f>
              <c:numCache>
                <c:formatCode>#,##0</c:formatCode>
                <c:ptCount val="6"/>
                <c:pt idx="0">
                  <c:v>100</c:v>
                </c:pt>
                <c:pt idx="1">
                  <c:v>115.76590026873694</c:v>
                </c:pt>
                <c:pt idx="2">
                  <c:v>132.248432367871</c:v>
                </c:pt>
                <c:pt idx="3">
                  <c:v>134.04001194386385</c:v>
                </c:pt>
                <c:pt idx="4">
                  <c:v>112.60077635114961</c:v>
                </c:pt>
                <c:pt idx="5">
                  <c:v>127.44102717229025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8FA5-4204-A56F-42FDDBD86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7306864"/>
        <c:axId val="307307192"/>
      </c:lineChart>
      <c:catAx>
        <c:axId val="307306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307307192"/>
        <c:crosses val="autoZero"/>
        <c:auto val="1"/>
        <c:lblAlgn val="ctr"/>
        <c:lblOffset val="100"/>
        <c:noMultiLvlLbl val="0"/>
      </c:catAx>
      <c:valAx>
        <c:axId val="307307192"/>
        <c:scaling>
          <c:orientation val="minMax"/>
          <c:max val="240"/>
          <c:min val="6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3073068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VCO - NAZIONALIT</a:t>
            </a:r>
            <a:r>
              <a:rPr lang="en-US"/>
              <a:t>À</a:t>
            </a:r>
            <a:endParaRPr lang="it-IT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'4. Sesso, nazionalità, età'!$B$173</c:f>
              <c:strCache>
                <c:ptCount val="1"/>
                <c:pt idx="0">
                  <c:v>Italiani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'4. Sesso, nazionalità, età'!$C$77:$H$77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'4. Sesso, nazionalità, età'!$C$173:$H$173</c:f>
              <c:numCache>
                <c:formatCode>#,##0</c:formatCode>
                <c:ptCount val="6"/>
                <c:pt idx="0">
                  <c:v>100</c:v>
                </c:pt>
                <c:pt idx="1">
                  <c:v>110.49573973663827</c:v>
                </c:pt>
                <c:pt idx="2">
                  <c:v>116.07281177381874</c:v>
                </c:pt>
                <c:pt idx="3">
                  <c:v>118.39659178931061</c:v>
                </c:pt>
                <c:pt idx="4">
                  <c:v>83.191324554608826</c:v>
                </c:pt>
                <c:pt idx="5">
                  <c:v>104.06661502711077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68EF-4AD9-AE12-EB0D606C3CEE}"/>
            </c:ext>
          </c:extLst>
        </c:ser>
        <c:ser>
          <c:idx val="1"/>
          <c:order val="1"/>
          <c:tx>
            <c:strRef>
              <c:f>'4. Sesso, nazionalità, età'!$B$174</c:f>
              <c:strCache>
                <c:ptCount val="1"/>
                <c:pt idx="0">
                  <c:v>Stranieri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'4. Sesso, nazionalità, età'!$C$77:$H$77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'4. Sesso, nazionalità, età'!$C$174:$H$174</c:f>
              <c:numCache>
                <c:formatCode>#,##0</c:formatCode>
                <c:ptCount val="6"/>
                <c:pt idx="0">
                  <c:v>100</c:v>
                </c:pt>
                <c:pt idx="1">
                  <c:v>126.27291242362526</c:v>
                </c:pt>
                <c:pt idx="2">
                  <c:v>117.31160896130346</c:v>
                </c:pt>
                <c:pt idx="3">
                  <c:v>115.4786150712831</c:v>
                </c:pt>
                <c:pt idx="4">
                  <c:v>108.14663951120163</c:v>
                </c:pt>
                <c:pt idx="5">
                  <c:v>138.28920570264768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8EF-4AD9-AE12-EB0D606C3C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71479640"/>
        <c:axId val="671481280"/>
      </c:lineChart>
      <c:catAx>
        <c:axId val="671479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671481280"/>
        <c:crosses val="autoZero"/>
        <c:auto val="1"/>
        <c:lblAlgn val="ctr"/>
        <c:lblOffset val="100"/>
        <c:noMultiLvlLbl val="0"/>
      </c:catAx>
      <c:valAx>
        <c:axId val="671481280"/>
        <c:scaling>
          <c:orientation val="minMax"/>
          <c:max val="140"/>
          <c:min val="8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6714796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VCO - ET</a:t>
            </a:r>
            <a:r>
              <a:rPr lang="en-US"/>
              <a:t>À</a:t>
            </a:r>
            <a:endParaRPr lang="it-IT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'4. Sesso, nazionalità, età'!$B$176</c:f>
              <c:strCache>
                <c:ptCount val="1"/>
                <c:pt idx="0">
                  <c:v>Giovani (0-34)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'4. Sesso, nazionalità, età'!$C$77:$H$77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'4. Sesso, nazionalità, età'!$C$176:$H$176</c:f>
              <c:numCache>
                <c:formatCode>#,##0</c:formatCode>
                <c:ptCount val="6"/>
                <c:pt idx="0">
                  <c:v>100</c:v>
                </c:pt>
                <c:pt idx="1">
                  <c:v>111.08312342569269</c:v>
                </c:pt>
                <c:pt idx="2">
                  <c:v>125.10495382031905</c:v>
                </c:pt>
                <c:pt idx="3">
                  <c:v>117.80016792611252</c:v>
                </c:pt>
                <c:pt idx="4">
                  <c:v>92.695214105793454</c:v>
                </c:pt>
                <c:pt idx="5">
                  <c:v>123.50965575146935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21F5-4EAF-ACA6-4C6C041A43EF}"/>
            </c:ext>
          </c:extLst>
        </c:ser>
        <c:ser>
          <c:idx val="1"/>
          <c:order val="1"/>
          <c:tx>
            <c:strRef>
              <c:f>'4. Sesso, nazionalità, età'!$B$177</c:f>
              <c:strCache>
                <c:ptCount val="1"/>
                <c:pt idx="0">
                  <c:v>Adulti (35-64)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'4. Sesso, nazionalità, età'!$C$77:$H$77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'4. Sesso, nazionalità, età'!$C$177:$H$177</c:f>
              <c:numCache>
                <c:formatCode>#,##0</c:formatCode>
                <c:ptCount val="6"/>
                <c:pt idx="0">
                  <c:v>100</c:v>
                </c:pt>
                <c:pt idx="1">
                  <c:v>112.93290043290042</c:v>
                </c:pt>
                <c:pt idx="2">
                  <c:v>109.84848484848484</c:v>
                </c:pt>
                <c:pt idx="3">
                  <c:v>116.55844155844154</c:v>
                </c:pt>
                <c:pt idx="4">
                  <c:v>81.277056277056275</c:v>
                </c:pt>
                <c:pt idx="5">
                  <c:v>98.755411255411246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21F5-4EAF-ACA6-4C6C041A43EF}"/>
            </c:ext>
          </c:extLst>
        </c:ser>
        <c:ser>
          <c:idx val="2"/>
          <c:order val="2"/>
          <c:tx>
            <c:strRef>
              <c:f>'4. Sesso, nazionalità, età'!$B$178</c:f>
              <c:strCache>
                <c:ptCount val="1"/>
                <c:pt idx="0">
                  <c:v>Senior (&gt;65)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'4. Sesso, nazionalità, età'!$C$77:$H$77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'4. Sesso, nazionalità, età'!$C$178:$H$178</c:f>
              <c:numCache>
                <c:formatCode>#,##0</c:formatCode>
                <c:ptCount val="6"/>
                <c:pt idx="0">
                  <c:v>100</c:v>
                </c:pt>
                <c:pt idx="1">
                  <c:v>185.29411764705884</c:v>
                </c:pt>
                <c:pt idx="2">
                  <c:v>155.88235294117646</c:v>
                </c:pt>
                <c:pt idx="3">
                  <c:v>197.05882352941177</c:v>
                </c:pt>
                <c:pt idx="4">
                  <c:v>214.70588235294116</c:v>
                </c:pt>
                <c:pt idx="5">
                  <c:v>205.88235294117646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21F5-4EAF-ACA6-4C6C041A43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2630424"/>
        <c:axId val="412631408"/>
      </c:lineChart>
      <c:catAx>
        <c:axId val="412630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412631408"/>
        <c:crosses val="autoZero"/>
        <c:auto val="1"/>
        <c:lblAlgn val="ctr"/>
        <c:lblOffset val="100"/>
        <c:noMultiLvlLbl val="0"/>
      </c:catAx>
      <c:valAx>
        <c:axId val="412631408"/>
        <c:scaling>
          <c:orientation val="minMax"/>
          <c:max val="220"/>
          <c:min val="6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412630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BIELLA - SESSO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'4. Sesso, nazionalità, età'!$B$124</c:f>
              <c:strCache>
                <c:ptCount val="1"/>
                <c:pt idx="0">
                  <c:v>Maschi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'4. Sesso, nazionalità, età'!$C$77:$H$77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'4. Sesso, nazionalità, età'!$C$124:$H$124</c:f>
              <c:numCache>
                <c:formatCode>#,##0</c:formatCode>
                <c:ptCount val="6"/>
                <c:pt idx="0">
                  <c:v>100</c:v>
                </c:pt>
                <c:pt idx="1">
                  <c:v>117.82032400589102</c:v>
                </c:pt>
                <c:pt idx="2">
                  <c:v>119.36671575846833</c:v>
                </c:pt>
                <c:pt idx="3">
                  <c:v>106.62739322533137</c:v>
                </c:pt>
                <c:pt idx="4">
                  <c:v>79.307805596465386</c:v>
                </c:pt>
                <c:pt idx="5">
                  <c:v>98.37997054491899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11E4-4271-9A83-56319A5261F9}"/>
            </c:ext>
          </c:extLst>
        </c:ser>
        <c:ser>
          <c:idx val="1"/>
          <c:order val="1"/>
          <c:tx>
            <c:strRef>
              <c:f>'4. Sesso, nazionalità, età'!$B$125</c:f>
              <c:strCache>
                <c:ptCount val="1"/>
                <c:pt idx="0">
                  <c:v>Femmine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'4. Sesso, nazionalità, età'!$C$77:$H$77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'4. Sesso, nazionalità, età'!$C$125:$H$125</c:f>
              <c:numCache>
                <c:formatCode>#,##0</c:formatCode>
                <c:ptCount val="6"/>
                <c:pt idx="0">
                  <c:v>100</c:v>
                </c:pt>
                <c:pt idx="1">
                  <c:v>118.5054945054945</c:v>
                </c:pt>
                <c:pt idx="2">
                  <c:v>122.54945054945054</c:v>
                </c:pt>
                <c:pt idx="3">
                  <c:v>122.28571428571429</c:v>
                </c:pt>
                <c:pt idx="4">
                  <c:v>99.164835164835168</c:v>
                </c:pt>
                <c:pt idx="5">
                  <c:v>109.31868131868131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11E4-4271-9A83-56319A5261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4807384"/>
        <c:axId val="514810664"/>
      </c:lineChart>
      <c:catAx>
        <c:axId val="514807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10664"/>
        <c:crosses val="autoZero"/>
        <c:auto val="1"/>
        <c:lblAlgn val="ctr"/>
        <c:lblOffset val="100"/>
        <c:noMultiLvlLbl val="0"/>
      </c:catAx>
      <c:valAx>
        <c:axId val="514810664"/>
        <c:scaling>
          <c:orientation val="minMax"/>
          <c:min val="7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07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BIELLA - NAZIONALIT</a:t>
            </a:r>
            <a:r>
              <a:rPr lang="en-US"/>
              <a:t>À</a:t>
            </a:r>
            <a:endParaRPr lang="it-IT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'4. Sesso, nazionalità, età'!$B$127</c:f>
              <c:strCache>
                <c:ptCount val="1"/>
                <c:pt idx="0">
                  <c:v>Italiani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'4. Sesso, nazionalità, età'!$C$77:$H$77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'4. Sesso, nazionalità, età'!$C$127:$H$127</c:f>
              <c:numCache>
                <c:formatCode>#,##0</c:formatCode>
                <c:ptCount val="6"/>
                <c:pt idx="0">
                  <c:v>100</c:v>
                </c:pt>
                <c:pt idx="1">
                  <c:v>120.67260138476756</c:v>
                </c:pt>
                <c:pt idx="2">
                  <c:v>124.92581602373886</c:v>
                </c:pt>
                <c:pt idx="3">
                  <c:v>118.62842070557204</c:v>
                </c:pt>
                <c:pt idx="4">
                  <c:v>89.119683481701287</c:v>
                </c:pt>
                <c:pt idx="5">
                  <c:v>106.56116056709529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7EAE-4356-A539-336BD7412E78}"/>
            </c:ext>
          </c:extLst>
        </c:ser>
        <c:ser>
          <c:idx val="1"/>
          <c:order val="1"/>
          <c:tx>
            <c:strRef>
              <c:f>'4. Sesso, nazionalità, età'!$B$128</c:f>
              <c:strCache>
                <c:ptCount val="1"/>
                <c:pt idx="0">
                  <c:v>Stranieri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'4. Sesso, nazionalità, età'!$C$77:$H$77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'4. Sesso, nazionalità, età'!$C$128:$H$128</c:f>
              <c:numCache>
                <c:formatCode>#,##0</c:formatCode>
                <c:ptCount val="6"/>
                <c:pt idx="0">
                  <c:v>100</c:v>
                </c:pt>
                <c:pt idx="1">
                  <c:v>106</c:v>
                </c:pt>
                <c:pt idx="2">
                  <c:v>103.33333333333334</c:v>
                </c:pt>
                <c:pt idx="3">
                  <c:v>105.33333333333333</c:v>
                </c:pt>
                <c:pt idx="4">
                  <c:v>105</c:v>
                </c:pt>
                <c:pt idx="5">
                  <c:v>98.5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7EAE-4356-A539-336BD7412E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71479640"/>
        <c:axId val="671481280"/>
      </c:lineChart>
      <c:catAx>
        <c:axId val="671479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671481280"/>
        <c:crosses val="autoZero"/>
        <c:auto val="1"/>
        <c:lblAlgn val="ctr"/>
        <c:lblOffset val="100"/>
        <c:noMultiLvlLbl val="0"/>
      </c:catAx>
      <c:valAx>
        <c:axId val="671481280"/>
        <c:scaling>
          <c:orientation val="minMax"/>
          <c:min val="8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6714796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BIELLA - ET</a:t>
            </a:r>
            <a:r>
              <a:rPr lang="en-US"/>
              <a:t>À</a:t>
            </a:r>
            <a:endParaRPr lang="it-IT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'4. Sesso, nazionalità, età'!$B$130</c:f>
              <c:strCache>
                <c:ptCount val="1"/>
                <c:pt idx="0">
                  <c:v>Giovani (0-34)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'4. Sesso, nazionalità, età'!$C$77:$H$77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'4. Sesso, nazionalità, età'!$C$130:$H$130</c:f>
              <c:numCache>
                <c:formatCode>#,##0</c:formatCode>
                <c:ptCount val="6"/>
                <c:pt idx="0">
                  <c:v>100</c:v>
                </c:pt>
                <c:pt idx="1">
                  <c:v>122.67481330617787</c:v>
                </c:pt>
                <c:pt idx="2">
                  <c:v>132.04344874405973</c:v>
                </c:pt>
                <c:pt idx="3">
                  <c:v>124.71147318397828</c:v>
                </c:pt>
                <c:pt idx="4">
                  <c:v>83.163611676849968</c:v>
                </c:pt>
                <c:pt idx="5">
                  <c:v>113.91717583163611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8773-4821-83CC-978B1AB20B9B}"/>
            </c:ext>
          </c:extLst>
        </c:ser>
        <c:ser>
          <c:idx val="1"/>
          <c:order val="1"/>
          <c:tx>
            <c:strRef>
              <c:f>'4. Sesso, nazionalità, età'!$B$131</c:f>
              <c:strCache>
                <c:ptCount val="1"/>
                <c:pt idx="0">
                  <c:v>Adulti (35-64)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'4. Sesso, nazionalità, età'!$C$77:$H$77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'4. Sesso, nazionalità, età'!$C$131:$H$131</c:f>
              <c:numCache>
                <c:formatCode>#,##0</c:formatCode>
                <c:ptCount val="6"/>
                <c:pt idx="0">
                  <c:v>100</c:v>
                </c:pt>
                <c:pt idx="1">
                  <c:v>116.07565011820331</c:v>
                </c:pt>
                <c:pt idx="2">
                  <c:v>113.90070921985816</c:v>
                </c:pt>
                <c:pt idx="3">
                  <c:v>110.87470449172577</c:v>
                </c:pt>
                <c:pt idx="4">
                  <c:v>96.973995271867608</c:v>
                </c:pt>
                <c:pt idx="5">
                  <c:v>99.148936170212764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8773-4821-83CC-978B1AB20B9B}"/>
            </c:ext>
          </c:extLst>
        </c:ser>
        <c:ser>
          <c:idx val="2"/>
          <c:order val="2"/>
          <c:tx>
            <c:strRef>
              <c:f>'4. Sesso, nazionalità, età'!$B$132</c:f>
              <c:strCache>
                <c:ptCount val="1"/>
                <c:pt idx="0">
                  <c:v>Senior (&gt;65)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'4. Sesso, nazionalità, età'!$C$77:$H$77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'4. Sesso, nazionalità, età'!$C$132:$H$132</c:f>
              <c:numCache>
                <c:formatCode>#,##0</c:formatCode>
                <c:ptCount val="6"/>
                <c:pt idx="0">
                  <c:v>100</c:v>
                </c:pt>
                <c:pt idx="1">
                  <c:v>75.555555555555557</c:v>
                </c:pt>
                <c:pt idx="2">
                  <c:v>122.22222222222223</c:v>
                </c:pt>
                <c:pt idx="3">
                  <c:v>106.66666666666667</c:v>
                </c:pt>
                <c:pt idx="4">
                  <c:v>126.66666666666666</c:v>
                </c:pt>
                <c:pt idx="5">
                  <c:v>106.66666666666667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8773-4821-83CC-978B1AB20B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2630424"/>
        <c:axId val="412631408"/>
      </c:lineChart>
      <c:catAx>
        <c:axId val="412630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412631408"/>
        <c:crosses val="autoZero"/>
        <c:auto val="1"/>
        <c:lblAlgn val="ctr"/>
        <c:lblOffset val="100"/>
        <c:noMultiLvlLbl val="0"/>
      </c:catAx>
      <c:valAx>
        <c:axId val="412631408"/>
        <c:scaling>
          <c:orientation val="minMax"/>
          <c:max val="140"/>
          <c:min val="7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412630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VERCELLI - SESSO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'4. Sesso, nazionalità, età'!$B$193</c:f>
              <c:strCache>
                <c:ptCount val="1"/>
                <c:pt idx="0">
                  <c:v>Maschi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'4. Sesso, nazionalità, età'!$C$77:$H$77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'4. Sesso, nazionalità, età'!$C$193:$H$193</c:f>
              <c:numCache>
                <c:formatCode>#,##0</c:formatCode>
                <c:ptCount val="6"/>
                <c:pt idx="0">
                  <c:v>100</c:v>
                </c:pt>
                <c:pt idx="1">
                  <c:v>114.36688311688312</c:v>
                </c:pt>
                <c:pt idx="2">
                  <c:v>137.58116883116881</c:v>
                </c:pt>
                <c:pt idx="3">
                  <c:v>138.63636363636365</c:v>
                </c:pt>
                <c:pt idx="4">
                  <c:v>122.80844155844154</c:v>
                </c:pt>
                <c:pt idx="5">
                  <c:v>136.60714285714286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4510-450B-8D7C-ACBEB2FCE401}"/>
            </c:ext>
          </c:extLst>
        </c:ser>
        <c:ser>
          <c:idx val="1"/>
          <c:order val="1"/>
          <c:tx>
            <c:strRef>
              <c:f>'4. Sesso, nazionalità, età'!$B$194</c:f>
              <c:strCache>
                <c:ptCount val="1"/>
                <c:pt idx="0">
                  <c:v>Femmine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'4. Sesso, nazionalità, età'!$C$77:$H$77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'4. Sesso, nazionalità, età'!$C$194:$H$194</c:f>
              <c:numCache>
                <c:formatCode>#,##0</c:formatCode>
                <c:ptCount val="6"/>
                <c:pt idx="0">
                  <c:v>100</c:v>
                </c:pt>
                <c:pt idx="1">
                  <c:v>116.58006613131791</c:v>
                </c:pt>
                <c:pt idx="2">
                  <c:v>129.14501653282949</c:v>
                </c:pt>
                <c:pt idx="3">
                  <c:v>131.36513934813414</c:v>
                </c:pt>
                <c:pt idx="4">
                  <c:v>106.66036844591402</c:v>
                </c:pt>
                <c:pt idx="5">
                  <c:v>122.10675484175721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4510-450B-8D7C-ACBEB2FCE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4807384"/>
        <c:axId val="514810664"/>
      </c:lineChart>
      <c:catAx>
        <c:axId val="514807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10664"/>
        <c:crosses val="autoZero"/>
        <c:auto val="1"/>
        <c:lblAlgn val="ctr"/>
        <c:lblOffset val="100"/>
        <c:noMultiLvlLbl val="0"/>
      </c:catAx>
      <c:valAx>
        <c:axId val="514810664"/>
        <c:scaling>
          <c:orientation val="minMax"/>
          <c:min val="9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07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VERCELLI - NAZIONALIT</a:t>
            </a:r>
            <a:r>
              <a:rPr lang="en-US"/>
              <a:t>À</a:t>
            </a:r>
            <a:endParaRPr lang="it-IT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'4. Sesso, nazionalità, età'!$B$196</c:f>
              <c:strCache>
                <c:ptCount val="1"/>
                <c:pt idx="0">
                  <c:v>Italiani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'4. Sesso, nazionalità, età'!$C$77:$H$77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'4. Sesso, nazionalità, età'!$C$196:$H$196</c:f>
              <c:numCache>
                <c:formatCode>#,##0</c:formatCode>
                <c:ptCount val="6"/>
                <c:pt idx="0">
                  <c:v>100</c:v>
                </c:pt>
                <c:pt idx="1">
                  <c:v>111.82015953589557</c:v>
                </c:pt>
                <c:pt idx="2">
                  <c:v>134.11892675852067</c:v>
                </c:pt>
                <c:pt idx="3">
                  <c:v>135.60551124002899</c:v>
                </c:pt>
                <c:pt idx="4">
                  <c:v>105.65627266134881</c:v>
                </c:pt>
                <c:pt idx="5">
                  <c:v>123.16896301667875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41D7-4B0C-AE06-87C2327C23FC}"/>
            </c:ext>
          </c:extLst>
        </c:ser>
        <c:ser>
          <c:idx val="1"/>
          <c:order val="1"/>
          <c:tx>
            <c:strRef>
              <c:f>'4. Sesso, nazionalità, età'!$B$197</c:f>
              <c:strCache>
                <c:ptCount val="1"/>
                <c:pt idx="0">
                  <c:v>Stranieri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'4. Sesso, nazionalità, età'!$C$77:$H$77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'4. Sesso, nazionalità, età'!$C$197:$H$197</c:f>
              <c:numCache>
                <c:formatCode>#,##0</c:formatCode>
                <c:ptCount val="6"/>
                <c:pt idx="0">
                  <c:v>100</c:v>
                </c:pt>
                <c:pt idx="1">
                  <c:v>134.17935702199662</c:v>
                </c:pt>
                <c:pt idx="2">
                  <c:v>123.51945854483925</c:v>
                </c:pt>
                <c:pt idx="3">
                  <c:v>126.73434856175973</c:v>
                </c:pt>
                <c:pt idx="4">
                  <c:v>145.00846023688663</c:v>
                </c:pt>
                <c:pt idx="5">
                  <c:v>147.37732656514382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41D7-4B0C-AE06-87C2327C23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71479640"/>
        <c:axId val="671481280"/>
      </c:lineChart>
      <c:catAx>
        <c:axId val="671479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671481280"/>
        <c:crosses val="autoZero"/>
        <c:auto val="1"/>
        <c:lblAlgn val="ctr"/>
        <c:lblOffset val="100"/>
        <c:noMultiLvlLbl val="0"/>
      </c:catAx>
      <c:valAx>
        <c:axId val="671481280"/>
        <c:scaling>
          <c:orientation val="minMax"/>
          <c:max val="150"/>
          <c:min val="9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6714796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VERCELLI - ET</a:t>
            </a:r>
            <a:r>
              <a:rPr lang="en-US"/>
              <a:t>À</a:t>
            </a:r>
            <a:endParaRPr lang="it-IT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'4. Sesso, nazionalità, età'!$B$199</c:f>
              <c:strCache>
                <c:ptCount val="1"/>
                <c:pt idx="0">
                  <c:v>Giovani (0-34)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'4. Sesso, nazionalità, età'!$C$77:$H$77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'4. Sesso, nazionalità, età'!$C$199:$H$199</c:f>
              <c:numCache>
                <c:formatCode>#,##0</c:formatCode>
                <c:ptCount val="6"/>
                <c:pt idx="0">
                  <c:v>100</c:v>
                </c:pt>
                <c:pt idx="1">
                  <c:v>106.50464617583988</c:v>
                </c:pt>
                <c:pt idx="2">
                  <c:v>142.4588992137241</c:v>
                </c:pt>
                <c:pt idx="3">
                  <c:v>142.60185847033594</c:v>
                </c:pt>
                <c:pt idx="4">
                  <c:v>106.14724803431021</c:v>
                </c:pt>
                <c:pt idx="5">
                  <c:v>132.09435310936385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CE18-4851-8FDE-4F9B65D1524A}"/>
            </c:ext>
          </c:extLst>
        </c:ser>
        <c:ser>
          <c:idx val="1"/>
          <c:order val="1"/>
          <c:tx>
            <c:strRef>
              <c:f>'4. Sesso, nazionalità, età'!$B$200</c:f>
              <c:strCache>
                <c:ptCount val="1"/>
                <c:pt idx="0">
                  <c:v>Adulti (35-64)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'4. Sesso, nazionalità, età'!$C$77:$H$77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'4. Sesso, nazionalità, età'!$C$200:$H$200</c:f>
              <c:numCache>
                <c:formatCode>#,##0</c:formatCode>
                <c:ptCount val="6"/>
                <c:pt idx="0">
                  <c:v>100</c:v>
                </c:pt>
                <c:pt idx="1">
                  <c:v>123.01211163770405</c:v>
                </c:pt>
                <c:pt idx="2">
                  <c:v>125.38177988414955</c:v>
                </c:pt>
                <c:pt idx="3">
                  <c:v>128.01474460242233</c:v>
                </c:pt>
                <c:pt idx="4">
                  <c:v>117.74618220115852</c:v>
                </c:pt>
                <c:pt idx="5">
                  <c:v>123.27540810953133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CE18-4851-8FDE-4F9B65D1524A}"/>
            </c:ext>
          </c:extLst>
        </c:ser>
        <c:ser>
          <c:idx val="2"/>
          <c:order val="2"/>
          <c:tx>
            <c:strRef>
              <c:f>'4. Sesso, nazionalità, età'!$B$201</c:f>
              <c:strCache>
                <c:ptCount val="1"/>
                <c:pt idx="0">
                  <c:v>Senior (&gt;65)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'4. Sesso, nazionalità, età'!$C$77:$H$77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'4. Sesso, nazionalità, età'!$C$201:$H$201</c:f>
              <c:numCache>
                <c:formatCode>#,##0</c:formatCode>
                <c:ptCount val="6"/>
                <c:pt idx="0">
                  <c:v>100</c:v>
                </c:pt>
                <c:pt idx="1">
                  <c:v>100</c:v>
                </c:pt>
                <c:pt idx="2">
                  <c:v>107.84313725490196</c:v>
                </c:pt>
                <c:pt idx="3">
                  <c:v>123.52941176470588</c:v>
                </c:pt>
                <c:pt idx="4">
                  <c:v>98.039215686274503</c:v>
                </c:pt>
                <c:pt idx="5">
                  <c:v>154.90196078431373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CE18-4851-8FDE-4F9B65D152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2630424"/>
        <c:axId val="412631408"/>
      </c:lineChart>
      <c:catAx>
        <c:axId val="412630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412631408"/>
        <c:crosses val="autoZero"/>
        <c:auto val="1"/>
        <c:lblAlgn val="ctr"/>
        <c:lblOffset val="100"/>
        <c:noMultiLvlLbl val="0"/>
      </c:catAx>
      <c:valAx>
        <c:axId val="412631408"/>
        <c:scaling>
          <c:orientation val="minMax"/>
          <c:min val="9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412630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REGIONE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'4. Forme contrattuali'!$B$65</c:f>
              <c:strCache>
                <c:ptCount val="1"/>
                <c:pt idx="0">
                  <c:v>Tempo indeterminato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'4. Forme contrattuali'!$C$64:$H$64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'4. Forme contrattuali'!$C$65:$H$65</c:f>
              <c:numCache>
                <c:formatCode>#,##0</c:formatCode>
                <c:ptCount val="6"/>
                <c:pt idx="0">
                  <c:v>100</c:v>
                </c:pt>
                <c:pt idx="1">
                  <c:v>93.40708245915188</c:v>
                </c:pt>
                <c:pt idx="2">
                  <c:v>103.92269057155572</c:v>
                </c:pt>
                <c:pt idx="3">
                  <c:v>128.15182147625407</c:v>
                </c:pt>
                <c:pt idx="4">
                  <c:v>116.28838451268358</c:v>
                </c:pt>
                <c:pt idx="5">
                  <c:v>109.04698327929303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4BBD-49D8-BF29-2C5FEAC635CD}"/>
            </c:ext>
          </c:extLst>
        </c:ser>
        <c:ser>
          <c:idx val="1"/>
          <c:order val="1"/>
          <c:tx>
            <c:strRef>
              <c:f>'4. Forme contrattuali'!$B$66</c:f>
              <c:strCache>
                <c:ptCount val="1"/>
                <c:pt idx="0">
                  <c:v>Tempo determinato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'4. Forme contrattuali'!$C$64:$H$64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'4. Forme contrattuali'!$C$66:$H$66</c:f>
              <c:numCache>
                <c:formatCode>#,##0</c:formatCode>
                <c:ptCount val="6"/>
                <c:pt idx="0">
                  <c:v>100</c:v>
                </c:pt>
                <c:pt idx="1">
                  <c:v>119.14363051215926</c:v>
                </c:pt>
                <c:pt idx="2">
                  <c:v>130.84038449242311</c:v>
                </c:pt>
                <c:pt idx="3">
                  <c:v>137.42193993904388</c:v>
                </c:pt>
                <c:pt idx="4">
                  <c:v>94.835780813742829</c:v>
                </c:pt>
                <c:pt idx="5">
                  <c:v>139.56606065772928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4BBD-49D8-BF29-2C5FEAC635CD}"/>
            </c:ext>
          </c:extLst>
        </c:ser>
        <c:ser>
          <c:idx val="2"/>
          <c:order val="2"/>
          <c:tx>
            <c:strRef>
              <c:f>'4. Forme contrattuali'!$B$67</c:f>
              <c:strCache>
                <c:ptCount val="1"/>
                <c:pt idx="0">
                  <c:v>Somministrato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'4. Forme contrattuali'!$C$64:$H$64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'4. Forme contrattuali'!$C$67:$H$67</c:f>
              <c:numCache>
                <c:formatCode>#,##0</c:formatCode>
                <c:ptCount val="6"/>
                <c:pt idx="0">
                  <c:v>100</c:v>
                </c:pt>
                <c:pt idx="1">
                  <c:v>116.9387153800825</c:v>
                </c:pt>
                <c:pt idx="2">
                  <c:v>135.88685916322922</c:v>
                </c:pt>
                <c:pt idx="3">
                  <c:v>79.018856806128454</c:v>
                </c:pt>
                <c:pt idx="4">
                  <c:v>68.414849734826163</c:v>
                </c:pt>
                <c:pt idx="5">
                  <c:v>74.398939304655272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676-4E02-B386-A8107825E930}"/>
            </c:ext>
          </c:extLst>
        </c:ser>
        <c:ser>
          <c:idx val="3"/>
          <c:order val="3"/>
          <c:tx>
            <c:strRef>
              <c:f>'4. Forme contrattuali'!$B$68</c:f>
              <c:strCache>
                <c:ptCount val="1"/>
                <c:pt idx="0">
                  <c:v>Apprendistato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'4. Forme contrattuali'!$C$64:$H$64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'4. Forme contrattuali'!$C$68:$H$68</c:f>
              <c:numCache>
                <c:formatCode>#,##0</c:formatCode>
                <c:ptCount val="6"/>
                <c:pt idx="0">
                  <c:v>100</c:v>
                </c:pt>
                <c:pt idx="1">
                  <c:v>116.38846737481032</c:v>
                </c:pt>
                <c:pt idx="2">
                  <c:v>148.36874051593324</c:v>
                </c:pt>
                <c:pt idx="3">
                  <c:v>165.21244309559938</c:v>
                </c:pt>
                <c:pt idx="4">
                  <c:v>110.73596358118361</c:v>
                </c:pt>
                <c:pt idx="5">
                  <c:v>146.35811836115326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9676-4E02-B386-A8107825E930}"/>
            </c:ext>
          </c:extLst>
        </c:ser>
        <c:ser>
          <c:idx val="4"/>
          <c:order val="4"/>
          <c:tx>
            <c:strRef>
              <c:f>'4. Forme contrattuali'!$B$69</c:f>
              <c:strCache>
                <c:ptCount val="1"/>
                <c:pt idx="0">
                  <c:v>Intermittente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'4. Forme contrattuali'!$C$64:$H$64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'4. Forme contrattuali'!$C$69:$H$69</c:f>
              <c:numCache>
                <c:formatCode>#,##0</c:formatCode>
                <c:ptCount val="6"/>
                <c:pt idx="0">
                  <c:v>100</c:v>
                </c:pt>
                <c:pt idx="1">
                  <c:v>140.1554791448647</c:v>
                </c:pt>
                <c:pt idx="2">
                  <c:v>140.31992824039469</c:v>
                </c:pt>
                <c:pt idx="3">
                  <c:v>164.71819404993272</c:v>
                </c:pt>
                <c:pt idx="4">
                  <c:v>74.704739123934814</c:v>
                </c:pt>
                <c:pt idx="5">
                  <c:v>65.944087307519808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9676-4E02-B386-A8107825E930}"/>
            </c:ext>
          </c:extLst>
        </c:ser>
        <c:ser>
          <c:idx val="5"/>
          <c:order val="5"/>
          <c:tx>
            <c:strRef>
              <c:f>'4. Forme contrattuali'!$B$70</c:f>
              <c:strCache>
                <c:ptCount val="1"/>
                <c:pt idx="0">
                  <c:v>Domestico e a domicilio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'4. Forme contrattuali'!$C$64:$H$64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'4. Forme contrattuali'!$C$70:$H$70</c:f>
              <c:numCache>
                <c:formatCode>#,##0</c:formatCode>
                <c:ptCount val="6"/>
                <c:pt idx="0">
                  <c:v>100</c:v>
                </c:pt>
                <c:pt idx="1">
                  <c:v>101.0840902431878</c:v>
                </c:pt>
                <c:pt idx="2">
                  <c:v>100.35892176970407</c:v>
                </c:pt>
                <c:pt idx="3">
                  <c:v>99.890125988866103</c:v>
                </c:pt>
                <c:pt idx="4">
                  <c:v>128.13507178435395</c:v>
                </c:pt>
                <c:pt idx="5">
                  <c:v>111.02402578376795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9676-4E02-B386-A8107825E930}"/>
            </c:ext>
          </c:extLst>
        </c:ser>
        <c:ser>
          <c:idx val="6"/>
          <c:order val="6"/>
          <c:tx>
            <c:strRef>
              <c:f>'4. Forme contrattuali'!$B$71</c:f>
              <c:strCache>
                <c:ptCount val="1"/>
                <c:pt idx="0">
                  <c:v>Parasubordinato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strRef>
              <c:f>'4. Forme contrattuali'!$C$64:$H$64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'4. Forme contrattuali'!$C$71:$H$71</c:f>
              <c:numCache>
                <c:formatCode>#,##0</c:formatCode>
                <c:ptCount val="6"/>
                <c:pt idx="0">
                  <c:v>100</c:v>
                </c:pt>
                <c:pt idx="1">
                  <c:v>100.23308270676692</c:v>
                </c:pt>
                <c:pt idx="2">
                  <c:v>100.37593984962405</c:v>
                </c:pt>
                <c:pt idx="3">
                  <c:v>100.3984962406015</c:v>
                </c:pt>
                <c:pt idx="4">
                  <c:v>70.676691729323309</c:v>
                </c:pt>
                <c:pt idx="5">
                  <c:v>79.902255639097746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9676-4E02-B386-A8107825E9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4807384"/>
        <c:axId val="514810664"/>
      </c:lineChart>
      <c:catAx>
        <c:axId val="514807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10664"/>
        <c:crosses val="autoZero"/>
        <c:auto val="1"/>
        <c:lblAlgn val="ctr"/>
        <c:lblOffset val="100"/>
        <c:noMultiLvlLbl val="0"/>
      </c:catAx>
      <c:valAx>
        <c:axId val="514810664"/>
        <c:scaling>
          <c:orientation val="minMax"/>
          <c:min val="6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07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PIEMONTE NORD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'4. Forme contrattuali'!$B$88</c:f>
              <c:strCache>
                <c:ptCount val="1"/>
                <c:pt idx="0">
                  <c:v>Tempo indeterminato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'4. Forme contrattuali'!$C$64:$H$64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'4. Forme contrattuali'!$C$88:$H$88</c:f>
              <c:numCache>
                <c:formatCode>#,##0</c:formatCode>
                <c:ptCount val="6"/>
                <c:pt idx="0">
                  <c:v>100</c:v>
                </c:pt>
                <c:pt idx="1">
                  <c:v>88.22470291681671</c:v>
                </c:pt>
                <c:pt idx="2">
                  <c:v>93.806265754411228</c:v>
                </c:pt>
                <c:pt idx="3">
                  <c:v>126.89953186892329</c:v>
                </c:pt>
                <c:pt idx="4">
                  <c:v>120.30968671227944</c:v>
                </c:pt>
                <c:pt idx="5">
                  <c:v>101.87252430680591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5B97-48BF-B326-03F47C87C165}"/>
            </c:ext>
          </c:extLst>
        </c:ser>
        <c:ser>
          <c:idx val="1"/>
          <c:order val="1"/>
          <c:tx>
            <c:strRef>
              <c:f>'4. Forme contrattuali'!$B$89</c:f>
              <c:strCache>
                <c:ptCount val="1"/>
                <c:pt idx="0">
                  <c:v>Tempo determinato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'4. Forme contrattuali'!$C$64:$H$64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'4. Forme contrattuali'!$C$89:$H$89</c:f>
              <c:numCache>
                <c:formatCode>#,##0</c:formatCode>
                <c:ptCount val="6"/>
                <c:pt idx="0">
                  <c:v>100</c:v>
                </c:pt>
                <c:pt idx="1">
                  <c:v>120.4170397850838</c:v>
                </c:pt>
                <c:pt idx="2">
                  <c:v>133.65741332992195</c:v>
                </c:pt>
                <c:pt idx="3">
                  <c:v>141.08993219905335</c:v>
                </c:pt>
                <c:pt idx="4">
                  <c:v>104.9507483689395</c:v>
                </c:pt>
                <c:pt idx="5">
                  <c:v>136.43341435333247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5B97-48BF-B326-03F47C87C165}"/>
            </c:ext>
          </c:extLst>
        </c:ser>
        <c:ser>
          <c:idx val="2"/>
          <c:order val="2"/>
          <c:tx>
            <c:strRef>
              <c:f>'4. Forme contrattuali'!$B$90</c:f>
              <c:strCache>
                <c:ptCount val="1"/>
                <c:pt idx="0">
                  <c:v>Somministrato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'4. Forme contrattuali'!$C$64:$H$64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'4. Forme contrattuali'!$C$90:$H$90</c:f>
              <c:numCache>
                <c:formatCode>#,##0</c:formatCode>
                <c:ptCount val="6"/>
                <c:pt idx="0">
                  <c:v>100</c:v>
                </c:pt>
                <c:pt idx="1">
                  <c:v>119.75371985633659</c:v>
                </c:pt>
                <c:pt idx="2">
                  <c:v>120.95946639302207</c:v>
                </c:pt>
                <c:pt idx="3">
                  <c:v>81.734222678296561</c:v>
                </c:pt>
                <c:pt idx="4">
                  <c:v>74.21754746023602</c:v>
                </c:pt>
                <c:pt idx="5">
                  <c:v>96.998460749102094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5E5E-4C06-BD26-BDC1370DDF86}"/>
            </c:ext>
          </c:extLst>
        </c:ser>
        <c:ser>
          <c:idx val="3"/>
          <c:order val="3"/>
          <c:tx>
            <c:strRef>
              <c:f>'4. Forme contrattuali'!$B$91</c:f>
              <c:strCache>
                <c:ptCount val="1"/>
                <c:pt idx="0">
                  <c:v>Apprendistato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'4. Forme contrattuali'!$C$64:$H$64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'4. Forme contrattuali'!$C$91:$H$91</c:f>
              <c:numCache>
                <c:formatCode>#,##0</c:formatCode>
                <c:ptCount val="6"/>
                <c:pt idx="0">
                  <c:v>100</c:v>
                </c:pt>
                <c:pt idx="1">
                  <c:v>100.90361445783131</c:v>
                </c:pt>
                <c:pt idx="2">
                  <c:v>135.54216867469879</c:v>
                </c:pt>
                <c:pt idx="3">
                  <c:v>155.12048192771084</c:v>
                </c:pt>
                <c:pt idx="4">
                  <c:v>94.879518072289159</c:v>
                </c:pt>
                <c:pt idx="5">
                  <c:v>118.97590361445782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5E5E-4C06-BD26-BDC1370DDF86}"/>
            </c:ext>
          </c:extLst>
        </c:ser>
        <c:ser>
          <c:idx val="4"/>
          <c:order val="4"/>
          <c:tx>
            <c:strRef>
              <c:f>'4. Forme contrattuali'!$B$92</c:f>
              <c:strCache>
                <c:ptCount val="1"/>
                <c:pt idx="0">
                  <c:v>Intermittente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'4. Forme contrattuali'!$C$64:$H$64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'4. Forme contrattuali'!$C$92:$H$92</c:f>
              <c:numCache>
                <c:formatCode>#,##0</c:formatCode>
                <c:ptCount val="6"/>
                <c:pt idx="0">
                  <c:v>100</c:v>
                </c:pt>
                <c:pt idx="1">
                  <c:v>172.80334728033472</c:v>
                </c:pt>
                <c:pt idx="2">
                  <c:v>216.31799163179917</c:v>
                </c:pt>
                <c:pt idx="3">
                  <c:v>202.09205020920504</c:v>
                </c:pt>
                <c:pt idx="4">
                  <c:v>131.38075313807531</c:v>
                </c:pt>
                <c:pt idx="5">
                  <c:v>192.05020920502091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5E5E-4C06-BD26-BDC1370DDF86}"/>
            </c:ext>
          </c:extLst>
        </c:ser>
        <c:ser>
          <c:idx val="5"/>
          <c:order val="5"/>
          <c:tx>
            <c:strRef>
              <c:f>'4. Forme contrattuali'!$B$93</c:f>
              <c:strCache>
                <c:ptCount val="1"/>
                <c:pt idx="0">
                  <c:v>Domestico e a domicilio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'4. Forme contrattuali'!$C$64:$H$64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'4. Forme contrattuali'!$C$93:$H$93</c:f>
              <c:numCache>
                <c:formatCode>#,##0</c:formatCode>
                <c:ptCount val="6"/>
                <c:pt idx="0">
                  <c:v>100</c:v>
                </c:pt>
                <c:pt idx="1">
                  <c:v>103.64583333333333</c:v>
                </c:pt>
                <c:pt idx="2">
                  <c:v>100.23674242424244</c:v>
                </c:pt>
                <c:pt idx="3">
                  <c:v>101.70454545454545</c:v>
                </c:pt>
                <c:pt idx="4">
                  <c:v>146.59090909090909</c:v>
                </c:pt>
                <c:pt idx="5">
                  <c:v>129.59280303030303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5E5E-4C06-BD26-BDC1370DDF86}"/>
            </c:ext>
          </c:extLst>
        </c:ser>
        <c:ser>
          <c:idx val="6"/>
          <c:order val="6"/>
          <c:tx>
            <c:strRef>
              <c:f>'4. Forme contrattuali'!$B$94</c:f>
              <c:strCache>
                <c:ptCount val="1"/>
                <c:pt idx="0">
                  <c:v>Parasubordinato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strRef>
              <c:f>'4. Forme contrattuali'!$C$64:$H$64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'4. Forme contrattuali'!$C$94:$H$94</c:f>
              <c:numCache>
                <c:formatCode>#,##0</c:formatCode>
                <c:ptCount val="6"/>
                <c:pt idx="0">
                  <c:v>100</c:v>
                </c:pt>
                <c:pt idx="1">
                  <c:v>123.46850733390855</c:v>
                </c:pt>
                <c:pt idx="2">
                  <c:v>123.81363244176013</c:v>
                </c:pt>
                <c:pt idx="3">
                  <c:v>134.85763589301121</c:v>
                </c:pt>
                <c:pt idx="4">
                  <c:v>88.52459016393442</c:v>
                </c:pt>
                <c:pt idx="5">
                  <c:v>104.91803278688525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5E5E-4C06-BD26-BDC1370DDF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4807384"/>
        <c:axId val="514810664"/>
      </c:lineChart>
      <c:catAx>
        <c:axId val="514807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10664"/>
        <c:crosses val="autoZero"/>
        <c:auto val="1"/>
        <c:lblAlgn val="ctr"/>
        <c:lblOffset val="100"/>
        <c:noMultiLvlLbl val="0"/>
      </c:catAx>
      <c:valAx>
        <c:axId val="514810664"/>
        <c:scaling>
          <c:orientation val="minMax"/>
          <c:max val="220"/>
          <c:min val="6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07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en-US"/>
              <a:t>PIEMONTE NORD - SESSO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'1. Sesso, nazionalità, età'!$AD$4</c:f>
              <c:strCache>
                <c:ptCount val="1"/>
                <c:pt idx="0">
                  <c:v>Piemonte Nord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9A3-4F97-B83F-858339D1431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59A3-4F97-B83F-858339D1431A}"/>
              </c:ext>
            </c:extLst>
          </c:dPt>
          <c:dLbls>
            <c:dLbl>
              <c:idx val="0"/>
              <c:layout>
                <c:manualLayout>
                  <c:x val="-1.8647665156925144E-2"/>
                  <c:y val="-6.8115992983229956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9A3-4F97-B83F-858339D1431A}"/>
                </c:ext>
              </c:extLst>
            </c:dLbl>
            <c:dLbl>
              <c:idx val="1"/>
              <c:layout>
                <c:manualLayout>
                  <c:x val="-1.9997496146836858E-3"/>
                  <c:y val="4.6039163293321854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9A3-4F97-B83F-858339D1431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j-lt"/>
                    <a:ea typeface="+mn-ea"/>
                    <a:cs typeface="+mn-cs"/>
                  </a:defRPr>
                </a:pPr>
                <a:endParaRPr lang="it-IT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'1. Sesso, nazionalità, età'!$AE$3:$AF$3</c:f>
              <c:strCache>
                <c:ptCount val="2"/>
                <c:pt idx="0">
                  <c:v>Maschi</c:v>
                </c:pt>
                <c:pt idx="1">
                  <c:v>Femmine</c:v>
                </c:pt>
              </c:strCache>
            </c:strRef>
          </c:cat>
          <c:val>
            <c:numRef>
              <c:f>'1. Sesso, nazionalità, età'!$AE$4:$AF$4</c:f>
              <c:numCache>
                <c:formatCode>#,##0</c:formatCode>
                <c:ptCount val="2"/>
                <c:pt idx="0">
                  <c:v>15087</c:v>
                </c:pt>
                <c:pt idx="1">
                  <c:v>21144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83-4FF0-92BC-623C01D56F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NOVARA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'4. Forme contrattuali'!$B$134</c:f>
              <c:strCache>
                <c:ptCount val="1"/>
                <c:pt idx="0">
                  <c:v>Tempo indeterminato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'4. Forme contrattuali'!$C$64:$H$64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'4. Forme contrattuali'!$C$134:$H$134</c:f>
              <c:numCache>
                <c:formatCode>#,##0</c:formatCode>
                <c:ptCount val="6"/>
                <c:pt idx="0">
                  <c:v>100</c:v>
                </c:pt>
                <c:pt idx="1">
                  <c:v>92.302309307207835</c:v>
                </c:pt>
                <c:pt idx="2">
                  <c:v>84.254723582925124</c:v>
                </c:pt>
                <c:pt idx="3">
                  <c:v>123.51294611616514</c:v>
                </c:pt>
                <c:pt idx="4">
                  <c:v>133.44996501049684</c:v>
                </c:pt>
                <c:pt idx="5">
                  <c:v>103.9188243526942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C2E3-4AD1-BBFD-D7DEAE93E9C8}"/>
            </c:ext>
          </c:extLst>
        </c:ser>
        <c:ser>
          <c:idx val="1"/>
          <c:order val="1"/>
          <c:tx>
            <c:strRef>
              <c:f>'4. Forme contrattuali'!$B$135</c:f>
              <c:strCache>
                <c:ptCount val="1"/>
                <c:pt idx="0">
                  <c:v>Tempo determinato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'4. Forme contrattuali'!$C$64:$H$64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'4. Forme contrattuali'!$C$135:$H$135</c:f>
              <c:numCache>
                <c:formatCode>#,##0</c:formatCode>
                <c:ptCount val="6"/>
                <c:pt idx="0">
                  <c:v>100</c:v>
                </c:pt>
                <c:pt idx="1">
                  <c:v>119.41457586618878</c:v>
                </c:pt>
                <c:pt idx="2">
                  <c:v>138.41099163679809</c:v>
                </c:pt>
                <c:pt idx="3">
                  <c:v>144.11589008363202</c:v>
                </c:pt>
                <c:pt idx="4">
                  <c:v>116.72640382317803</c:v>
                </c:pt>
                <c:pt idx="5">
                  <c:v>149.82078853046593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C2E3-4AD1-BBFD-D7DEAE93E9C8}"/>
            </c:ext>
          </c:extLst>
        </c:ser>
        <c:ser>
          <c:idx val="2"/>
          <c:order val="2"/>
          <c:tx>
            <c:strRef>
              <c:f>'4. Forme contrattuali'!$B$136</c:f>
              <c:strCache>
                <c:ptCount val="1"/>
                <c:pt idx="0">
                  <c:v>Somministrato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'4. Forme contrattuali'!$C$64:$H$64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'4. Forme contrattuali'!$C$136:$H$136</c:f>
              <c:numCache>
                <c:formatCode>#,##0</c:formatCode>
                <c:ptCount val="6"/>
                <c:pt idx="0">
                  <c:v>100</c:v>
                </c:pt>
                <c:pt idx="1">
                  <c:v>108.38287752675386</c:v>
                </c:pt>
                <c:pt idx="2">
                  <c:v>105.29131985731273</c:v>
                </c:pt>
                <c:pt idx="3">
                  <c:v>74.137931034482762</c:v>
                </c:pt>
                <c:pt idx="4">
                  <c:v>76.04042806183115</c:v>
                </c:pt>
                <c:pt idx="5">
                  <c:v>109.63139120095124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7297-4323-9E99-D93A03F39F73}"/>
            </c:ext>
          </c:extLst>
        </c:ser>
        <c:ser>
          <c:idx val="3"/>
          <c:order val="3"/>
          <c:tx>
            <c:strRef>
              <c:f>'4. Forme contrattuali'!$B$137</c:f>
              <c:strCache>
                <c:ptCount val="1"/>
                <c:pt idx="0">
                  <c:v>Apprendistato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'4. Forme contrattuali'!$C$64:$H$64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'4. Forme contrattuali'!$C$137:$H$137</c:f>
              <c:numCache>
                <c:formatCode>#,##0</c:formatCode>
                <c:ptCount val="6"/>
                <c:pt idx="0">
                  <c:v>100</c:v>
                </c:pt>
                <c:pt idx="1">
                  <c:v>111.76470588235294</c:v>
                </c:pt>
                <c:pt idx="2">
                  <c:v>148.52941176470588</c:v>
                </c:pt>
                <c:pt idx="3">
                  <c:v>171.3235294117647</c:v>
                </c:pt>
                <c:pt idx="4">
                  <c:v>116.1764705882353</c:v>
                </c:pt>
                <c:pt idx="5">
                  <c:v>137.5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7297-4323-9E99-D93A03F39F73}"/>
            </c:ext>
          </c:extLst>
        </c:ser>
        <c:ser>
          <c:idx val="4"/>
          <c:order val="4"/>
          <c:tx>
            <c:strRef>
              <c:f>'4. Forme contrattuali'!$B$138</c:f>
              <c:strCache>
                <c:ptCount val="1"/>
                <c:pt idx="0">
                  <c:v>Intermittente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'4. Forme contrattuali'!$C$64:$H$64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'4. Forme contrattuali'!$C$138:$H$138</c:f>
              <c:numCache>
                <c:formatCode>#,##0</c:formatCode>
                <c:ptCount val="6"/>
                <c:pt idx="0">
                  <c:v>100</c:v>
                </c:pt>
                <c:pt idx="1">
                  <c:v>257.5</c:v>
                </c:pt>
                <c:pt idx="2">
                  <c:v>484.99999999999994</c:v>
                </c:pt>
                <c:pt idx="3">
                  <c:v>370</c:v>
                </c:pt>
                <c:pt idx="4">
                  <c:v>200</c:v>
                </c:pt>
                <c:pt idx="5">
                  <c:v>420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7297-4323-9E99-D93A03F39F73}"/>
            </c:ext>
          </c:extLst>
        </c:ser>
        <c:ser>
          <c:idx val="5"/>
          <c:order val="5"/>
          <c:tx>
            <c:strRef>
              <c:f>'4. Forme contrattuali'!$B$139</c:f>
              <c:strCache>
                <c:ptCount val="1"/>
                <c:pt idx="0">
                  <c:v>Domestico e a domicilio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'4. Forme contrattuali'!$C$64:$H$64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'4. Forme contrattuali'!$C$139:$H$139</c:f>
              <c:numCache>
                <c:formatCode>#,##0</c:formatCode>
                <c:ptCount val="6"/>
                <c:pt idx="0">
                  <c:v>100</c:v>
                </c:pt>
                <c:pt idx="1">
                  <c:v>100.35671819262781</c:v>
                </c:pt>
                <c:pt idx="2">
                  <c:v>93.460166468489888</c:v>
                </c:pt>
                <c:pt idx="3">
                  <c:v>97.859690844233057</c:v>
                </c:pt>
                <c:pt idx="4">
                  <c:v>157.90725326991677</c:v>
                </c:pt>
                <c:pt idx="5">
                  <c:v>136.97978596908442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7297-4323-9E99-D93A03F39F73}"/>
            </c:ext>
          </c:extLst>
        </c:ser>
        <c:ser>
          <c:idx val="6"/>
          <c:order val="6"/>
          <c:tx>
            <c:strRef>
              <c:f>'4. Forme contrattuali'!$B$140</c:f>
              <c:strCache>
                <c:ptCount val="1"/>
                <c:pt idx="0">
                  <c:v>Parasubordinato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strRef>
              <c:f>'4. Forme contrattuali'!$C$64:$H$64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'4. Forme contrattuali'!$C$140:$H$140</c:f>
              <c:numCache>
                <c:formatCode>#,##0</c:formatCode>
                <c:ptCount val="6"/>
                <c:pt idx="0">
                  <c:v>100</c:v>
                </c:pt>
                <c:pt idx="1">
                  <c:v>126.24378109452736</c:v>
                </c:pt>
                <c:pt idx="2">
                  <c:v>134.95024875621891</c:v>
                </c:pt>
                <c:pt idx="3">
                  <c:v>132.33830845771143</c:v>
                </c:pt>
                <c:pt idx="4">
                  <c:v>92.7860696517413</c:v>
                </c:pt>
                <c:pt idx="5">
                  <c:v>96.268656716417908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7297-4323-9E99-D93A03F39F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4807384"/>
        <c:axId val="514810664"/>
      </c:lineChart>
      <c:catAx>
        <c:axId val="514807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10664"/>
        <c:crosses val="autoZero"/>
        <c:auto val="1"/>
        <c:lblAlgn val="ctr"/>
        <c:lblOffset val="100"/>
        <c:noMultiLvlLbl val="0"/>
      </c:catAx>
      <c:valAx>
        <c:axId val="514810664"/>
        <c:scaling>
          <c:orientation val="minMax"/>
          <c:max val="500"/>
          <c:min val="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07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VCO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'4. Forme contrattuali'!$B$157</c:f>
              <c:strCache>
                <c:ptCount val="1"/>
                <c:pt idx="0">
                  <c:v>Tempo indeterminato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'4. Forme contrattuali'!$C$64:$H$64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'4. Forme contrattuali'!$C$157:$H$157</c:f>
              <c:numCache>
                <c:formatCode>#,##0</c:formatCode>
                <c:ptCount val="6"/>
                <c:pt idx="0">
                  <c:v>100</c:v>
                </c:pt>
                <c:pt idx="1">
                  <c:v>74.424552429667528</c:v>
                </c:pt>
                <c:pt idx="2">
                  <c:v>86.70076726342711</c:v>
                </c:pt>
                <c:pt idx="3">
                  <c:v>135.29411764705884</c:v>
                </c:pt>
                <c:pt idx="4">
                  <c:v>92.071611253196934</c:v>
                </c:pt>
                <c:pt idx="5">
                  <c:v>89.258312020460366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DAC1-459C-A2C1-CBE2828572F3}"/>
            </c:ext>
          </c:extLst>
        </c:ser>
        <c:ser>
          <c:idx val="1"/>
          <c:order val="1"/>
          <c:tx>
            <c:strRef>
              <c:f>'4. Forme contrattuali'!$B$158</c:f>
              <c:strCache>
                <c:ptCount val="1"/>
                <c:pt idx="0">
                  <c:v>Tempo determinato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'4. Forme contrattuali'!$C$64:$H$64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'4. Forme contrattuali'!$C$158:$H$158</c:f>
              <c:numCache>
                <c:formatCode>#,##0</c:formatCode>
                <c:ptCount val="6"/>
                <c:pt idx="0">
                  <c:v>100</c:v>
                </c:pt>
                <c:pt idx="1">
                  <c:v>115.5425219941349</c:v>
                </c:pt>
                <c:pt idx="2">
                  <c:v>129.61876832844575</c:v>
                </c:pt>
                <c:pt idx="3">
                  <c:v>137.31671554252199</c:v>
                </c:pt>
                <c:pt idx="4">
                  <c:v>92.15542521994135</c:v>
                </c:pt>
                <c:pt idx="5">
                  <c:v>128.81231671554252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DAC1-459C-A2C1-CBE2828572F3}"/>
            </c:ext>
          </c:extLst>
        </c:ser>
        <c:ser>
          <c:idx val="2"/>
          <c:order val="2"/>
          <c:tx>
            <c:strRef>
              <c:f>'4. Forme contrattuali'!$B$159</c:f>
              <c:strCache>
                <c:ptCount val="1"/>
                <c:pt idx="0">
                  <c:v>Somministrato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'4. Forme contrattuali'!$C$64:$H$64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'4. Forme contrattuali'!$C$159:$H$159</c:f>
              <c:numCache>
                <c:formatCode>#,##0</c:formatCode>
                <c:ptCount val="6"/>
                <c:pt idx="0">
                  <c:v>100</c:v>
                </c:pt>
                <c:pt idx="1">
                  <c:v>130.64024390243901</c:v>
                </c:pt>
                <c:pt idx="2">
                  <c:v>107.31707317073172</c:v>
                </c:pt>
                <c:pt idx="3">
                  <c:v>75.91463414634147</c:v>
                </c:pt>
                <c:pt idx="4">
                  <c:v>57.926829268292678</c:v>
                </c:pt>
                <c:pt idx="5">
                  <c:v>67.378048780487802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34BF-47BF-9814-C828E78F0E9C}"/>
            </c:ext>
          </c:extLst>
        </c:ser>
        <c:ser>
          <c:idx val="3"/>
          <c:order val="3"/>
          <c:tx>
            <c:strRef>
              <c:f>'4. Forme contrattuali'!$B$160</c:f>
              <c:strCache>
                <c:ptCount val="1"/>
                <c:pt idx="0">
                  <c:v>Apprendistato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'4. Forme contrattuali'!$C$64:$H$64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'4. Forme contrattuali'!$C$160:$H$160</c:f>
              <c:numCache>
                <c:formatCode>#,##0</c:formatCode>
                <c:ptCount val="6"/>
                <c:pt idx="0">
                  <c:v>100</c:v>
                </c:pt>
                <c:pt idx="1">
                  <c:v>86.956521739130437</c:v>
                </c:pt>
                <c:pt idx="2">
                  <c:v>118.84057971014492</c:v>
                </c:pt>
                <c:pt idx="3">
                  <c:v>144.92753623188406</c:v>
                </c:pt>
                <c:pt idx="4">
                  <c:v>60.869565217391312</c:v>
                </c:pt>
                <c:pt idx="5">
                  <c:v>66.666666666666657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34BF-47BF-9814-C828E78F0E9C}"/>
            </c:ext>
          </c:extLst>
        </c:ser>
        <c:ser>
          <c:idx val="4"/>
          <c:order val="4"/>
          <c:tx>
            <c:strRef>
              <c:f>'4. Forme contrattuali'!$B$161</c:f>
              <c:strCache>
                <c:ptCount val="1"/>
                <c:pt idx="0">
                  <c:v>Intermittente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'4. Forme contrattuali'!$C$64:$H$64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'4. Forme contrattuali'!$C$161:$H$161</c:f>
              <c:numCache>
                <c:formatCode>#,##0</c:formatCode>
                <c:ptCount val="6"/>
                <c:pt idx="0">
                  <c:v>100</c:v>
                </c:pt>
                <c:pt idx="1">
                  <c:v>133.57664233576642</c:v>
                </c:pt>
                <c:pt idx="2">
                  <c:v>113.13868613138686</c:v>
                </c:pt>
                <c:pt idx="3">
                  <c:v>92.700729927007302</c:v>
                </c:pt>
                <c:pt idx="4">
                  <c:v>78.832116788321173</c:v>
                </c:pt>
                <c:pt idx="5">
                  <c:v>113.13868613138686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34BF-47BF-9814-C828E78F0E9C}"/>
            </c:ext>
          </c:extLst>
        </c:ser>
        <c:ser>
          <c:idx val="5"/>
          <c:order val="5"/>
          <c:tx>
            <c:strRef>
              <c:f>'4. Forme contrattuali'!$B$162</c:f>
              <c:strCache>
                <c:ptCount val="1"/>
                <c:pt idx="0">
                  <c:v>Domestico e a domicilio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'4. Forme contrattuali'!$C$64:$H$64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'4. Forme contrattuali'!$C$162:$H$162</c:f>
              <c:numCache>
                <c:formatCode>#,##0</c:formatCode>
                <c:ptCount val="6"/>
                <c:pt idx="0">
                  <c:v>100</c:v>
                </c:pt>
                <c:pt idx="1">
                  <c:v>106.11702127659575</c:v>
                </c:pt>
                <c:pt idx="2">
                  <c:v>107.44680851063831</c:v>
                </c:pt>
                <c:pt idx="3">
                  <c:v>97.872340425531917</c:v>
                </c:pt>
                <c:pt idx="4">
                  <c:v>127.92553191489363</c:v>
                </c:pt>
                <c:pt idx="5">
                  <c:v>142.55319148936169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34BF-47BF-9814-C828E78F0E9C}"/>
            </c:ext>
          </c:extLst>
        </c:ser>
        <c:ser>
          <c:idx val="6"/>
          <c:order val="6"/>
          <c:tx>
            <c:strRef>
              <c:f>'4. Forme contrattuali'!$B$163</c:f>
              <c:strCache>
                <c:ptCount val="1"/>
                <c:pt idx="0">
                  <c:v>Parasubordinato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strRef>
              <c:f>'4. Forme contrattuali'!$C$64:$H$64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'4. Forme contrattuali'!$C$163:$H$163</c:f>
              <c:numCache>
                <c:formatCode>#,##0</c:formatCode>
                <c:ptCount val="6"/>
                <c:pt idx="0">
                  <c:v>100</c:v>
                </c:pt>
                <c:pt idx="1">
                  <c:v>135.44303797468353</c:v>
                </c:pt>
                <c:pt idx="2">
                  <c:v>153.1645569620253</c:v>
                </c:pt>
                <c:pt idx="3">
                  <c:v>163.29113924050634</c:v>
                </c:pt>
                <c:pt idx="4">
                  <c:v>64.556962025316452</c:v>
                </c:pt>
                <c:pt idx="5">
                  <c:v>102.53164556962024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34BF-47BF-9814-C828E78F0E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4807384"/>
        <c:axId val="514810664"/>
      </c:lineChart>
      <c:catAx>
        <c:axId val="514807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10664"/>
        <c:crosses val="autoZero"/>
        <c:auto val="1"/>
        <c:lblAlgn val="ctr"/>
        <c:lblOffset val="100"/>
        <c:noMultiLvlLbl val="0"/>
      </c:catAx>
      <c:valAx>
        <c:axId val="514810664"/>
        <c:scaling>
          <c:orientation val="minMax"/>
          <c:max val="180"/>
          <c:min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07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BIELLA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'4. Forme contrattuali'!$B$111</c:f>
              <c:strCache>
                <c:ptCount val="1"/>
                <c:pt idx="0">
                  <c:v>Tempo indeterminato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'4. Forme contrattuali'!$C$64:$H$64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'4. Forme contrattuali'!$C$111:$H$111</c:f>
              <c:numCache>
                <c:formatCode>#,##0</c:formatCode>
                <c:ptCount val="6"/>
                <c:pt idx="0">
                  <c:v>100</c:v>
                </c:pt>
                <c:pt idx="1">
                  <c:v>88.391038696537677</c:v>
                </c:pt>
                <c:pt idx="2">
                  <c:v>77.189409368635438</c:v>
                </c:pt>
                <c:pt idx="3">
                  <c:v>100.40733197556008</c:v>
                </c:pt>
                <c:pt idx="4">
                  <c:v>84.521384928716898</c:v>
                </c:pt>
                <c:pt idx="5">
                  <c:v>87.780040733197552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F2B-47F1-ADBE-E268388C225A}"/>
            </c:ext>
          </c:extLst>
        </c:ser>
        <c:ser>
          <c:idx val="1"/>
          <c:order val="1"/>
          <c:tx>
            <c:strRef>
              <c:f>'4. Forme contrattuali'!$B$112</c:f>
              <c:strCache>
                <c:ptCount val="1"/>
                <c:pt idx="0">
                  <c:v>Tempo determinato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'4. Forme contrattuali'!$C$64:$H$64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'4. Forme contrattuali'!$C$112:$H$112</c:f>
              <c:numCache>
                <c:formatCode>#,##0</c:formatCode>
                <c:ptCount val="6"/>
                <c:pt idx="0">
                  <c:v>100</c:v>
                </c:pt>
                <c:pt idx="1">
                  <c:v>126.02137020741672</c:v>
                </c:pt>
                <c:pt idx="2">
                  <c:v>135.0722815839095</c:v>
                </c:pt>
                <c:pt idx="3">
                  <c:v>144.43746071653047</c:v>
                </c:pt>
                <c:pt idx="4">
                  <c:v>98.931489629164048</c:v>
                </c:pt>
                <c:pt idx="5">
                  <c:v>115.65053425518541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9F2B-47F1-ADBE-E268388C225A}"/>
            </c:ext>
          </c:extLst>
        </c:ser>
        <c:ser>
          <c:idx val="2"/>
          <c:order val="2"/>
          <c:tx>
            <c:strRef>
              <c:f>'4. Forme contrattuali'!$B$113</c:f>
              <c:strCache>
                <c:ptCount val="1"/>
                <c:pt idx="0">
                  <c:v>Somministrato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'4. Forme contrattuali'!$C$64:$H$64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'4. Forme contrattuali'!$C$113:$H$113</c:f>
              <c:numCache>
                <c:formatCode>#,##0</c:formatCode>
                <c:ptCount val="6"/>
                <c:pt idx="0">
                  <c:v>100</c:v>
                </c:pt>
                <c:pt idx="1">
                  <c:v>128.50182704019488</c:v>
                </c:pt>
                <c:pt idx="2">
                  <c:v>128.50182704019488</c:v>
                </c:pt>
                <c:pt idx="3">
                  <c:v>67.965895249695492</c:v>
                </c:pt>
                <c:pt idx="4">
                  <c:v>58.34348355663824</c:v>
                </c:pt>
                <c:pt idx="5">
                  <c:v>80.511571254567599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730A-4314-A413-E029F2603605}"/>
            </c:ext>
          </c:extLst>
        </c:ser>
        <c:ser>
          <c:idx val="3"/>
          <c:order val="3"/>
          <c:tx>
            <c:strRef>
              <c:f>'4. Forme contrattuali'!$B$114</c:f>
              <c:strCache>
                <c:ptCount val="1"/>
                <c:pt idx="0">
                  <c:v>Apprendistato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'4. Forme contrattuali'!$C$64:$H$64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'4. Forme contrattuali'!$C$114:$H$114</c:f>
              <c:numCache>
                <c:formatCode>#,##0</c:formatCode>
                <c:ptCount val="6"/>
                <c:pt idx="0">
                  <c:v>100</c:v>
                </c:pt>
                <c:pt idx="1">
                  <c:v>121.66666666666666</c:v>
                </c:pt>
                <c:pt idx="2">
                  <c:v>155</c:v>
                </c:pt>
                <c:pt idx="3">
                  <c:v>160</c:v>
                </c:pt>
                <c:pt idx="4">
                  <c:v>125</c:v>
                </c:pt>
                <c:pt idx="5">
                  <c:v>170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730A-4314-A413-E029F2603605}"/>
            </c:ext>
          </c:extLst>
        </c:ser>
        <c:ser>
          <c:idx val="4"/>
          <c:order val="4"/>
          <c:tx>
            <c:strRef>
              <c:f>'4. Forme contrattuali'!$B$115</c:f>
              <c:strCache>
                <c:ptCount val="1"/>
                <c:pt idx="0">
                  <c:v>Intermittente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'4. Forme contrattuali'!$C$64:$H$64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'4. Forme contrattuali'!$C$115:$H$115</c:f>
              <c:numCache>
                <c:formatCode>#,##0</c:formatCode>
                <c:ptCount val="6"/>
                <c:pt idx="0">
                  <c:v>100</c:v>
                </c:pt>
                <c:pt idx="1">
                  <c:v>217.14285714285714</c:v>
                </c:pt>
                <c:pt idx="2">
                  <c:v>274.28571428571428</c:v>
                </c:pt>
                <c:pt idx="3">
                  <c:v>374.28571428571428</c:v>
                </c:pt>
                <c:pt idx="4">
                  <c:v>225.71428571428572</c:v>
                </c:pt>
                <c:pt idx="5">
                  <c:v>265.71428571428572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730A-4314-A413-E029F2603605}"/>
            </c:ext>
          </c:extLst>
        </c:ser>
        <c:ser>
          <c:idx val="5"/>
          <c:order val="5"/>
          <c:tx>
            <c:strRef>
              <c:f>'4. Forme contrattuali'!$B$116</c:f>
              <c:strCache>
                <c:ptCount val="1"/>
                <c:pt idx="0">
                  <c:v>Domestico e a domicilio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'4. Forme contrattuali'!$C$64:$H$64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'4. Forme contrattuali'!$C$116:$H$116</c:f>
              <c:numCache>
                <c:formatCode>#,##0</c:formatCode>
                <c:ptCount val="6"/>
                <c:pt idx="0">
                  <c:v>100</c:v>
                </c:pt>
                <c:pt idx="1">
                  <c:v>102.63653483992468</c:v>
                </c:pt>
                <c:pt idx="2">
                  <c:v>105.27306967984936</c:v>
                </c:pt>
                <c:pt idx="3">
                  <c:v>102.4482109227872</c:v>
                </c:pt>
                <c:pt idx="4">
                  <c:v>124.29378531073448</c:v>
                </c:pt>
                <c:pt idx="5">
                  <c:v>108.66290018832392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730A-4314-A413-E029F2603605}"/>
            </c:ext>
          </c:extLst>
        </c:ser>
        <c:ser>
          <c:idx val="6"/>
          <c:order val="6"/>
          <c:tx>
            <c:strRef>
              <c:f>'4. Forme contrattuali'!$B$117</c:f>
              <c:strCache>
                <c:ptCount val="1"/>
                <c:pt idx="0">
                  <c:v>Parasubordinato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strRef>
              <c:f>'4. Forme contrattuali'!$C$64:$H$64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'4. Forme contrattuali'!$C$117:$H$117</c:f>
              <c:numCache>
                <c:formatCode>#,##0</c:formatCode>
                <c:ptCount val="6"/>
                <c:pt idx="0">
                  <c:v>100</c:v>
                </c:pt>
                <c:pt idx="1">
                  <c:v>102.88461538461537</c:v>
                </c:pt>
                <c:pt idx="2">
                  <c:v>75</c:v>
                </c:pt>
                <c:pt idx="3">
                  <c:v>105.76923076923077</c:v>
                </c:pt>
                <c:pt idx="4">
                  <c:v>49.038461538461533</c:v>
                </c:pt>
                <c:pt idx="5">
                  <c:v>119.23076923076923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730A-4314-A413-E029F26036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4807384"/>
        <c:axId val="514810664"/>
      </c:lineChart>
      <c:catAx>
        <c:axId val="514807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10664"/>
        <c:crosses val="autoZero"/>
        <c:auto val="1"/>
        <c:lblAlgn val="ctr"/>
        <c:lblOffset val="100"/>
        <c:noMultiLvlLbl val="0"/>
      </c:catAx>
      <c:valAx>
        <c:axId val="514810664"/>
        <c:scaling>
          <c:orientation val="minMax"/>
          <c:max val="380"/>
          <c:min val="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07384"/>
        <c:crosses val="autoZero"/>
        <c:crossBetween val="between"/>
        <c:majorUnit val="4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VERCELLI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'4. Forme contrattuali'!$B$180</c:f>
              <c:strCache>
                <c:ptCount val="1"/>
                <c:pt idx="0">
                  <c:v>Tempo indeterminato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'4. Forme contrattuali'!$C$64:$H$64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'4. Forme contrattuali'!$C$180:$H$180</c:f>
              <c:numCache>
                <c:formatCode>#,##0</c:formatCode>
                <c:ptCount val="6"/>
                <c:pt idx="0">
                  <c:v>100</c:v>
                </c:pt>
                <c:pt idx="1">
                  <c:v>87.124463519313295</c:v>
                </c:pt>
                <c:pt idx="2">
                  <c:v>146.56652360515022</c:v>
                </c:pt>
                <c:pt idx="3">
                  <c:v>158.15450643776825</c:v>
                </c:pt>
                <c:pt idx="4">
                  <c:v>141.41630901287553</c:v>
                </c:pt>
                <c:pt idx="5">
                  <c:v>121.67381974248927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EA0E-455D-860E-DF914C4F3A9D}"/>
            </c:ext>
          </c:extLst>
        </c:ser>
        <c:ser>
          <c:idx val="1"/>
          <c:order val="1"/>
          <c:tx>
            <c:strRef>
              <c:f>'4. Forme contrattuali'!$B$181</c:f>
              <c:strCache>
                <c:ptCount val="1"/>
                <c:pt idx="0">
                  <c:v>Tempo determinato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'4. Forme contrattuali'!$C$64:$H$64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'4. Forme contrattuali'!$C$181:$H$181</c:f>
              <c:numCache>
                <c:formatCode>#,##0</c:formatCode>
                <c:ptCount val="6"/>
                <c:pt idx="0">
                  <c:v>100</c:v>
                </c:pt>
                <c:pt idx="1">
                  <c:v>121.13606340819022</c:v>
                </c:pt>
                <c:pt idx="2">
                  <c:v>125.29722589167767</c:v>
                </c:pt>
                <c:pt idx="3">
                  <c:v>134.2800528401585</c:v>
                </c:pt>
                <c:pt idx="4">
                  <c:v>96.763540290620881</c:v>
                </c:pt>
                <c:pt idx="5">
                  <c:v>135.667107001321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EA0E-455D-860E-DF914C4F3A9D}"/>
            </c:ext>
          </c:extLst>
        </c:ser>
        <c:ser>
          <c:idx val="2"/>
          <c:order val="2"/>
          <c:tx>
            <c:strRef>
              <c:f>'4. Forme contrattuali'!$B$182</c:f>
              <c:strCache>
                <c:ptCount val="1"/>
                <c:pt idx="0">
                  <c:v>Somministrato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'4. Forme contrattuali'!$C$64:$H$64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'4. Forme contrattuali'!$C$182:$H$182</c:f>
              <c:numCache>
                <c:formatCode>#,##0</c:formatCode>
                <c:ptCount val="6"/>
                <c:pt idx="0">
                  <c:v>100</c:v>
                </c:pt>
                <c:pt idx="1">
                  <c:v>126.25169147496618</c:v>
                </c:pt>
                <c:pt idx="2">
                  <c:v>160.35182679296346</c:v>
                </c:pt>
                <c:pt idx="3">
                  <c:v>119.48579161028417</c:v>
                </c:pt>
                <c:pt idx="4">
                  <c:v>102.16508795669823</c:v>
                </c:pt>
                <c:pt idx="5">
                  <c:v>112.85520974289579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AAFA-466C-B5B0-D8F4F3ECF636}"/>
            </c:ext>
          </c:extLst>
        </c:ser>
        <c:ser>
          <c:idx val="3"/>
          <c:order val="3"/>
          <c:tx>
            <c:strRef>
              <c:f>'4. Forme contrattuali'!$B$183</c:f>
              <c:strCache>
                <c:ptCount val="1"/>
                <c:pt idx="0">
                  <c:v>Apprendistato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'4. Forme contrattuali'!$C$64:$H$64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'4. Forme contrattuali'!$C$183:$H$183</c:f>
              <c:numCache>
                <c:formatCode>#,##0</c:formatCode>
                <c:ptCount val="6"/>
                <c:pt idx="0">
                  <c:v>100</c:v>
                </c:pt>
                <c:pt idx="1">
                  <c:v>74.626865671641795</c:v>
                </c:pt>
                <c:pt idx="2">
                  <c:v>108.95522388059702</c:v>
                </c:pt>
                <c:pt idx="3">
                  <c:v>128.35820895522389</c:v>
                </c:pt>
                <c:pt idx="4">
                  <c:v>59.701492537313428</c:v>
                </c:pt>
                <c:pt idx="5">
                  <c:v>89.552238805970148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AAFA-466C-B5B0-D8F4F3ECF636}"/>
            </c:ext>
          </c:extLst>
        </c:ser>
        <c:ser>
          <c:idx val="4"/>
          <c:order val="4"/>
          <c:tx>
            <c:strRef>
              <c:f>'4. Forme contrattuali'!$B$184</c:f>
              <c:strCache>
                <c:ptCount val="1"/>
                <c:pt idx="0">
                  <c:v>Intermittente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'4. Forme contrattuali'!$C$64:$H$64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'4. Forme contrattuali'!$C$184:$H$184</c:f>
              <c:numCache>
                <c:formatCode>#,##0</c:formatCode>
                <c:ptCount val="6"/>
                <c:pt idx="0">
                  <c:v>100</c:v>
                </c:pt>
                <c:pt idx="1">
                  <c:v>188.88888888888889</c:v>
                </c:pt>
                <c:pt idx="2">
                  <c:v>266.66666666666663</c:v>
                </c:pt>
                <c:pt idx="3">
                  <c:v>285.18518518518516</c:v>
                </c:pt>
                <c:pt idx="4">
                  <c:v>174.07407407407408</c:v>
                </c:pt>
                <c:pt idx="5">
                  <c:v>162.96296296296296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AAFA-466C-B5B0-D8F4F3ECF636}"/>
            </c:ext>
          </c:extLst>
        </c:ser>
        <c:ser>
          <c:idx val="5"/>
          <c:order val="5"/>
          <c:tx>
            <c:strRef>
              <c:f>'4. Forme contrattuali'!$B$185</c:f>
              <c:strCache>
                <c:ptCount val="1"/>
                <c:pt idx="0">
                  <c:v>Domestico e a domicilio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'4. Forme contrattuali'!$C$64:$H$64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'4. Forme contrattuali'!$C$185:$H$185</c:f>
              <c:numCache>
                <c:formatCode>#,##0</c:formatCode>
                <c:ptCount val="6"/>
                <c:pt idx="0">
                  <c:v>100</c:v>
                </c:pt>
                <c:pt idx="1">
                  <c:v>110.16483516483517</c:v>
                </c:pt>
                <c:pt idx="2">
                  <c:v>101.09890109890109</c:v>
                </c:pt>
                <c:pt idx="3">
                  <c:v>113.46153846153845</c:v>
                </c:pt>
                <c:pt idx="4">
                  <c:v>172.25274725274727</c:v>
                </c:pt>
                <c:pt idx="5">
                  <c:v>129.67032967032966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AAFA-466C-B5B0-D8F4F3ECF636}"/>
            </c:ext>
          </c:extLst>
        </c:ser>
        <c:ser>
          <c:idx val="6"/>
          <c:order val="6"/>
          <c:tx>
            <c:strRef>
              <c:f>'4. Forme contrattuali'!$B$186</c:f>
              <c:strCache>
                <c:ptCount val="1"/>
                <c:pt idx="0">
                  <c:v>Parasubordinato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strRef>
              <c:f>'4. Forme contrattuali'!$C$64:$H$64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'4. Forme contrattuali'!$C$186:$H$186</c:f>
              <c:numCache>
                <c:formatCode>#,##0</c:formatCode>
                <c:ptCount val="6"/>
                <c:pt idx="0">
                  <c:v>100</c:v>
                </c:pt>
                <c:pt idx="1">
                  <c:v>117.44186046511629</c:v>
                </c:pt>
                <c:pt idx="2">
                  <c:v>87.79069767441861</c:v>
                </c:pt>
                <c:pt idx="3">
                  <c:v>151.16279069767441</c:v>
                </c:pt>
                <c:pt idx="4">
                  <c:v>103.48837209302326</c:v>
                </c:pt>
                <c:pt idx="5">
                  <c:v>137.7906976744186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AAFA-466C-B5B0-D8F4F3ECF6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4807384"/>
        <c:axId val="514810664"/>
      </c:lineChart>
      <c:catAx>
        <c:axId val="514807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10664"/>
        <c:crosses val="autoZero"/>
        <c:auto val="1"/>
        <c:lblAlgn val="ctr"/>
        <c:lblOffset val="100"/>
        <c:noMultiLvlLbl val="0"/>
      </c:catAx>
      <c:valAx>
        <c:axId val="514810664"/>
        <c:scaling>
          <c:orientation val="minMax"/>
          <c:max val="300"/>
          <c:min val="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07384"/>
        <c:crosses val="autoZero"/>
        <c:crossBetween val="between"/>
        <c:majorUnit val="5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en-US"/>
              <a:t>PIEMONTE NORD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0.30875648608440076"/>
          <c:y val="0.31388271791177114"/>
          <c:w val="0.42242558389878687"/>
          <c:h val="0.52009269818615467"/>
        </c:manualLayout>
      </c:layout>
      <c:pieChart>
        <c:varyColors val="1"/>
        <c:ser>
          <c:idx val="0"/>
          <c:order val="0"/>
          <c:tx>
            <c:strRef>
              <c:f>'4. Forme contrattuali'!$AC$8</c:f>
              <c:strCache>
                <c:ptCount val="1"/>
                <c:pt idx="0">
                  <c:v>Piemonte Nord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9B6D-452F-8530-C0A978216C7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9B6D-452F-8530-C0A978216C7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9B6D-452F-8530-C0A978216C7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9B6D-452F-8530-C0A978216C7D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9B6D-452F-8530-C0A978216C7D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9B6D-452F-8530-C0A978216C7D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9B6D-452F-8530-C0A978216C7D}"/>
              </c:ext>
            </c:extLst>
          </c:dPt>
          <c:dLbls>
            <c:dLbl>
              <c:idx val="0"/>
              <c:layout>
                <c:manualLayout>
                  <c:x val="-4.472017610701888E-2"/>
                  <c:y val="5.0406684354812686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B6D-452F-8530-C0A978216C7D}"/>
                </c:ext>
              </c:extLst>
            </c:dLbl>
            <c:dLbl>
              <c:idx val="1"/>
              <c:layout>
                <c:manualLayout>
                  <c:x val="-3.731993178272071E-3"/>
                  <c:y val="-5.5414028903260422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B6D-452F-8530-C0A978216C7D}"/>
                </c:ext>
              </c:extLst>
            </c:dLbl>
            <c:dLbl>
              <c:idx val="2"/>
              <c:layout>
                <c:manualLayout>
                  <c:x val="-7.6804915514592967E-2"/>
                  <c:y val="6.99714012770027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5499231950844853"/>
                      <c:h val="0.132374080722962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9B6D-452F-8530-C0A978216C7D}"/>
                </c:ext>
              </c:extLst>
            </c:dLbl>
            <c:dLbl>
              <c:idx val="3"/>
              <c:layout>
                <c:manualLayout>
                  <c:x val="-0.10409267389963352"/>
                  <c:y val="-6.9605533396698066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B6D-452F-8530-C0A978216C7D}"/>
                </c:ext>
              </c:extLst>
            </c:dLbl>
            <c:dLbl>
              <c:idx val="4"/>
              <c:layout>
                <c:manualLayout>
                  <c:x val="-5.4982643298621056E-3"/>
                  <c:y val="3.510790836565518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B6D-452F-8530-C0A978216C7D}"/>
                </c:ext>
              </c:extLst>
            </c:dLbl>
            <c:dLbl>
              <c:idx val="5"/>
              <c:layout>
                <c:manualLayout>
                  <c:x val="-1.3197503537864218E-2"/>
                  <c:y val="9.7280220958821578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4427035330261135"/>
                      <c:h val="0.13294962020436635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9B6D-452F-8530-C0A978216C7D}"/>
                </c:ext>
              </c:extLst>
            </c:dLbl>
            <c:dLbl>
              <c:idx val="6"/>
              <c:layout>
                <c:manualLayout>
                  <c:x val="1.2095262285762667E-7"/>
                  <c:y val="6.372717555434573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4654377880184328"/>
                      <c:h val="0.132374080722962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D-9B6D-452F-8530-C0A978216C7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j-lt"/>
                    <a:ea typeface="+mn-ea"/>
                    <a:cs typeface="+mn-cs"/>
                  </a:defRPr>
                </a:pPr>
                <a:endParaRPr lang="it-IT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'4. Forme contrattuali'!$AD$7:$AJ$7</c:f>
              <c:strCache>
                <c:ptCount val="7"/>
                <c:pt idx="0">
                  <c:v>Tempo indeterminato</c:v>
                </c:pt>
                <c:pt idx="1">
                  <c:v>Tempo determinato</c:v>
                </c:pt>
                <c:pt idx="2">
                  <c:v>Somministrato</c:v>
                </c:pt>
                <c:pt idx="3">
                  <c:v>Apprendistato</c:v>
                </c:pt>
                <c:pt idx="4">
                  <c:v>Intermittente</c:v>
                </c:pt>
                <c:pt idx="5">
                  <c:v>Domestico e a domicilio</c:v>
                </c:pt>
                <c:pt idx="6">
                  <c:v>Parasubordinato</c:v>
                </c:pt>
              </c:strCache>
            </c:strRef>
          </c:cat>
          <c:val>
            <c:numRef>
              <c:f>'4. Forme contrattuali'!$AD$8:$AJ$8</c:f>
              <c:numCache>
                <c:formatCode>#,##0</c:formatCode>
                <c:ptCount val="7"/>
                <c:pt idx="0">
                  <c:v>2829</c:v>
                </c:pt>
                <c:pt idx="1">
                  <c:v>10665</c:v>
                </c:pt>
                <c:pt idx="2">
                  <c:v>3781</c:v>
                </c:pt>
                <c:pt idx="3">
                  <c:v>395</c:v>
                </c:pt>
                <c:pt idx="4">
                  <c:v>459</c:v>
                </c:pt>
                <c:pt idx="5">
                  <c:v>2737</c:v>
                </c:pt>
                <c:pt idx="6">
                  <c:v>1216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9B6D-452F-8530-C0A978216C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91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en-US"/>
              <a:t>PIEMONTE NORD - NAZIONALITÀ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'1. Sesso, nazionalità, età'!$AD$9</c:f>
              <c:strCache>
                <c:ptCount val="1"/>
                <c:pt idx="0">
                  <c:v>Piemonte Nord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D67-40D7-AAEE-B46DBBC842D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D67-40D7-AAEE-B46DBBC842D7}"/>
              </c:ext>
            </c:extLst>
          </c:dPt>
          <c:dLbls>
            <c:dLbl>
              <c:idx val="0"/>
              <c:layout>
                <c:manualLayout>
                  <c:x val="0.11152626754988959"/>
                  <c:y val="-0.13675243725152714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D67-40D7-AAEE-B46DBBC842D7}"/>
                </c:ext>
              </c:extLst>
            </c:dLbl>
            <c:dLbl>
              <c:idx val="1"/>
              <c:layout>
                <c:manualLayout>
                  <c:x val="-7.5655126442528017E-2"/>
                  <c:y val="0.1064666471697198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D67-40D7-AAEE-B46DBBC842D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j-lt"/>
                    <a:ea typeface="+mn-ea"/>
                    <a:cs typeface="+mn-cs"/>
                  </a:defRPr>
                </a:pPr>
                <a:endParaRPr lang="it-IT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'1. Sesso, nazionalità, età'!$AE$8:$AF$8</c:f>
              <c:strCache>
                <c:ptCount val="2"/>
                <c:pt idx="0">
                  <c:v>Italiani</c:v>
                </c:pt>
                <c:pt idx="1">
                  <c:v>Stranieri</c:v>
                </c:pt>
              </c:strCache>
            </c:strRef>
          </c:cat>
          <c:val>
            <c:numRef>
              <c:f>'1. Sesso, nazionalità, età'!$AE$9:$AF$9</c:f>
              <c:numCache>
                <c:formatCode>#,##0</c:formatCode>
                <c:ptCount val="2"/>
                <c:pt idx="0">
                  <c:v>29106</c:v>
                </c:pt>
                <c:pt idx="1">
                  <c:v>7125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D67-40D7-AAEE-B46DBBC842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en-US"/>
              <a:t>PIEMONTE NORD - ETÀ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'1. Sesso, nazionalità, età'!$AD$17</c:f>
              <c:strCache>
                <c:ptCount val="1"/>
                <c:pt idx="0">
                  <c:v>Piemonte Nord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9AC-48EB-951C-6CFB8359194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9AC-48EB-951C-6CFB8359194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6A56-4F13-A32E-AE660BCD7285}"/>
              </c:ext>
            </c:extLst>
          </c:dPt>
          <c:dLbls>
            <c:dLbl>
              <c:idx val="0"/>
              <c:layout>
                <c:manualLayout>
                  <c:x val="2.4857691792888039E-4"/>
                  <c:y val="-7.7566346875958578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2857146713804787"/>
                      <c:h val="0.12848484848484848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89AC-48EB-951C-6CFB83591942}"/>
                </c:ext>
              </c:extLst>
            </c:dLbl>
            <c:dLbl>
              <c:idx val="1"/>
              <c:layout>
                <c:manualLayout>
                  <c:x val="-7.2909314318446175E-2"/>
                  <c:y val="0.21358246686622728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AC-48EB-951C-6CFB835919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j-lt"/>
                    <a:ea typeface="+mn-ea"/>
                    <a:cs typeface="+mn-cs"/>
                  </a:defRPr>
                </a:pPr>
                <a:endParaRPr lang="it-IT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'1. Sesso, nazionalità, età'!$AE$16:$AG$16</c:f>
              <c:strCache>
                <c:ptCount val="3"/>
                <c:pt idx="0">
                  <c:v>Giovani</c:v>
                </c:pt>
                <c:pt idx="1">
                  <c:v>Adulti</c:v>
                </c:pt>
                <c:pt idx="2">
                  <c:v>Senior</c:v>
                </c:pt>
              </c:strCache>
            </c:strRef>
          </c:cat>
          <c:val>
            <c:numRef>
              <c:f>'1. Sesso, nazionalità, età'!$AE$17:$AG$17</c:f>
              <c:numCache>
                <c:formatCode>#,##0</c:formatCode>
                <c:ptCount val="3"/>
                <c:pt idx="0">
                  <c:v>18240</c:v>
                </c:pt>
                <c:pt idx="1">
                  <c:v>17480</c:v>
                </c:pt>
                <c:pt idx="2">
                  <c:v>511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9AC-48EB-951C-6CFB835919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48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REGIONE - SESSO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'1. Sesso, nazionalità, età'!$B$78</c:f>
              <c:strCache>
                <c:ptCount val="1"/>
                <c:pt idx="0">
                  <c:v>Maschi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'1. Sesso, nazionalità, età'!$C$77:$H$77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'1. Sesso, nazionalità, età'!$C$78:$H$78</c:f>
              <c:numCache>
                <c:formatCode>#,##0</c:formatCode>
                <c:ptCount val="6"/>
                <c:pt idx="0">
                  <c:v>100</c:v>
                </c:pt>
                <c:pt idx="1">
                  <c:v>119.52941717650305</c:v>
                </c:pt>
                <c:pt idx="2">
                  <c:v>134.46455678734074</c:v>
                </c:pt>
                <c:pt idx="3">
                  <c:v>118.66001196007177</c:v>
                </c:pt>
                <c:pt idx="4">
                  <c:v>84.671558029348176</c:v>
                </c:pt>
                <c:pt idx="5">
                  <c:v>98.989143934863606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3FEC-430A-9F92-BB5CC693ED13}"/>
            </c:ext>
          </c:extLst>
        </c:ser>
        <c:ser>
          <c:idx val="1"/>
          <c:order val="1"/>
          <c:tx>
            <c:strRef>
              <c:f>'1. Sesso, nazionalità, età'!$B$79</c:f>
              <c:strCache>
                <c:ptCount val="1"/>
                <c:pt idx="0">
                  <c:v>Femmine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'1. Sesso, nazionalità, età'!$C$77:$H$77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'1. Sesso, nazionalità, età'!$C$79:$H$79</c:f>
              <c:numCache>
                <c:formatCode>#,##0</c:formatCode>
                <c:ptCount val="6"/>
                <c:pt idx="0">
                  <c:v>100</c:v>
                </c:pt>
                <c:pt idx="1">
                  <c:v>120.70645145035861</c:v>
                </c:pt>
                <c:pt idx="2">
                  <c:v>127.4879486705746</c:v>
                </c:pt>
                <c:pt idx="3">
                  <c:v>118.81854980936224</c:v>
                </c:pt>
                <c:pt idx="4">
                  <c:v>85.865092295547313</c:v>
                </c:pt>
                <c:pt idx="5">
                  <c:v>97.549423047852585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3FEC-430A-9F92-BB5CC693ED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4807384"/>
        <c:axId val="514810664"/>
      </c:lineChart>
      <c:catAx>
        <c:axId val="514807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10664"/>
        <c:crosses val="autoZero"/>
        <c:auto val="1"/>
        <c:lblAlgn val="ctr"/>
        <c:lblOffset val="100"/>
        <c:noMultiLvlLbl val="0"/>
      </c:catAx>
      <c:valAx>
        <c:axId val="514810664"/>
        <c:scaling>
          <c:orientation val="minMax"/>
          <c:max val="140"/>
          <c:min val="8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07384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REGIONE - NAZIONALIT</a:t>
            </a:r>
            <a:r>
              <a:rPr lang="en-US"/>
              <a:t>À</a:t>
            </a:r>
            <a:endParaRPr lang="it-IT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'1. Sesso, nazionalità, età'!$B$81</c:f>
              <c:strCache>
                <c:ptCount val="1"/>
                <c:pt idx="0">
                  <c:v>Italiani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'1. Sesso, nazionalità, età'!$C$77:$H$77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'1. Sesso, nazionalità, età'!$C$81:$H$81</c:f>
              <c:numCache>
                <c:formatCode>#,##0</c:formatCode>
                <c:ptCount val="6"/>
                <c:pt idx="0">
                  <c:v>100</c:v>
                </c:pt>
                <c:pt idx="1">
                  <c:v>121.12855174687658</c:v>
                </c:pt>
                <c:pt idx="2">
                  <c:v>130.27742778752517</c:v>
                </c:pt>
                <c:pt idx="3">
                  <c:v>117.62478951520789</c:v>
                </c:pt>
                <c:pt idx="4">
                  <c:v>80.811440952392161</c:v>
                </c:pt>
                <c:pt idx="5">
                  <c:v>96.081155870612207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E937-45E8-9627-F18A75789A67}"/>
            </c:ext>
          </c:extLst>
        </c:ser>
        <c:ser>
          <c:idx val="1"/>
          <c:order val="1"/>
          <c:tx>
            <c:strRef>
              <c:f>'1. Sesso, nazionalità, età'!$B$82</c:f>
              <c:strCache>
                <c:ptCount val="1"/>
                <c:pt idx="0">
                  <c:v>Stranieri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'1. Sesso, nazionalità, età'!$C$77:$H$77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'1. Sesso, nazionalità, età'!$C$82:$H$82</c:f>
              <c:numCache>
                <c:formatCode>#,##0</c:formatCode>
                <c:ptCount val="6"/>
                <c:pt idx="0">
                  <c:v>100</c:v>
                </c:pt>
                <c:pt idx="1">
                  <c:v>115.8965288525315</c:v>
                </c:pt>
                <c:pt idx="2">
                  <c:v>131.16018129560027</c:v>
                </c:pt>
                <c:pt idx="3">
                  <c:v>124.04101260225514</c:v>
                </c:pt>
                <c:pt idx="4">
                  <c:v>106.71843908910014</c:v>
                </c:pt>
                <c:pt idx="5">
                  <c:v>107.90128233473359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E937-45E8-9627-F18A75789A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71479640"/>
        <c:axId val="671481280"/>
      </c:lineChart>
      <c:catAx>
        <c:axId val="671479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671481280"/>
        <c:crosses val="autoZero"/>
        <c:auto val="1"/>
        <c:lblAlgn val="ctr"/>
        <c:lblOffset val="100"/>
        <c:noMultiLvlLbl val="0"/>
      </c:catAx>
      <c:valAx>
        <c:axId val="671481280"/>
        <c:scaling>
          <c:orientation val="minMax"/>
          <c:max val="140"/>
          <c:min val="8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671479640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REGIONE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'1. Macrosettori'!$B$48</c:f>
              <c:strCache>
                <c:ptCount val="1"/>
                <c:pt idx="0">
                  <c:v>Agricoltura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'1. Macrosettori'!$C$47:$H$47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'1. Macrosettori'!$C$48:$H$48</c:f>
              <c:numCache>
                <c:formatCode>#,##0</c:formatCode>
                <c:ptCount val="6"/>
                <c:pt idx="0">
                  <c:v>100</c:v>
                </c:pt>
                <c:pt idx="1">
                  <c:v>112.13969732246798</c:v>
                </c:pt>
                <c:pt idx="2">
                  <c:v>121.05238649592549</c:v>
                </c:pt>
                <c:pt idx="3">
                  <c:v>127.66006984866122</c:v>
                </c:pt>
                <c:pt idx="4">
                  <c:v>130.14202561117577</c:v>
                </c:pt>
                <c:pt idx="5">
                  <c:v>122.64493597206054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25C8-4FC1-AFBA-905B75796F05}"/>
            </c:ext>
          </c:extLst>
        </c:ser>
        <c:ser>
          <c:idx val="1"/>
          <c:order val="1"/>
          <c:tx>
            <c:strRef>
              <c:f>'1. Macrosettori'!$B$49</c:f>
              <c:strCache>
                <c:ptCount val="1"/>
                <c:pt idx="0">
                  <c:v>Industria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'1. Macrosettori'!$C$47:$H$47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'1. Macrosettori'!$C$49:$H$49</c:f>
              <c:numCache>
                <c:formatCode>#,##0</c:formatCode>
                <c:ptCount val="6"/>
                <c:pt idx="0">
                  <c:v>100</c:v>
                </c:pt>
                <c:pt idx="1">
                  <c:v>117.39296938964161</c:v>
                </c:pt>
                <c:pt idx="2">
                  <c:v>128.56350526899612</c:v>
                </c:pt>
                <c:pt idx="3">
                  <c:v>101.20962417135462</c:v>
                </c:pt>
                <c:pt idx="4">
                  <c:v>72.483691202493191</c:v>
                </c:pt>
                <c:pt idx="5">
                  <c:v>98.724348308374928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25C8-4FC1-AFBA-905B75796F05}"/>
            </c:ext>
          </c:extLst>
        </c:ser>
        <c:ser>
          <c:idx val="2"/>
          <c:order val="2"/>
          <c:tx>
            <c:strRef>
              <c:f>'1. Macrosettori'!$B$50</c:f>
              <c:strCache>
                <c:ptCount val="1"/>
                <c:pt idx="0">
                  <c:v>Servizi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'1. Macrosettori'!$C$47:$H$47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'1. Macrosettori'!$C$50:$H$50</c:f>
              <c:numCache>
                <c:formatCode>#,##0</c:formatCode>
                <c:ptCount val="6"/>
                <c:pt idx="0">
                  <c:v>100</c:v>
                </c:pt>
                <c:pt idx="1">
                  <c:v>120.20967820220356</c:v>
                </c:pt>
                <c:pt idx="2">
                  <c:v>130.43246129204485</c:v>
                </c:pt>
                <c:pt idx="3">
                  <c:v>118.7516381109547</c:v>
                </c:pt>
                <c:pt idx="4">
                  <c:v>85.361355142454983</c:v>
                </c:pt>
                <c:pt idx="5">
                  <c:v>98.157064505169146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25C8-4FC1-AFBA-905B75796F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3323512"/>
        <c:axId val="303325480"/>
      </c:lineChart>
      <c:catAx>
        <c:axId val="303323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303325480"/>
        <c:crosses val="autoZero"/>
        <c:auto val="1"/>
        <c:lblAlgn val="ctr"/>
        <c:lblOffset val="100"/>
        <c:noMultiLvlLbl val="0"/>
      </c:catAx>
      <c:valAx>
        <c:axId val="303325480"/>
        <c:scaling>
          <c:orientation val="minMax"/>
          <c:min val="6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303323512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REGIONE - ET</a:t>
            </a:r>
            <a:r>
              <a:rPr lang="en-US"/>
              <a:t>À</a:t>
            </a:r>
            <a:endParaRPr lang="it-IT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'1. Sesso, nazionalità, età'!$B$84</c:f>
              <c:strCache>
                <c:ptCount val="1"/>
                <c:pt idx="0">
                  <c:v>Giovani (0-34)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'1. Sesso, nazionalità, età'!$C$77:$H$77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'1. Sesso, nazionalità, età'!$C$84:$H$84</c:f>
              <c:numCache>
                <c:formatCode>#,##0</c:formatCode>
                <c:ptCount val="6"/>
                <c:pt idx="0">
                  <c:v>100</c:v>
                </c:pt>
                <c:pt idx="1">
                  <c:v>125.43387254105023</c:v>
                </c:pt>
                <c:pt idx="2">
                  <c:v>138.47037067143555</c:v>
                </c:pt>
                <c:pt idx="3">
                  <c:v>124.94513087302879</c:v>
                </c:pt>
                <c:pt idx="4">
                  <c:v>83.399040806372952</c:v>
                </c:pt>
                <c:pt idx="5">
                  <c:v>101.91940334904895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A74-4EC3-B36E-B71728D1D700}"/>
            </c:ext>
          </c:extLst>
        </c:ser>
        <c:ser>
          <c:idx val="1"/>
          <c:order val="1"/>
          <c:tx>
            <c:strRef>
              <c:f>'1. Sesso, nazionalità, età'!$B$85</c:f>
              <c:strCache>
                <c:ptCount val="1"/>
                <c:pt idx="0">
                  <c:v>Adulti (35-64)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'1. Sesso, nazionalità, età'!$C$77:$H$77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'1. Sesso, nazionalità, età'!$C$85:$H$85</c:f>
              <c:numCache>
                <c:formatCode>#,##0</c:formatCode>
                <c:ptCount val="6"/>
                <c:pt idx="0">
                  <c:v>100</c:v>
                </c:pt>
                <c:pt idx="1">
                  <c:v>115.31708980028598</c:v>
                </c:pt>
                <c:pt idx="2">
                  <c:v>122.95432808401436</c:v>
                </c:pt>
                <c:pt idx="3">
                  <c:v>112.4601092792682</c:v>
                </c:pt>
                <c:pt idx="4">
                  <c:v>86.421530099146793</c:v>
                </c:pt>
                <c:pt idx="5">
                  <c:v>93.799301142981605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9A74-4EC3-B36E-B71728D1D700}"/>
            </c:ext>
          </c:extLst>
        </c:ser>
        <c:ser>
          <c:idx val="2"/>
          <c:order val="2"/>
          <c:tx>
            <c:strRef>
              <c:f>'1. Sesso, nazionalità, età'!$B$86</c:f>
              <c:strCache>
                <c:ptCount val="1"/>
                <c:pt idx="0">
                  <c:v>Senior (&gt;65)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'1. Sesso, nazionalità, età'!$C$77:$H$77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'1. Sesso, nazionalità, età'!$C$86:$H$86</c:f>
              <c:numCache>
                <c:formatCode>#,##0</c:formatCode>
                <c:ptCount val="6"/>
                <c:pt idx="0">
                  <c:v>100</c:v>
                </c:pt>
                <c:pt idx="1">
                  <c:v>121.46050670640835</c:v>
                </c:pt>
                <c:pt idx="2">
                  <c:v>129.7565822155986</c:v>
                </c:pt>
                <c:pt idx="3">
                  <c:v>146.00099354197715</c:v>
                </c:pt>
                <c:pt idx="4">
                  <c:v>125.68306010928963</c:v>
                </c:pt>
                <c:pt idx="5">
                  <c:v>142.82165921510185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9A74-4EC3-B36E-B71728D1D7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2630424"/>
        <c:axId val="412631408"/>
      </c:lineChart>
      <c:catAx>
        <c:axId val="412630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412631408"/>
        <c:crosses val="autoZero"/>
        <c:auto val="1"/>
        <c:lblAlgn val="ctr"/>
        <c:lblOffset val="100"/>
        <c:noMultiLvlLbl val="0"/>
      </c:catAx>
      <c:valAx>
        <c:axId val="412631408"/>
        <c:scaling>
          <c:orientation val="minMax"/>
          <c:min val="8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412630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PIEMONTE NORD - SESSO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'1. Sesso, nazionalità, età'!$B$101</c:f>
              <c:strCache>
                <c:ptCount val="1"/>
                <c:pt idx="0">
                  <c:v>Maschi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'1. Sesso, nazionalità, età'!$C$77:$H$77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'1. Sesso, nazionalità, età'!$C$101:$H$101</c:f>
              <c:numCache>
                <c:formatCode>#,##0</c:formatCode>
                <c:ptCount val="6"/>
                <c:pt idx="0">
                  <c:v>100</c:v>
                </c:pt>
                <c:pt idx="1">
                  <c:v>125.47741034000933</c:v>
                </c:pt>
                <c:pt idx="2">
                  <c:v>140.63033690420744</c:v>
                </c:pt>
                <c:pt idx="3">
                  <c:v>139.41934482223257</c:v>
                </c:pt>
                <c:pt idx="4">
                  <c:v>103.59416239714329</c:v>
                </c:pt>
                <c:pt idx="5">
                  <c:v>117.11690731252911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237E-45A1-9F0F-9030E882CD3F}"/>
            </c:ext>
          </c:extLst>
        </c:ser>
        <c:ser>
          <c:idx val="1"/>
          <c:order val="1"/>
          <c:tx>
            <c:strRef>
              <c:f>'1. Sesso, nazionalità, età'!$B$102</c:f>
              <c:strCache>
                <c:ptCount val="1"/>
                <c:pt idx="0">
                  <c:v>Femmine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'1. Sesso, nazionalità, età'!$C$77:$H$77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'1. Sesso, nazionalità, età'!$C$102:$H$102</c:f>
              <c:numCache>
                <c:formatCode>#,##0</c:formatCode>
                <c:ptCount val="6"/>
                <c:pt idx="0">
                  <c:v>100</c:v>
                </c:pt>
                <c:pt idx="1">
                  <c:v>125.49137695045169</c:v>
                </c:pt>
                <c:pt idx="2">
                  <c:v>137.22419928825622</c:v>
                </c:pt>
                <c:pt idx="3">
                  <c:v>131.73829728989872</c:v>
                </c:pt>
                <c:pt idx="4">
                  <c:v>95.236791678072819</c:v>
                </c:pt>
                <c:pt idx="5">
                  <c:v>115.76238707911305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237E-45A1-9F0F-9030E882CD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4807384"/>
        <c:axId val="514810664"/>
      </c:lineChart>
      <c:catAx>
        <c:axId val="514807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10664"/>
        <c:crosses val="autoZero"/>
        <c:auto val="1"/>
        <c:lblAlgn val="ctr"/>
        <c:lblOffset val="100"/>
        <c:noMultiLvlLbl val="0"/>
      </c:catAx>
      <c:valAx>
        <c:axId val="514810664"/>
        <c:scaling>
          <c:orientation val="minMax"/>
          <c:min val="9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07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PIEMONTE NORD - NAZIONALIT</a:t>
            </a:r>
            <a:r>
              <a:rPr lang="en-US"/>
              <a:t>À</a:t>
            </a:r>
            <a:endParaRPr lang="it-IT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'1. Sesso, nazionalità, età'!$B$104</c:f>
              <c:strCache>
                <c:ptCount val="1"/>
                <c:pt idx="0">
                  <c:v>Italiani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'1. Sesso, nazionalità, età'!$C$77:$H$77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'1. Sesso, nazionalità, età'!$C$104:$H$104</c:f>
              <c:numCache>
                <c:formatCode>#,##0</c:formatCode>
                <c:ptCount val="6"/>
                <c:pt idx="0">
                  <c:v>100</c:v>
                </c:pt>
                <c:pt idx="1">
                  <c:v>126.96594185955887</c:v>
                </c:pt>
                <c:pt idx="2">
                  <c:v>140.01636661211131</c:v>
                </c:pt>
                <c:pt idx="3">
                  <c:v>134.64655911464422</c:v>
                </c:pt>
                <c:pt idx="4">
                  <c:v>93.316966721222045</c:v>
                </c:pt>
                <c:pt idx="5">
                  <c:v>113.42062193126023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F1BA-401D-A1B7-349C7BF4D4B8}"/>
            </c:ext>
          </c:extLst>
        </c:ser>
        <c:ser>
          <c:idx val="1"/>
          <c:order val="1"/>
          <c:tx>
            <c:strRef>
              <c:f>'1. Sesso, nazionalità, età'!$B$105</c:f>
              <c:strCache>
                <c:ptCount val="1"/>
                <c:pt idx="0">
                  <c:v>Stranieri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'1. Sesso, nazionalità, età'!$C$77:$H$77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'1. Sesso, nazionalità, età'!$C$105:$H$105</c:f>
              <c:numCache>
                <c:formatCode>#,##0</c:formatCode>
                <c:ptCount val="6"/>
                <c:pt idx="0">
                  <c:v>100</c:v>
                </c:pt>
                <c:pt idx="1">
                  <c:v>118.55970829535096</c:v>
                </c:pt>
                <c:pt idx="2">
                  <c:v>132.16043755697356</c:v>
                </c:pt>
                <c:pt idx="3">
                  <c:v>136.17137648131268</c:v>
                </c:pt>
                <c:pt idx="4">
                  <c:v>123.8468550592525</c:v>
                </c:pt>
                <c:pt idx="5">
                  <c:v>129.89972652689153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F1BA-401D-A1B7-349C7BF4D4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71479640"/>
        <c:axId val="671481280"/>
      </c:lineChart>
      <c:catAx>
        <c:axId val="671479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671481280"/>
        <c:crosses val="autoZero"/>
        <c:auto val="1"/>
        <c:lblAlgn val="ctr"/>
        <c:lblOffset val="100"/>
        <c:noMultiLvlLbl val="0"/>
      </c:catAx>
      <c:valAx>
        <c:axId val="671481280"/>
        <c:scaling>
          <c:orientation val="minMax"/>
          <c:max val="150"/>
          <c:min val="9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671479640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PIEMONTE NORD - ET</a:t>
            </a:r>
            <a:r>
              <a:rPr lang="en-US"/>
              <a:t>À</a:t>
            </a:r>
            <a:endParaRPr lang="it-IT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'1. Sesso, nazionalità, età'!$B$107</c:f>
              <c:strCache>
                <c:ptCount val="1"/>
                <c:pt idx="0">
                  <c:v>Giovani (0-34)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'1. Sesso, nazionalità, età'!$C$77:$H$77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'1. Sesso, nazionalità, età'!$C$107:$H$107</c:f>
              <c:numCache>
                <c:formatCode>#,##0</c:formatCode>
                <c:ptCount val="6"/>
                <c:pt idx="0">
                  <c:v>100</c:v>
                </c:pt>
                <c:pt idx="1">
                  <c:v>129.61499832607967</c:v>
                </c:pt>
                <c:pt idx="2">
                  <c:v>146.0328088382993</c:v>
                </c:pt>
                <c:pt idx="3">
                  <c:v>140.44861064613326</c:v>
                </c:pt>
                <c:pt idx="4">
                  <c:v>97.817207900903909</c:v>
                </c:pt>
                <c:pt idx="5">
                  <c:v>122.12922664881151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B0F2-4455-9705-7ADB8A530401}"/>
            </c:ext>
          </c:extLst>
        </c:ser>
        <c:ser>
          <c:idx val="1"/>
          <c:order val="1"/>
          <c:tx>
            <c:strRef>
              <c:f>'1. Sesso, nazionalità, età'!$B$108</c:f>
              <c:strCache>
                <c:ptCount val="1"/>
                <c:pt idx="0">
                  <c:v>Adulti (35-64)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'1. Sesso, nazionalità, età'!$C$77:$H$77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'1. Sesso, nazionalità, età'!$C$108:$H$108</c:f>
              <c:numCache>
                <c:formatCode>#,##0</c:formatCode>
                <c:ptCount val="6"/>
                <c:pt idx="0">
                  <c:v>100</c:v>
                </c:pt>
                <c:pt idx="1">
                  <c:v>121.1893112532932</c:v>
                </c:pt>
                <c:pt idx="2">
                  <c:v>131.17551122820223</c:v>
                </c:pt>
                <c:pt idx="3">
                  <c:v>128.76677957596289</c:v>
                </c:pt>
                <c:pt idx="4">
                  <c:v>98.400451637184787</c:v>
                </c:pt>
                <c:pt idx="5">
                  <c:v>109.64747208631289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B0F2-4455-9705-7ADB8A530401}"/>
            </c:ext>
          </c:extLst>
        </c:ser>
        <c:ser>
          <c:idx val="2"/>
          <c:order val="2"/>
          <c:tx>
            <c:strRef>
              <c:f>'1. Sesso, nazionalità, età'!$B$109</c:f>
              <c:strCache>
                <c:ptCount val="1"/>
                <c:pt idx="0">
                  <c:v>Senior (&gt;65)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'1. Sesso, nazionalità, età'!$C$77:$H$77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'1. Sesso, nazionalità, età'!$C$109:$H$109</c:f>
              <c:numCache>
                <c:formatCode>#,##0</c:formatCode>
                <c:ptCount val="6"/>
                <c:pt idx="0">
                  <c:v>100</c:v>
                </c:pt>
                <c:pt idx="1">
                  <c:v>150.74074074074073</c:v>
                </c:pt>
                <c:pt idx="2">
                  <c:v>169.62962962962962</c:v>
                </c:pt>
                <c:pt idx="3">
                  <c:v>191.85185185185185</c:v>
                </c:pt>
                <c:pt idx="4">
                  <c:v>164.44444444444443</c:v>
                </c:pt>
                <c:pt idx="5">
                  <c:v>189.25925925925927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B0F2-4455-9705-7ADB8A530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2630424"/>
        <c:axId val="412631408"/>
      </c:lineChart>
      <c:catAx>
        <c:axId val="412630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412631408"/>
        <c:crosses val="autoZero"/>
        <c:auto val="1"/>
        <c:lblAlgn val="ctr"/>
        <c:lblOffset val="100"/>
        <c:noMultiLvlLbl val="0"/>
      </c:catAx>
      <c:valAx>
        <c:axId val="412631408"/>
        <c:scaling>
          <c:orientation val="minMax"/>
          <c:max val="200"/>
          <c:min val="8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412630424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NOVARA - SESSO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'1. Sesso, nazionalità, età'!$B$147</c:f>
              <c:strCache>
                <c:ptCount val="1"/>
                <c:pt idx="0">
                  <c:v>Maschi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'1. Sesso, nazionalità, età'!$C$77:$H$77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'1. Sesso, nazionalità, età'!$C$147:$H$147</c:f>
              <c:numCache>
                <c:formatCode>#,##0</c:formatCode>
                <c:ptCount val="6"/>
                <c:pt idx="0">
                  <c:v>100</c:v>
                </c:pt>
                <c:pt idx="1">
                  <c:v>120.19164955509925</c:v>
                </c:pt>
                <c:pt idx="2">
                  <c:v>135.14715947980835</c:v>
                </c:pt>
                <c:pt idx="3">
                  <c:v>135.2669404517454</c:v>
                </c:pt>
                <c:pt idx="4">
                  <c:v>110.59206023271733</c:v>
                </c:pt>
                <c:pt idx="5">
                  <c:v>116.06776180698152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E68C-4CD4-8FBF-92277B2B778C}"/>
            </c:ext>
          </c:extLst>
        </c:ser>
        <c:ser>
          <c:idx val="1"/>
          <c:order val="1"/>
          <c:tx>
            <c:strRef>
              <c:f>'1. Sesso, nazionalità, età'!$B$148</c:f>
              <c:strCache>
                <c:ptCount val="1"/>
                <c:pt idx="0">
                  <c:v>Femmine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'1. Sesso, nazionalità, età'!$C$77:$H$77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'1. Sesso, nazionalità, età'!$C$148:$H$148</c:f>
              <c:numCache>
                <c:formatCode>#,##0</c:formatCode>
                <c:ptCount val="6"/>
                <c:pt idx="0">
                  <c:v>100</c:v>
                </c:pt>
                <c:pt idx="1">
                  <c:v>120.23888520238886</c:v>
                </c:pt>
                <c:pt idx="2">
                  <c:v>133.17850033178499</c:v>
                </c:pt>
                <c:pt idx="3">
                  <c:v>127.12674187126743</c:v>
                </c:pt>
                <c:pt idx="4">
                  <c:v>98.32780358327804</c:v>
                </c:pt>
                <c:pt idx="5">
                  <c:v>121.42003981420039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E68C-4CD4-8FBF-92277B2B77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4807384"/>
        <c:axId val="514810664"/>
      </c:lineChart>
      <c:catAx>
        <c:axId val="514807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10664"/>
        <c:crosses val="autoZero"/>
        <c:auto val="1"/>
        <c:lblAlgn val="ctr"/>
        <c:lblOffset val="100"/>
        <c:noMultiLvlLbl val="0"/>
      </c:catAx>
      <c:valAx>
        <c:axId val="514810664"/>
        <c:scaling>
          <c:orientation val="minMax"/>
          <c:max val="140"/>
          <c:min val="9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07384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NOVARA - NAZIONALIT</a:t>
            </a:r>
            <a:r>
              <a:rPr lang="en-US"/>
              <a:t>À</a:t>
            </a:r>
            <a:endParaRPr lang="it-IT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'1. Sesso, nazionalità, età'!$B$150</c:f>
              <c:strCache>
                <c:ptCount val="1"/>
                <c:pt idx="0">
                  <c:v>Italiani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'1. Sesso, nazionalità, età'!$C$77:$H$77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'1. Sesso, nazionalità, età'!$C$150:$H$150</c:f>
              <c:numCache>
                <c:formatCode>#,##0</c:formatCode>
                <c:ptCount val="6"/>
                <c:pt idx="0">
                  <c:v>100</c:v>
                </c:pt>
                <c:pt idx="1">
                  <c:v>122.17619442143055</c:v>
                </c:pt>
                <c:pt idx="2">
                  <c:v>134.38276719138361</c:v>
                </c:pt>
                <c:pt idx="3">
                  <c:v>128.86863665654056</c:v>
                </c:pt>
                <c:pt idx="4">
                  <c:v>93.684985731381758</c:v>
                </c:pt>
                <c:pt idx="5">
                  <c:v>114.52637392985363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8C9E-43B7-B3A8-419AA334579D}"/>
            </c:ext>
          </c:extLst>
        </c:ser>
        <c:ser>
          <c:idx val="1"/>
          <c:order val="1"/>
          <c:tx>
            <c:strRef>
              <c:f>'1. Sesso, nazionalità, età'!$B$151</c:f>
              <c:strCache>
                <c:ptCount val="1"/>
                <c:pt idx="0">
                  <c:v>Stranieri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'1. Sesso, nazionalità, età'!$C$77:$H$77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'1. Sesso, nazionalità, età'!$C$151:$H$151</c:f>
              <c:numCache>
                <c:formatCode>#,##0</c:formatCode>
                <c:ptCount val="6"/>
                <c:pt idx="0">
                  <c:v>100</c:v>
                </c:pt>
                <c:pt idx="1">
                  <c:v>111.76470588235294</c:v>
                </c:pt>
                <c:pt idx="2">
                  <c:v>132.55166931637521</c:v>
                </c:pt>
                <c:pt idx="3">
                  <c:v>138.51351351351352</c:v>
                </c:pt>
                <c:pt idx="4">
                  <c:v>146.86009538950714</c:v>
                </c:pt>
                <c:pt idx="5">
                  <c:v>138.75198728139904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8C9E-43B7-B3A8-419AA33457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71479640"/>
        <c:axId val="671481280"/>
      </c:lineChart>
      <c:catAx>
        <c:axId val="671479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671481280"/>
        <c:crosses val="autoZero"/>
        <c:auto val="1"/>
        <c:lblAlgn val="ctr"/>
        <c:lblOffset val="100"/>
        <c:noMultiLvlLbl val="0"/>
      </c:catAx>
      <c:valAx>
        <c:axId val="671481280"/>
        <c:scaling>
          <c:orientation val="minMax"/>
          <c:max val="150"/>
          <c:min val="9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6714796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NOVARA - ET</a:t>
            </a:r>
            <a:r>
              <a:rPr lang="en-US"/>
              <a:t>À</a:t>
            </a:r>
            <a:endParaRPr lang="it-IT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'1. Sesso, nazionalità, età'!$B$153</c:f>
              <c:strCache>
                <c:ptCount val="1"/>
                <c:pt idx="0">
                  <c:v>Giovani (0-34)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'1. Sesso, nazionalità, età'!$C$77:$H$77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'1. Sesso, nazionalità, età'!$C$153:$H$153</c:f>
              <c:numCache>
                <c:formatCode>#,##0</c:formatCode>
                <c:ptCount val="6"/>
                <c:pt idx="0">
                  <c:v>100</c:v>
                </c:pt>
                <c:pt idx="1">
                  <c:v>125.22495943354477</c:v>
                </c:pt>
                <c:pt idx="2">
                  <c:v>137.97020209470423</c:v>
                </c:pt>
                <c:pt idx="3">
                  <c:v>133.85455081870484</c:v>
                </c:pt>
                <c:pt idx="4">
                  <c:v>100.44254314795693</c:v>
                </c:pt>
                <c:pt idx="5">
                  <c:v>122.15666027437675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BBFC-4A0B-AD17-2C195415AEA9}"/>
            </c:ext>
          </c:extLst>
        </c:ser>
        <c:ser>
          <c:idx val="1"/>
          <c:order val="1"/>
          <c:tx>
            <c:strRef>
              <c:f>'1. Sesso, nazionalità, età'!$B$154</c:f>
              <c:strCache>
                <c:ptCount val="1"/>
                <c:pt idx="0">
                  <c:v>Adulti (35-64)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'1. Sesso, nazionalità, età'!$C$77:$H$77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'1. Sesso, nazionalità, età'!$C$154:$H$154</c:f>
              <c:numCache>
                <c:formatCode>#,##0</c:formatCode>
                <c:ptCount val="6"/>
                <c:pt idx="0">
                  <c:v>100</c:v>
                </c:pt>
                <c:pt idx="1">
                  <c:v>114.37586578420809</c:v>
                </c:pt>
                <c:pt idx="2">
                  <c:v>129.1365245497922</c:v>
                </c:pt>
                <c:pt idx="3">
                  <c:v>126.19670617207943</c:v>
                </c:pt>
                <c:pt idx="4">
                  <c:v>105.94120363244575</c:v>
                </c:pt>
                <c:pt idx="5">
                  <c:v>114.5605664152686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BBFC-4A0B-AD17-2C195415AEA9}"/>
            </c:ext>
          </c:extLst>
        </c:ser>
        <c:ser>
          <c:idx val="2"/>
          <c:order val="2"/>
          <c:tx>
            <c:strRef>
              <c:f>'1. Sesso, nazionalità, età'!$B$155</c:f>
              <c:strCache>
                <c:ptCount val="1"/>
                <c:pt idx="0">
                  <c:v>Senior (&gt;65)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'1. Sesso, nazionalità, età'!$C$77:$H$77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'1. Sesso, nazionalità, età'!$C$155:$H$155</c:f>
              <c:numCache>
                <c:formatCode>#,##0</c:formatCode>
                <c:ptCount val="6"/>
                <c:pt idx="0">
                  <c:v>100</c:v>
                </c:pt>
                <c:pt idx="1">
                  <c:v>159.22330097087379</c:v>
                </c:pt>
                <c:pt idx="2">
                  <c:v>184.46601941747574</c:v>
                </c:pt>
                <c:pt idx="3">
                  <c:v>204.85436893203882</c:v>
                </c:pt>
                <c:pt idx="4">
                  <c:v>174.75728155339806</c:v>
                </c:pt>
                <c:pt idx="5">
                  <c:v>201.94174757281553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BBFC-4A0B-AD17-2C195415AE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2630424"/>
        <c:axId val="412631408"/>
      </c:lineChart>
      <c:catAx>
        <c:axId val="412630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412631408"/>
        <c:crosses val="autoZero"/>
        <c:auto val="1"/>
        <c:lblAlgn val="ctr"/>
        <c:lblOffset val="100"/>
        <c:noMultiLvlLbl val="0"/>
      </c:catAx>
      <c:valAx>
        <c:axId val="412631408"/>
        <c:scaling>
          <c:orientation val="minMax"/>
          <c:max val="220"/>
          <c:min val="8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412630424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VCO - SESSO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'1. Sesso, nazionalità, età'!$B$170</c:f>
              <c:strCache>
                <c:ptCount val="1"/>
                <c:pt idx="0">
                  <c:v>Maschi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'1. Sesso, nazionalità, età'!$C$77:$H$77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'1. Sesso, nazionalità, età'!$C$170:$H$170</c:f>
              <c:numCache>
                <c:formatCode>#,##0</c:formatCode>
                <c:ptCount val="6"/>
                <c:pt idx="0">
                  <c:v>100</c:v>
                </c:pt>
                <c:pt idx="1">
                  <c:v>130.73891625615764</c:v>
                </c:pt>
                <c:pt idx="2">
                  <c:v>143.8423645320197</c:v>
                </c:pt>
                <c:pt idx="3">
                  <c:v>148.27586206896552</c:v>
                </c:pt>
                <c:pt idx="4">
                  <c:v>81.806239737274225</c:v>
                </c:pt>
                <c:pt idx="5">
                  <c:v>113.99014778325123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0514-4D27-92AD-FD81EE2CADA6}"/>
            </c:ext>
          </c:extLst>
        </c:ser>
        <c:ser>
          <c:idx val="1"/>
          <c:order val="1"/>
          <c:tx>
            <c:strRef>
              <c:f>'1. Sesso, nazionalità, età'!$B$171</c:f>
              <c:strCache>
                <c:ptCount val="1"/>
                <c:pt idx="0">
                  <c:v>Femmine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'1. Sesso, nazionalità, età'!$C$77:$H$77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'1. Sesso, nazionalità, età'!$C$171:$H$171</c:f>
              <c:numCache>
                <c:formatCode>#,##0</c:formatCode>
                <c:ptCount val="6"/>
                <c:pt idx="0">
                  <c:v>100</c:v>
                </c:pt>
                <c:pt idx="1">
                  <c:v>127.83135232114824</c:v>
                </c:pt>
                <c:pt idx="2">
                  <c:v>139.17918815877999</c:v>
                </c:pt>
                <c:pt idx="3">
                  <c:v>135.7703520968827</c:v>
                </c:pt>
                <c:pt idx="4">
                  <c:v>82.126037228078047</c:v>
                </c:pt>
                <c:pt idx="5">
                  <c:v>107.31105629064812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0514-4D27-92AD-FD81EE2CAD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4807384"/>
        <c:axId val="514810664"/>
      </c:lineChart>
      <c:catAx>
        <c:axId val="514807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10664"/>
        <c:crosses val="autoZero"/>
        <c:auto val="1"/>
        <c:lblAlgn val="ctr"/>
        <c:lblOffset val="100"/>
        <c:noMultiLvlLbl val="0"/>
      </c:catAx>
      <c:valAx>
        <c:axId val="514810664"/>
        <c:scaling>
          <c:orientation val="minMax"/>
          <c:max val="160"/>
          <c:min val="8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07384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VCO - NAZIONALIT</a:t>
            </a:r>
            <a:r>
              <a:rPr lang="en-US"/>
              <a:t>À</a:t>
            </a:r>
            <a:endParaRPr lang="it-IT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'1. Sesso, nazionalità, età'!$B$173</c:f>
              <c:strCache>
                <c:ptCount val="1"/>
                <c:pt idx="0">
                  <c:v>Italiani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'1. Sesso, nazionalità, età'!$C$77:$H$77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'1. Sesso, nazionalità, età'!$C$173:$H$173</c:f>
              <c:numCache>
                <c:formatCode>#,##0</c:formatCode>
                <c:ptCount val="6"/>
                <c:pt idx="0">
                  <c:v>100</c:v>
                </c:pt>
                <c:pt idx="1">
                  <c:v>129.15650901999024</c:v>
                </c:pt>
                <c:pt idx="2">
                  <c:v>140.5980822363075</c:v>
                </c:pt>
                <c:pt idx="3">
                  <c:v>139.49293027791322</c:v>
                </c:pt>
                <c:pt idx="4">
                  <c:v>81.342434584755409</c:v>
                </c:pt>
                <c:pt idx="5">
                  <c:v>106.468389403543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51D-4BC5-B72A-BC3791A63730}"/>
            </c:ext>
          </c:extLst>
        </c:ser>
        <c:ser>
          <c:idx val="1"/>
          <c:order val="1"/>
          <c:tx>
            <c:strRef>
              <c:f>'1. Sesso, nazionalità, età'!$B$174</c:f>
              <c:strCache>
                <c:ptCount val="1"/>
                <c:pt idx="0">
                  <c:v>Stranieri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'1. Sesso, nazionalità, età'!$C$77:$H$77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'1. Sesso, nazionalità, età'!$C$174:$H$174</c:f>
              <c:numCache>
                <c:formatCode>#,##0</c:formatCode>
                <c:ptCount val="6"/>
                <c:pt idx="0">
                  <c:v>100</c:v>
                </c:pt>
                <c:pt idx="1">
                  <c:v>128.34937083641748</c:v>
                </c:pt>
                <c:pt idx="2">
                  <c:v>143.22723908216136</c:v>
                </c:pt>
                <c:pt idx="3">
                  <c:v>147.0022205773501</c:v>
                </c:pt>
                <c:pt idx="4">
                  <c:v>84.974093264248708</c:v>
                </c:pt>
                <c:pt idx="5">
                  <c:v>126.20281273131013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951D-4BC5-B72A-BC3791A637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71479640"/>
        <c:axId val="671481280"/>
      </c:lineChart>
      <c:catAx>
        <c:axId val="671479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671481280"/>
        <c:crosses val="autoZero"/>
        <c:auto val="1"/>
        <c:lblAlgn val="ctr"/>
        <c:lblOffset val="100"/>
        <c:noMultiLvlLbl val="0"/>
      </c:catAx>
      <c:valAx>
        <c:axId val="671481280"/>
        <c:scaling>
          <c:orientation val="minMax"/>
          <c:max val="160"/>
          <c:min val="7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671479640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VCO - ET</a:t>
            </a:r>
            <a:r>
              <a:rPr lang="en-US"/>
              <a:t>À</a:t>
            </a:r>
            <a:endParaRPr lang="it-IT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'1. Sesso, nazionalità, età'!$B$176</c:f>
              <c:strCache>
                <c:ptCount val="1"/>
                <c:pt idx="0">
                  <c:v>Giovani (0-34)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'1. Sesso, nazionalità, età'!$C$77:$H$77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'1. Sesso, nazionalità, età'!$C$176:$H$176</c:f>
              <c:numCache>
                <c:formatCode>#,##0</c:formatCode>
                <c:ptCount val="6"/>
                <c:pt idx="0">
                  <c:v>100</c:v>
                </c:pt>
                <c:pt idx="1">
                  <c:v>133.89415723462832</c:v>
                </c:pt>
                <c:pt idx="2">
                  <c:v>149.89293361884367</c:v>
                </c:pt>
                <c:pt idx="3">
                  <c:v>145.42673600489445</c:v>
                </c:pt>
                <c:pt idx="4">
                  <c:v>85.806056898133988</c:v>
                </c:pt>
                <c:pt idx="5">
                  <c:v>118.99663505659224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1AFD-46CF-90B4-D7BC8C04E2D7}"/>
            </c:ext>
          </c:extLst>
        </c:ser>
        <c:ser>
          <c:idx val="1"/>
          <c:order val="1"/>
          <c:tx>
            <c:strRef>
              <c:f>'1. Sesso, nazionalità, età'!$B$177</c:f>
              <c:strCache>
                <c:ptCount val="1"/>
                <c:pt idx="0">
                  <c:v>Adulti (35-64)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'1. Sesso, nazionalità, età'!$C$77:$H$77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'1. Sesso, nazionalità, età'!$C$177:$H$177</c:f>
              <c:numCache>
                <c:formatCode>#,##0</c:formatCode>
                <c:ptCount val="6"/>
                <c:pt idx="0">
                  <c:v>100</c:v>
                </c:pt>
                <c:pt idx="1">
                  <c:v>124.26347305389223</c:v>
                </c:pt>
                <c:pt idx="2">
                  <c:v>133.34131736526948</c:v>
                </c:pt>
                <c:pt idx="3">
                  <c:v>135.90419161676647</c:v>
                </c:pt>
                <c:pt idx="4">
                  <c:v>77.604790419161674</c:v>
                </c:pt>
                <c:pt idx="5">
                  <c:v>101.58083832335329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1AFD-46CF-90B4-D7BC8C04E2D7}"/>
            </c:ext>
          </c:extLst>
        </c:ser>
        <c:ser>
          <c:idx val="2"/>
          <c:order val="2"/>
          <c:tx>
            <c:strRef>
              <c:f>'1. Sesso, nazionalità, età'!$B$178</c:f>
              <c:strCache>
                <c:ptCount val="1"/>
                <c:pt idx="0">
                  <c:v>Senior (&gt;65)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'1. Sesso, nazionalità, età'!$C$77:$H$77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'1. Sesso, nazionalità, età'!$C$178:$H$178</c:f>
              <c:numCache>
                <c:formatCode>#,##0</c:formatCode>
                <c:ptCount val="6"/>
                <c:pt idx="0">
                  <c:v>100</c:v>
                </c:pt>
                <c:pt idx="1">
                  <c:v>193.33333333333334</c:v>
                </c:pt>
                <c:pt idx="2">
                  <c:v>198.33333333333334</c:v>
                </c:pt>
                <c:pt idx="3">
                  <c:v>235</c:v>
                </c:pt>
                <c:pt idx="4">
                  <c:v>180</c:v>
                </c:pt>
                <c:pt idx="5">
                  <c:v>208.33333333333334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1AFD-46CF-90B4-D7BC8C04E2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2630424"/>
        <c:axId val="412631408"/>
      </c:lineChart>
      <c:catAx>
        <c:axId val="412630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412631408"/>
        <c:crosses val="autoZero"/>
        <c:auto val="1"/>
        <c:lblAlgn val="ctr"/>
        <c:lblOffset val="100"/>
        <c:noMultiLvlLbl val="0"/>
      </c:catAx>
      <c:valAx>
        <c:axId val="412631408"/>
        <c:scaling>
          <c:orientation val="minMax"/>
          <c:max val="240"/>
          <c:min val="6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412630424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PIEMONTE NORD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'1. Macrosettori'!$B$63</c:f>
              <c:strCache>
                <c:ptCount val="1"/>
                <c:pt idx="0">
                  <c:v>Agricoltura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'1. Macrosettori'!$C$62:$H$62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'1. Macrosettori'!$C$63:$H$63</c:f>
              <c:numCache>
                <c:formatCode>#,##0</c:formatCode>
                <c:ptCount val="6"/>
                <c:pt idx="0">
                  <c:v>100</c:v>
                </c:pt>
                <c:pt idx="1">
                  <c:v>104.80851063829788</c:v>
                </c:pt>
                <c:pt idx="2">
                  <c:v>113.27659574468085</c:v>
                </c:pt>
                <c:pt idx="3">
                  <c:v>118.93617021276597</c:v>
                </c:pt>
                <c:pt idx="4">
                  <c:v>115.53191489361703</c:v>
                </c:pt>
                <c:pt idx="5">
                  <c:v>118.55319148936169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DD0B-4088-9AAF-BFA3CC370AAE}"/>
            </c:ext>
          </c:extLst>
        </c:ser>
        <c:ser>
          <c:idx val="1"/>
          <c:order val="1"/>
          <c:tx>
            <c:strRef>
              <c:f>'1. Macrosettori'!$B$64</c:f>
              <c:strCache>
                <c:ptCount val="1"/>
                <c:pt idx="0">
                  <c:v>Industria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'1. Macrosettori'!$C$62:$H$62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'1. Macrosettori'!$C$64:$H$64</c:f>
              <c:numCache>
                <c:formatCode>#,##0</c:formatCode>
                <c:ptCount val="6"/>
                <c:pt idx="0">
                  <c:v>100</c:v>
                </c:pt>
                <c:pt idx="1">
                  <c:v>117.404147947566</c:v>
                </c:pt>
                <c:pt idx="2">
                  <c:v>130.56803495599729</c:v>
                </c:pt>
                <c:pt idx="3">
                  <c:v>99.138408517447232</c:v>
                </c:pt>
                <c:pt idx="4">
                  <c:v>74.386116068681147</c:v>
                </c:pt>
                <c:pt idx="5">
                  <c:v>109.36057603544833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DD0B-4088-9AAF-BFA3CC370AAE}"/>
            </c:ext>
          </c:extLst>
        </c:ser>
        <c:ser>
          <c:idx val="2"/>
          <c:order val="2"/>
          <c:tx>
            <c:strRef>
              <c:f>'1. Macrosettori'!$B$65</c:f>
              <c:strCache>
                <c:ptCount val="1"/>
                <c:pt idx="0">
                  <c:v>Servizi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'1. Macrosettori'!$C$62:$H$62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'1. Macrosettori'!$C$65:$H$65</c:f>
              <c:numCache>
                <c:formatCode>#,##0</c:formatCode>
                <c:ptCount val="6"/>
                <c:pt idx="0">
                  <c:v>100</c:v>
                </c:pt>
                <c:pt idx="1">
                  <c:v>125.48560053937778</c:v>
                </c:pt>
                <c:pt idx="2">
                  <c:v>138.63293415096157</c:v>
                </c:pt>
                <c:pt idx="3">
                  <c:v>134.91508010402288</c:v>
                </c:pt>
                <c:pt idx="4">
                  <c:v>98.693293094037955</c:v>
                </c:pt>
                <c:pt idx="5">
                  <c:v>116.32259928725077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DD0B-4088-9AAF-BFA3CC370A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9624680"/>
        <c:axId val="509625336"/>
      </c:lineChart>
      <c:catAx>
        <c:axId val="509624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09625336"/>
        <c:crosses val="autoZero"/>
        <c:auto val="1"/>
        <c:lblAlgn val="ctr"/>
        <c:lblOffset val="100"/>
        <c:noMultiLvlLbl val="0"/>
      </c:catAx>
      <c:valAx>
        <c:axId val="509625336"/>
        <c:scaling>
          <c:orientation val="minMax"/>
          <c:max val="160"/>
          <c:min val="6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09624680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BIELLA - SESSO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'1. Sesso, nazionalità, età'!$B$124</c:f>
              <c:strCache>
                <c:ptCount val="1"/>
                <c:pt idx="0">
                  <c:v>Maschi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'1. Sesso, nazionalità, età'!$C$77:$H$77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'1. Sesso, nazionalità, età'!$C$124:$H$124</c:f>
              <c:numCache>
                <c:formatCode>#,##0</c:formatCode>
                <c:ptCount val="6"/>
                <c:pt idx="0">
                  <c:v>100</c:v>
                </c:pt>
                <c:pt idx="1">
                  <c:v>133.20994182971972</c:v>
                </c:pt>
                <c:pt idx="2">
                  <c:v>138.0750925436277</c:v>
                </c:pt>
                <c:pt idx="3">
                  <c:v>128.60920148069806</c:v>
                </c:pt>
                <c:pt idx="4">
                  <c:v>93.812797461660509</c:v>
                </c:pt>
                <c:pt idx="5">
                  <c:v>114.22527763088313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8A1E-4AFD-BAA2-B766C8D9A518}"/>
            </c:ext>
          </c:extLst>
        </c:ser>
        <c:ser>
          <c:idx val="1"/>
          <c:order val="1"/>
          <c:tx>
            <c:strRef>
              <c:f>'1. Sesso, nazionalità, età'!$B$125</c:f>
              <c:strCache>
                <c:ptCount val="1"/>
                <c:pt idx="0">
                  <c:v>Femmine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'1. Sesso, nazionalità, età'!$C$77:$H$77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'1. Sesso, nazionalità, età'!$C$125:$H$125</c:f>
              <c:numCache>
                <c:formatCode>#,##0</c:formatCode>
                <c:ptCount val="6"/>
                <c:pt idx="0">
                  <c:v>100</c:v>
                </c:pt>
                <c:pt idx="1">
                  <c:v>131.36408894789247</c:v>
                </c:pt>
                <c:pt idx="2">
                  <c:v>140.82309990043146</c:v>
                </c:pt>
                <c:pt idx="3">
                  <c:v>132.26020577497511</c:v>
                </c:pt>
                <c:pt idx="4">
                  <c:v>101.95818121473614</c:v>
                </c:pt>
                <c:pt idx="5">
                  <c:v>116.39561898440094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8A1E-4AFD-BAA2-B766C8D9A5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4807384"/>
        <c:axId val="514810664"/>
      </c:lineChart>
      <c:catAx>
        <c:axId val="514807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10664"/>
        <c:crosses val="autoZero"/>
        <c:auto val="1"/>
        <c:lblAlgn val="ctr"/>
        <c:lblOffset val="100"/>
        <c:noMultiLvlLbl val="0"/>
      </c:catAx>
      <c:valAx>
        <c:axId val="514810664"/>
        <c:scaling>
          <c:orientation val="minMax"/>
          <c:max val="150"/>
          <c:min val="9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07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BIELLA - NAZIONALIT</a:t>
            </a:r>
            <a:r>
              <a:rPr lang="en-US"/>
              <a:t>À</a:t>
            </a:r>
            <a:endParaRPr lang="it-IT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'1. Sesso, nazionalità, età'!$B$127</c:f>
              <c:strCache>
                <c:ptCount val="1"/>
                <c:pt idx="0">
                  <c:v>Italiani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'1. Sesso, nazionalità, età'!$C$77:$H$77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'1. Sesso, nazionalità, età'!$C$127:$H$127</c:f>
              <c:numCache>
                <c:formatCode>#,##0</c:formatCode>
                <c:ptCount val="6"/>
                <c:pt idx="0">
                  <c:v>100</c:v>
                </c:pt>
                <c:pt idx="1">
                  <c:v>137.32943469785573</c:v>
                </c:pt>
                <c:pt idx="2">
                  <c:v>145.73586744639374</c:v>
                </c:pt>
                <c:pt idx="3">
                  <c:v>135.38011695906434</c:v>
                </c:pt>
                <c:pt idx="4">
                  <c:v>97.904483430799218</c:v>
                </c:pt>
                <c:pt idx="5">
                  <c:v>119.03021442495128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C4C0-4562-BD74-830326C25EA9}"/>
            </c:ext>
          </c:extLst>
        </c:ser>
        <c:ser>
          <c:idx val="1"/>
          <c:order val="1"/>
          <c:tx>
            <c:strRef>
              <c:f>'1. Sesso, nazionalità, età'!$B$128</c:f>
              <c:strCache>
                <c:ptCount val="1"/>
                <c:pt idx="0">
                  <c:v>Stranieri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'1. Sesso, nazionalità, età'!$C$77:$H$77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'1. Sesso, nazionalità, età'!$C$128:$H$128</c:f>
              <c:numCache>
                <c:formatCode>#,##0</c:formatCode>
                <c:ptCount val="6"/>
                <c:pt idx="0">
                  <c:v>100</c:v>
                </c:pt>
                <c:pt idx="1">
                  <c:v>105.125</c:v>
                </c:pt>
                <c:pt idx="2">
                  <c:v>109.125</c:v>
                </c:pt>
                <c:pt idx="3">
                  <c:v>107.625</c:v>
                </c:pt>
                <c:pt idx="4">
                  <c:v>103.49999999999999</c:v>
                </c:pt>
                <c:pt idx="5">
                  <c:v>97.75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C4C0-4562-BD74-830326C25E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71479640"/>
        <c:axId val="671481280"/>
      </c:lineChart>
      <c:catAx>
        <c:axId val="671479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671481280"/>
        <c:crosses val="autoZero"/>
        <c:auto val="1"/>
        <c:lblAlgn val="ctr"/>
        <c:lblOffset val="100"/>
        <c:noMultiLvlLbl val="0"/>
      </c:catAx>
      <c:valAx>
        <c:axId val="671481280"/>
        <c:scaling>
          <c:orientation val="minMax"/>
          <c:max val="150"/>
          <c:min val="9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671479640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BIELLA - ET</a:t>
            </a:r>
            <a:r>
              <a:rPr lang="en-US"/>
              <a:t>À</a:t>
            </a:r>
            <a:endParaRPr lang="it-IT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'1. Sesso, nazionalità, età'!$B$130</c:f>
              <c:strCache>
                <c:ptCount val="1"/>
                <c:pt idx="0">
                  <c:v>Giovani (0-34)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'1. Sesso, nazionalità, età'!$C$77:$H$77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'1. Sesso, nazionalità, età'!$C$130:$H$130</c:f>
              <c:numCache>
                <c:formatCode>#,##0</c:formatCode>
                <c:ptCount val="6"/>
                <c:pt idx="0">
                  <c:v>100</c:v>
                </c:pt>
                <c:pt idx="1">
                  <c:v>142.86971830985914</c:v>
                </c:pt>
                <c:pt idx="2">
                  <c:v>152.9049295774648</c:v>
                </c:pt>
                <c:pt idx="3">
                  <c:v>140.75704225352112</c:v>
                </c:pt>
                <c:pt idx="4">
                  <c:v>96.082746478873233</c:v>
                </c:pt>
                <c:pt idx="5">
                  <c:v>127.68485915492957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F82E-4804-9BEB-D1FBC3455F76}"/>
            </c:ext>
          </c:extLst>
        </c:ser>
        <c:ser>
          <c:idx val="1"/>
          <c:order val="1"/>
          <c:tx>
            <c:strRef>
              <c:f>'1. Sesso, nazionalità, età'!$B$131</c:f>
              <c:strCache>
                <c:ptCount val="1"/>
                <c:pt idx="0">
                  <c:v>Adulti (35-64)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'1. Sesso, nazionalità, età'!$C$77:$H$77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'1. Sesso, nazionalità, età'!$C$131:$H$131</c:f>
              <c:numCache>
                <c:formatCode>#,##0</c:formatCode>
                <c:ptCount val="6"/>
                <c:pt idx="0">
                  <c:v>100</c:v>
                </c:pt>
                <c:pt idx="1">
                  <c:v>123.13953488372094</c:v>
                </c:pt>
                <c:pt idx="2">
                  <c:v>128.37209302325581</c:v>
                </c:pt>
                <c:pt idx="3">
                  <c:v>122.05426356589146</c:v>
                </c:pt>
                <c:pt idx="4">
                  <c:v>100.23255813953489</c:v>
                </c:pt>
                <c:pt idx="5">
                  <c:v>104.88372093023256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F82E-4804-9BEB-D1FBC3455F76}"/>
            </c:ext>
          </c:extLst>
        </c:ser>
        <c:ser>
          <c:idx val="2"/>
          <c:order val="2"/>
          <c:tx>
            <c:strRef>
              <c:f>'1. Sesso, nazionalità, età'!$B$132</c:f>
              <c:strCache>
                <c:ptCount val="1"/>
                <c:pt idx="0">
                  <c:v>Senior (&gt;65)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'1. Sesso, nazionalità, età'!$C$77:$H$77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'1. Sesso, nazionalità, età'!$C$132:$H$132</c:f>
              <c:numCache>
                <c:formatCode>#,##0</c:formatCode>
                <c:ptCount val="6"/>
                <c:pt idx="0">
                  <c:v>100</c:v>
                </c:pt>
                <c:pt idx="1">
                  <c:v>103.84615384615385</c:v>
                </c:pt>
                <c:pt idx="2">
                  <c:v>130.76923076923077</c:v>
                </c:pt>
                <c:pt idx="3">
                  <c:v>134.61538461538461</c:v>
                </c:pt>
                <c:pt idx="4">
                  <c:v>148.07692307692309</c:v>
                </c:pt>
                <c:pt idx="5">
                  <c:v>115.38461538461537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F82E-4804-9BEB-D1FBC3455F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2630424"/>
        <c:axId val="412631408"/>
      </c:lineChart>
      <c:catAx>
        <c:axId val="412630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412631408"/>
        <c:crosses val="autoZero"/>
        <c:auto val="1"/>
        <c:lblAlgn val="ctr"/>
        <c:lblOffset val="100"/>
        <c:noMultiLvlLbl val="0"/>
      </c:catAx>
      <c:valAx>
        <c:axId val="412631408"/>
        <c:scaling>
          <c:orientation val="minMax"/>
          <c:max val="160"/>
          <c:min val="9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412630424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VERCELLI - SESSO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'1. Sesso, nazionalità, età'!$B$193</c:f>
              <c:strCache>
                <c:ptCount val="1"/>
                <c:pt idx="0">
                  <c:v>Maschi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'1. Sesso, nazionalità, età'!$C$77:$H$77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'1. Sesso, nazionalità, età'!$C$193:$H$193</c:f>
              <c:numCache>
                <c:formatCode>#,##0</c:formatCode>
                <c:ptCount val="6"/>
                <c:pt idx="0">
                  <c:v>100</c:v>
                </c:pt>
                <c:pt idx="1">
                  <c:v>125.59467174119885</c:v>
                </c:pt>
                <c:pt idx="2">
                  <c:v>153.52045670789724</c:v>
                </c:pt>
                <c:pt idx="3">
                  <c:v>147.85918173168412</c:v>
                </c:pt>
                <c:pt idx="4">
                  <c:v>124.50047573739296</c:v>
                </c:pt>
                <c:pt idx="5">
                  <c:v>127.16460513796383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E936-42AC-A748-59E866FAF7EF}"/>
            </c:ext>
          </c:extLst>
        </c:ser>
        <c:ser>
          <c:idx val="1"/>
          <c:order val="1"/>
          <c:tx>
            <c:strRef>
              <c:f>'1. Sesso, nazionalità, età'!$B$194</c:f>
              <c:strCache>
                <c:ptCount val="1"/>
                <c:pt idx="0">
                  <c:v>Femmine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'1. Sesso, nazionalità, età'!$C$77:$H$77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'1. Sesso, nazionalità, età'!$C$194:$H$194</c:f>
              <c:numCache>
                <c:formatCode>#,##0</c:formatCode>
                <c:ptCount val="6"/>
                <c:pt idx="0">
                  <c:v>100</c:v>
                </c:pt>
                <c:pt idx="1">
                  <c:v>129.00552486187846</c:v>
                </c:pt>
                <c:pt idx="2">
                  <c:v>140.57704112952732</c:v>
                </c:pt>
                <c:pt idx="3">
                  <c:v>136.40270104358504</c:v>
                </c:pt>
                <c:pt idx="4">
                  <c:v>99.815837937384899</c:v>
                </c:pt>
                <c:pt idx="5">
                  <c:v>113.65868631062001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E936-42AC-A748-59E866FAF7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4807384"/>
        <c:axId val="514810664"/>
      </c:lineChart>
      <c:catAx>
        <c:axId val="514807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10664"/>
        <c:crosses val="autoZero"/>
        <c:auto val="1"/>
        <c:lblAlgn val="ctr"/>
        <c:lblOffset val="100"/>
        <c:noMultiLvlLbl val="0"/>
      </c:catAx>
      <c:valAx>
        <c:axId val="514810664"/>
        <c:scaling>
          <c:orientation val="minMax"/>
          <c:min val="9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07384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VERCELLI - NAZIONALIT</a:t>
            </a:r>
            <a:r>
              <a:rPr lang="en-US"/>
              <a:t>À</a:t>
            </a:r>
            <a:endParaRPr lang="it-IT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'1. Sesso, nazionalità, età'!$B$196</c:f>
              <c:strCache>
                <c:ptCount val="1"/>
                <c:pt idx="0">
                  <c:v>Italiani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'1. Sesso, nazionalità, età'!$C$77:$H$77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'1. Sesso, nazionalità, età'!$C$196:$H$196</c:f>
              <c:numCache>
                <c:formatCode>#,##0</c:formatCode>
                <c:ptCount val="6"/>
                <c:pt idx="0">
                  <c:v>100</c:v>
                </c:pt>
                <c:pt idx="1">
                  <c:v>126.0898282694848</c:v>
                </c:pt>
                <c:pt idx="2">
                  <c:v>147.53412593571113</c:v>
                </c:pt>
                <c:pt idx="3">
                  <c:v>141.2373403786878</c:v>
                </c:pt>
                <c:pt idx="4">
                  <c:v>104.5134302069573</c:v>
                </c:pt>
                <c:pt idx="5">
                  <c:v>115.12549537648613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F15D-46DC-BCB8-8F596903A568}"/>
            </c:ext>
          </c:extLst>
        </c:ser>
        <c:ser>
          <c:idx val="1"/>
          <c:order val="1"/>
          <c:tx>
            <c:strRef>
              <c:f>'1. Sesso, nazionalità, età'!$B$197</c:f>
              <c:strCache>
                <c:ptCount val="1"/>
                <c:pt idx="0">
                  <c:v>Stranieri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'1. Sesso, nazionalità, età'!$C$77:$H$77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'1. Sesso, nazionalità, età'!$C$197:$H$197</c:f>
              <c:numCache>
                <c:formatCode>#,##0</c:formatCode>
                <c:ptCount val="6"/>
                <c:pt idx="0">
                  <c:v>100</c:v>
                </c:pt>
                <c:pt idx="1">
                  <c:v>136.43031784841077</c:v>
                </c:pt>
                <c:pt idx="2">
                  <c:v>135.20782396088021</c:v>
                </c:pt>
                <c:pt idx="3">
                  <c:v>138.99755501222495</c:v>
                </c:pt>
                <c:pt idx="4">
                  <c:v>137.16381418092908</c:v>
                </c:pt>
                <c:pt idx="5">
                  <c:v>140.22004889975551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F15D-46DC-BCB8-8F596903A5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71479640"/>
        <c:axId val="671481280"/>
      </c:lineChart>
      <c:catAx>
        <c:axId val="671479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671481280"/>
        <c:crosses val="autoZero"/>
        <c:auto val="1"/>
        <c:lblAlgn val="ctr"/>
        <c:lblOffset val="100"/>
        <c:noMultiLvlLbl val="0"/>
      </c:catAx>
      <c:valAx>
        <c:axId val="671481280"/>
        <c:scaling>
          <c:orientation val="minMax"/>
          <c:max val="150"/>
          <c:min val="9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671479640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VERCELLI - ET</a:t>
            </a:r>
            <a:r>
              <a:rPr lang="en-US"/>
              <a:t>À</a:t>
            </a:r>
            <a:endParaRPr lang="it-IT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'1. Sesso, nazionalità, età'!$B$199</c:f>
              <c:strCache>
                <c:ptCount val="1"/>
                <c:pt idx="0">
                  <c:v>Giovani (0-34)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'1. Sesso, nazionalità, età'!$C$77:$H$77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'1. Sesso, nazionalità, età'!$C$199:$H$199</c:f>
              <c:numCache>
                <c:formatCode>#,##0</c:formatCode>
                <c:ptCount val="6"/>
                <c:pt idx="0">
                  <c:v>100</c:v>
                </c:pt>
                <c:pt idx="1">
                  <c:v>124.13001912045888</c:v>
                </c:pt>
                <c:pt idx="2">
                  <c:v>156.13766730401531</c:v>
                </c:pt>
                <c:pt idx="3">
                  <c:v>151.05162523900572</c:v>
                </c:pt>
                <c:pt idx="4">
                  <c:v>107.53346080305928</c:v>
                </c:pt>
                <c:pt idx="5">
                  <c:v>121.14722753346081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A10A-4CE7-B826-A4B3915F05AF}"/>
            </c:ext>
          </c:extLst>
        </c:ser>
        <c:ser>
          <c:idx val="1"/>
          <c:order val="1"/>
          <c:tx>
            <c:strRef>
              <c:f>'1. Sesso, nazionalità, età'!$B$200</c:f>
              <c:strCache>
                <c:ptCount val="1"/>
                <c:pt idx="0">
                  <c:v>Adulti (35-64)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'1. Sesso, nazionalità, età'!$C$77:$H$77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'1. Sesso, nazionalità, età'!$C$200:$H$200</c:f>
              <c:numCache>
                <c:formatCode>#,##0</c:formatCode>
                <c:ptCount val="6"/>
                <c:pt idx="0">
                  <c:v>100</c:v>
                </c:pt>
                <c:pt idx="1">
                  <c:v>131.00371747211895</c:v>
                </c:pt>
                <c:pt idx="2">
                  <c:v>135.42750929368032</c:v>
                </c:pt>
                <c:pt idx="3">
                  <c:v>130.33457249070634</c:v>
                </c:pt>
                <c:pt idx="4">
                  <c:v>110.70631970260223</c:v>
                </c:pt>
                <c:pt idx="5">
                  <c:v>114.86988847583643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A10A-4CE7-B826-A4B3915F05AF}"/>
            </c:ext>
          </c:extLst>
        </c:ser>
        <c:ser>
          <c:idx val="2"/>
          <c:order val="2"/>
          <c:tx>
            <c:strRef>
              <c:f>'1. Sesso, nazionalità, età'!$B$201</c:f>
              <c:strCache>
                <c:ptCount val="1"/>
                <c:pt idx="0">
                  <c:v>Senior (&gt;65)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'1. Sesso, nazionalità, età'!$C$77:$H$77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'1. Sesso, nazionalità, età'!$C$201:$H$201</c:f>
              <c:numCache>
                <c:formatCode>#,##0</c:formatCode>
                <c:ptCount val="6"/>
                <c:pt idx="0">
                  <c:v>100</c:v>
                </c:pt>
                <c:pt idx="1">
                  <c:v>132.72727272727275</c:v>
                </c:pt>
                <c:pt idx="2">
                  <c:v>147.27272727272725</c:v>
                </c:pt>
                <c:pt idx="3">
                  <c:v>174.54545454545453</c:v>
                </c:pt>
                <c:pt idx="4">
                  <c:v>143.63636363636363</c:v>
                </c:pt>
                <c:pt idx="5">
                  <c:v>214.54545454545456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A10A-4CE7-B826-A4B3915F05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2630424"/>
        <c:axId val="412631408"/>
      </c:lineChart>
      <c:catAx>
        <c:axId val="412630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412631408"/>
        <c:crosses val="autoZero"/>
        <c:auto val="1"/>
        <c:lblAlgn val="ctr"/>
        <c:lblOffset val="100"/>
        <c:noMultiLvlLbl val="0"/>
      </c:catAx>
      <c:valAx>
        <c:axId val="412631408"/>
        <c:scaling>
          <c:orientation val="minMax"/>
          <c:max val="220"/>
          <c:min val="8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412630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REGIONE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'1. Forme contrattuali'!$B$65</c:f>
              <c:strCache>
                <c:ptCount val="1"/>
                <c:pt idx="0">
                  <c:v>Tempo indeterminato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'1. Forme contrattuali'!$C$64:$H$64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'1. Forme contrattuali'!$C$65:$H$65</c:f>
              <c:numCache>
                <c:formatCode>#,##0</c:formatCode>
                <c:ptCount val="6"/>
                <c:pt idx="0">
                  <c:v>100</c:v>
                </c:pt>
                <c:pt idx="1">
                  <c:v>92.751249078548611</c:v>
                </c:pt>
                <c:pt idx="2">
                  <c:v>101.02793021541486</c:v>
                </c:pt>
                <c:pt idx="3">
                  <c:v>120.62412974035549</c:v>
                </c:pt>
                <c:pt idx="4">
                  <c:v>99.676468179212051</c:v>
                </c:pt>
                <c:pt idx="5">
                  <c:v>95.806372348267672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E779-4888-9FE8-479508126047}"/>
            </c:ext>
          </c:extLst>
        </c:ser>
        <c:ser>
          <c:idx val="1"/>
          <c:order val="1"/>
          <c:tx>
            <c:strRef>
              <c:f>'1. Forme contrattuali'!$B$66</c:f>
              <c:strCache>
                <c:ptCount val="1"/>
                <c:pt idx="0">
                  <c:v>Tempo determinato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'1. Forme contrattuali'!$C$64:$H$64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'1. Forme contrattuali'!$C$66:$H$66</c:f>
              <c:numCache>
                <c:formatCode>#,##0</c:formatCode>
                <c:ptCount val="6"/>
                <c:pt idx="0">
                  <c:v>100</c:v>
                </c:pt>
                <c:pt idx="1">
                  <c:v>123.97290065771263</c:v>
                </c:pt>
                <c:pt idx="2">
                  <c:v>137.57529425720648</c:v>
                </c:pt>
                <c:pt idx="3">
                  <c:v>139.10819965994017</c:v>
                </c:pt>
                <c:pt idx="4">
                  <c:v>90.947554337081016</c:v>
                </c:pt>
                <c:pt idx="5">
                  <c:v>124.18774466514651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E779-4888-9FE8-479508126047}"/>
            </c:ext>
          </c:extLst>
        </c:ser>
        <c:ser>
          <c:idx val="2"/>
          <c:order val="2"/>
          <c:tx>
            <c:strRef>
              <c:f>'1. Forme contrattuali'!$B$67</c:f>
              <c:strCache>
                <c:ptCount val="1"/>
                <c:pt idx="0">
                  <c:v>Somministrato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'1. Forme contrattuali'!$C$64:$H$64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'1. Forme contrattuali'!$C$67:$H$67</c:f>
              <c:numCache>
                <c:formatCode>#,##0</c:formatCode>
                <c:ptCount val="6"/>
                <c:pt idx="0">
                  <c:v>100</c:v>
                </c:pt>
                <c:pt idx="1">
                  <c:v>121.47065429603137</c:v>
                </c:pt>
                <c:pt idx="2">
                  <c:v>130.12318803020094</c:v>
                </c:pt>
                <c:pt idx="3">
                  <c:v>70.156706231966695</c:v>
                </c:pt>
                <c:pt idx="4">
                  <c:v>54.676134694794307</c:v>
                </c:pt>
                <c:pt idx="5">
                  <c:v>54.551737244942032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351A-46E3-B773-B41FF675C30F}"/>
            </c:ext>
          </c:extLst>
        </c:ser>
        <c:ser>
          <c:idx val="3"/>
          <c:order val="3"/>
          <c:tx>
            <c:strRef>
              <c:f>'1. Forme contrattuali'!$B$68</c:f>
              <c:strCache>
                <c:ptCount val="1"/>
                <c:pt idx="0">
                  <c:v>Apprendistato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'1. Forme contrattuali'!$C$64:$H$64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'1. Forme contrattuali'!$C$68:$H$68</c:f>
              <c:numCache>
                <c:formatCode>#,##0</c:formatCode>
                <c:ptCount val="6"/>
                <c:pt idx="0">
                  <c:v>100</c:v>
                </c:pt>
                <c:pt idx="1">
                  <c:v>122.54658385093167</c:v>
                </c:pt>
                <c:pt idx="2">
                  <c:v>148.89751552795033</c:v>
                </c:pt>
                <c:pt idx="3">
                  <c:v>167.31366459627327</c:v>
                </c:pt>
                <c:pt idx="4">
                  <c:v>103.7888198757764</c:v>
                </c:pt>
                <c:pt idx="5">
                  <c:v>123.12111801242236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351A-46E3-B773-B41FF675C30F}"/>
            </c:ext>
          </c:extLst>
        </c:ser>
        <c:ser>
          <c:idx val="4"/>
          <c:order val="4"/>
          <c:tx>
            <c:strRef>
              <c:f>'1. Forme contrattuali'!$B$69</c:f>
              <c:strCache>
                <c:ptCount val="1"/>
                <c:pt idx="0">
                  <c:v>Intermittente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'1. Forme contrattuali'!$C$64:$H$64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'1. Forme contrattuali'!$C$69:$H$69</c:f>
              <c:numCache>
                <c:formatCode>#,##0</c:formatCode>
                <c:ptCount val="6"/>
                <c:pt idx="0">
                  <c:v>100</c:v>
                </c:pt>
                <c:pt idx="1">
                  <c:v>200.71109490381986</c:v>
                </c:pt>
                <c:pt idx="2">
                  <c:v>211.93363114231016</c:v>
                </c:pt>
                <c:pt idx="3">
                  <c:v>243.51353815297659</c:v>
                </c:pt>
                <c:pt idx="4">
                  <c:v>139.01905369678184</c:v>
                </c:pt>
                <c:pt idx="5">
                  <c:v>154.50815935819128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7-351A-46E3-B773-B41FF675C30F}"/>
            </c:ext>
          </c:extLst>
        </c:ser>
        <c:ser>
          <c:idx val="5"/>
          <c:order val="5"/>
          <c:tx>
            <c:strRef>
              <c:f>'1. Forme contrattuali'!$B$70</c:f>
              <c:strCache>
                <c:ptCount val="1"/>
                <c:pt idx="0">
                  <c:v>Domestico e a domicilio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'1. Forme contrattuali'!$C$64:$H$64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'1. Forme contrattuali'!$C$70:$H$70</c:f>
              <c:numCache>
                <c:formatCode>#,##0</c:formatCode>
                <c:ptCount val="6"/>
                <c:pt idx="0">
                  <c:v>100</c:v>
                </c:pt>
                <c:pt idx="1">
                  <c:v>101.11817583863187</c:v>
                </c:pt>
                <c:pt idx="2">
                  <c:v>100.27771687495432</c:v>
                </c:pt>
                <c:pt idx="3">
                  <c:v>99.758824819118615</c:v>
                </c:pt>
                <c:pt idx="4">
                  <c:v>127.89592925528028</c:v>
                </c:pt>
                <c:pt idx="5">
                  <c:v>110.83826646203319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8-351A-46E3-B773-B41FF675C30F}"/>
            </c:ext>
          </c:extLst>
        </c:ser>
        <c:ser>
          <c:idx val="6"/>
          <c:order val="6"/>
          <c:tx>
            <c:strRef>
              <c:f>'1. Forme contrattuali'!$B$71</c:f>
              <c:strCache>
                <c:ptCount val="1"/>
                <c:pt idx="0">
                  <c:v>Parasubordinato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strRef>
              <c:f>'1. Forme contrattuali'!$C$64:$H$64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'1. Forme contrattuali'!$C$71:$H$71</c:f>
              <c:numCache>
                <c:formatCode>#,##0</c:formatCode>
                <c:ptCount val="6"/>
                <c:pt idx="0">
                  <c:v>100</c:v>
                </c:pt>
                <c:pt idx="1">
                  <c:v>100.84123858958296</c:v>
                </c:pt>
                <c:pt idx="2">
                  <c:v>106.23471153272477</c:v>
                </c:pt>
                <c:pt idx="3">
                  <c:v>106.59268540063242</c:v>
                </c:pt>
                <c:pt idx="4">
                  <c:v>68.277549072251048</c:v>
                </c:pt>
                <c:pt idx="5">
                  <c:v>77.214963307678545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9-351A-46E3-B773-B41FF675C3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4807384"/>
        <c:axId val="514810664"/>
      </c:lineChart>
      <c:catAx>
        <c:axId val="514807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10664"/>
        <c:crosses val="autoZero"/>
        <c:auto val="1"/>
        <c:lblAlgn val="ctr"/>
        <c:lblOffset val="100"/>
        <c:noMultiLvlLbl val="0"/>
      </c:catAx>
      <c:valAx>
        <c:axId val="514810664"/>
        <c:scaling>
          <c:orientation val="minMax"/>
          <c:min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07384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PIEMONTE NORD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'1. Forme contrattuali'!$B$88</c:f>
              <c:strCache>
                <c:ptCount val="1"/>
                <c:pt idx="0">
                  <c:v>Tempo indeterminato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'1. Forme contrattuali'!$C$64:$H$64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'1. Forme contrattuali'!$C$88:$H$88</c:f>
              <c:numCache>
                <c:formatCode>#,##0</c:formatCode>
                <c:ptCount val="6"/>
                <c:pt idx="0">
                  <c:v>100</c:v>
                </c:pt>
                <c:pt idx="1">
                  <c:v>89.331532748143147</c:v>
                </c:pt>
                <c:pt idx="2">
                  <c:v>94.57573711456223</c:v>
                </c:pt>
                <c:pt idx="3">
                  <c:v>119.51384199864957</c:v>
                </c:pt>
                <c:pt idx="4">
                  <c:v>100.81026333558407</c:v>
                </c:pt>
                <c:pt idx="5">
                  <c:v>91.919873959036693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AA77-477E-81D0-7CE0A61AB1DD}"/>
            </c:ext>
          </c:extLst>
        </c:ser>
        <c:ser>
          <c:idx val="1"/>
          <c:order val="1"/>
          <c:tx>
            <c:strRef>
              <c:f>'1. Forme contrattuali'!$B$89</c:f>
              <c:strCache>
                <c:ptCount val="1"/>
                <c:pt idx="0">
                  <c:v>Tempo determinato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'1. Forme contrattuali'!$C$64:$H$64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'1. Forme contrattuali'!$C$89:$H$89</c:f>
              <c:numCache>
                <c:formatCode>#,##0</c:formatCode>
                <c:ptCount val="6"/>
                <c:pt idx="0">
                  <c:v>100</c:v>
                </c:pt>
                <c:pt idx="1">
                  <c:v>128.63701774823545</c:v>
                </c:pt>
                <c:pt idx="2">
                  <c:v>143.7058863838827</c:v>
                </c:pt>
                <c:pt idx="3">
                  <c:v>143.93202220242583</c:v>
                </c:pt>
                <c:pt idx="4">
                  <c:v>92.928116220105522</c:v>
                </c:pt>
                <c:pt idx="5">
                  <c:v>121.63365997396012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AA77-477E-81D0-7CE0A61AB1DD}"/>
            </c:ext>
          </c:extLst>
        </c:ser>
        <c:ser>
          <c:idx val="2"/>
          <c:order val="2"/>
          <c:tx>
            <c:strRef>
              <c:f>'1. Forme contrattuali'!$B$90</c:f>
              <c:strCache>
                <c:ptCount val="1"/>
                <c:pt idx="0">
                  <c:v>Somministrato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'1. Forme contrattuali'!$C$64:$H$64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'1. Forme contrattuali'!$C$90:$H$90</c:f>
              <c:numCache>
                <c:formatCode>#,##0</c:formatCode>
                <c:ptCount val="6"/>
                <c:pt idx="0">
                  <c:v>100</c:v>
                </c:pt>
                <c:pt idx="1">
                  <c:v>117.51403618215845</c:v>
                </c:pt>
                <c:pt idx="2">
                  <c:v>122.31752963194012</c:v>
                </c:pt>
                <c:pt idx="3">
                  <c:v>79.585152838427959</c:v>
                </c:pt>
                <c:pt idx="4">
                  <c:v>65.018714909544599</c:v>
                </c:pt>
                <c:pt idx="5">
                  <c:v>76.12289457267623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8AC7-4E00-A28B-777D9ADA207B}"/>
            </c:ext>
          </c:extLst>
        </c:ser>
        <c:ser>
          <c:idx val="3"/>
          <c:order val="3"/>
          <c:tx>
            <c:strRef>
              <c:f>'1. Forme contrattuali'!$B$91</c:f>
              <c:strCache>
                <c:ptCount val="1"/>
                <c:pt idx="0">
                  <c:v>Apprendistato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'1. Forme contrattuali'!$C$64:$H$64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'1. Forme contrattuali'!$C$91:$H$91</c:f>
              <c:numCache>
                <c:formatCode>#,##0</c:formatCode>
                <c:ptCount val="6"/>
                <c:pt idx="0">
                  <c:v>100</c:v>
                </c:pt>
                <c:pt idx="1">
                  <c:v>117.95665634674923</c:v>
                </c:pt>
                <c:pt idx="2">
                  <c:v>145.09803921568627</c:v>
                </c:pt>
                <c:pt idx="3">
                  <c:v>161.40350877192981</c:v>
                </c:pt>
                <c:pt idx="4">
                  <c:v>95.149638802889584</c:v>
                </c:pt>
                <c:pt idx="5">
                  <c:v>110.93911248710012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8AC7-4E00-A28B-777D9ADA207B}"/>
            </c:ext>
          </c:extLst>
        </c:ser>
        <c:ser>
          <c:idx val="4"/>
          <c:order val="4"/>
          <c:tx>
            <c:strRef>
              <c:f>'1. Forme contrattuali'!$B$92</c:f>
              <c:strCache>
                <c:ptCount val="1"/>
                <c:pt idx="0">
                  <c:v>Intermittente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'1. Forme contrattuali'!$C$64:$H$64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'1. Forme contrattuali'!$C$92:$H$92</c:f>
              <c:numCache>
                <c:formatCode>#,##0</c:formatCode>
                <c:ptCount val="6"/>
                <c:pt idx="0">
                  <c:v>100</c:v>
                </c:pt>
                <c:pt idx="1">
                  <c:v>382.32758620689651</c:v>
                </c:pt>
                <c:pt idx="2">
                  <c:v>470.04310344827587</c:v>
                </c:pt>
                <c:pt idx="3">
                  <c:v>497.73706896551727</c:v>
                </c:pt>
                <c:pt idx="4">
                  <c:v>334.1594827586207</c:v>
                </c:pt>
                <c:pt idx="5">
                  <c:v>439.00862068965517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8AC7-4E00-A28B-777D9ADA207B}"/>
            </c:ext>
          </c:extLst>
        </c:ser>
        <c:ser>
          <c:idx val="5"/>
          <c:order val="5"/>
          <c:tx>
            <c:strRef>
              <c:f>'1. Forme contrattuali'!$B$93</c:f>
              <c:strCache>
                <c:ptCount val="1"/>
                <c:pt idx="0">
                  <c:v>Domestico e a domicilio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'1. Forme contrattuali'!$C$64:$H$64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'1. Forme contrattuali'!$C$93:$H$93</c:f>
              <c:numCache>
                <c:formatCode>#,##0</c:formatCode>
                <c:ptCount val="6"/>
                <c:pt idx="0">
                  <c:v>100</c:v>
                </c:pt>
                <c:pt idx="1">
                  <c:v>103.59338061465722</c:v>
                </c:pt>
                <c:pt idx="2">
                  <c:v>100.14184397163119</c:v>
                </c:pt>
                <c:pt idx="3">
                  <c:v>101.70212765957447</c:v>
                </c:pt>
                <c:pt idx="4">
                  <c:v>146.57210401891251</c:v>
                </c:pt>
                <c:pt idx="5">
                  <c:v>129.45626477541373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8AC7-4E00-A28B-777D9ADA207B}"/>
            </c:ext>
          </c:extLst>
        </c:ser>
        <c:ser>
          <c:idx val="6"/>
          <c:order val="6"/>
          <c:tx>
            <c:strRef>
              <c:f>'1. Forme contrattuali'!$B$94</c:f>
              <c:strCache>
                <c:ptCount val="1"/>
                <c:pt idx="0">
                  <c:v>Parasubordinato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strRef>
              <c:f>'1. Forme contrattuali'!$C$64:$H$64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'1. Forme contrattuali'!$C$94:$H$94</c:f>
              <c:numCache>
                <c:formatCode>#,##0</c:formatCode>
                <c:ptCount val="6"/>
                <c:pt idx="0">
                  <c:v>100</c:v>
                </c:pt>
                <c:pt idx="1">
                  <c:v>114.23487544483986</c:v>
                </c:pt>
                <c:pt idx="2">
                  <c:v>135.11269276393833</c:v>
                </c:pt>
                <c:pt idx="3">
                  <c:v>134.69750889679716</c:v>
                </c:pt>
                <c:pt idx="4">
                  <c:v>83.511269276393833</c:v>
                </c:pt>
                <c:pt idx="5">
                  <c:v>96.559905100830363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8AC7-4E00-A28B-777D9ADA2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4807384"/>
        <c:axId val="514810664"/>
      </c:lineChart>
      <c:catAx>
        <c:axId val="514807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10664"/>
        <c:crosses val="autoZero"/>
        <c:auto val="1"/>
        <c:lblAlgn val="ctr"/>
        <c:lblOffset val="100"/>
        <c:noMultiLvlLbl val="0"/>
      </c:catAx>
      <c:valAx>
        <c:axId val="514810664"/>
        <c:scaling>
          <c:orientation val="minMax"/>
          <c:max val="550"/>
          <c:min val="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07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NOVARA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'1. Forme contrattuali'!$B$134</c:f>
              <c:strCache>
                <c:ptCount val="1"/>
                <c:pt idx="0">
                  <c:v>Tempo indeterminato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'1. Forme contrattuali'!$C$64:$H$64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'1. Forme contrattuali'!$C$134:$H$134</c:f>
              <c:numCache>
                <c:formatCode>#,##0</c:formatCode>
                <c:ptCount val="6"/>
                <c:pt idx="0">
                  <c:v>100</c:v>
                </c:pt>
                <c:pt idx="1">
                  <c:v>95.251267865375738</c:v>
                </c:pt>
                <c:pt idx="2">
                  <c:v>89.626556016597519</c:v>
                </c:pt>
                <c:pt idx="3">
                  <c:v>121.4845550945136</c:v>
                </c:pt>
                <c:pt idx="4">
                  <c:v>110.51175656984786</c:v>
                </c:pt>
                <c:pt idx="5">
                  <c:v>95.251267865375738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0DFD-437D-ABFF-A1D480C31ED2}"/>
            </c:ext>
          </c:extLst>
        </c:ser>
        <c:ser>
          <c:idx val="1"/>
          <c:order val="1"/>
          <c:tx>
            <c:strRef>
              <c:f>'1. Forme contrattuali'!$B$135</c:f>
              <c:strCache>
                <c:ptCount val="1"/>
                <c:pt idx="0">
                  <c:v>Tempo determinato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'1. Forme contrattuali'!$C$64:$H$64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'1. Forme contrattuali'!$C$135:$H$135</c:f>
              <c:numCache>
                <c:formatCode>#,##0</c:formatCode>
                <c:ptCount val="6"/>
                <c:pt idx="0">
                  <c:v>100</c:v>
                </c:pt>
                <c:pt idx="1">
                  <c:v>131.87171589055987</c:v>
                </c:pt>
                <c:pt idx="2">
                  <c:v>153.66914296068128</c:v>
                </c:pt>
                <c:pt idx="3">
                  <c:v>153.21616234825152</c:v>
                </c:pt>
                <c:pt idx="4">
                  <c:v>109.6213082080087</c:v>
                </c:pt>
                <c:pt idx="5">
                  <c:v>139.66298242435224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0DFD-437D-ABFF-A1D480C31ED2}"/>
            </c:ext>
          </c:extLst>
        </c:ser>
        <c:ser>
          <c:idx val="2"/>
          <c:order val="2"/>
          <c:tx>
            <c:strRef>
              <c:f>'1. Forme contrattuali'!$B$136</c:f>
              <c:strCache>
                <c:ptCount val="1"/>
                <c:pt idx="0">
                  <c:v>Somministrato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'1. Forme contrattuali'!$C$64:$H$64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'1. Forme contrattuali'!$C$136:$H$136</c:f>
              <c:numCache>
                <c:formatCode>#,##0</c:formatCode>
                <c:ptCount val="6"/>
                <c:pt idx="0">
                  <c:v>100</c:v>
                </c:pt>
                <c:pt idx="1">
                  <c:v>100.46527085410435</c:v>
                </c:pt>
                <c:pt idx="2">
                  <c:v>101.96078431372548</c:v>
                </c:pt>
                <c:pt idx="3">
                  <c:v>70.255898969757396</c:v>
                </c:pt>
                <c:pt idx="4">
                  <c:v>59.255566633433034</c:v>
                </c:pt>
                <c:pt idx="5">
                  <c:v>77.966101694915253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A923-43E1-8F50-78844AC42024}"/>
            </c:ext>
          </c:extLst>
        </c:ser>
        <c:ser>
          <c:idx val="3"/>
          <c:order val="3"/>
          <c:tx>
            <c:strRef>
              <c:f>'1. Forme contrattuali'!$B$137</c:f>
              <c:strCache>
                <c:ptCount val="1"/>
                <c:pt idx="0">
                  <c:v>Apprendistato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'1. Forme contrattuali'!$C$64:$H$64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'1. Forme contrattuali'!$C$137:$H$137</c:f>
              <c:numCache>
                <c:formatCode>#,##0</c:formatCode>
                <c:ptCount val="6"/>
                <c:pt idx="0">
                  <c:v>100</c:v>
                </c:pt>
                <c:pt idx="1">
                  <c:v>131.26684636118597</c:v>
                </c:pt>
                <c:pt idx="2">
                  <c:v>170.61994609164421</c:v>
                </c:pt>
                <c:pt idx="3">
                  <c:v>191.91374663072776</c:v>
                </c:pt>
                <c:pt idx="4">
                  <c:v>116.44204851752022</c:v>
                </c:pt>
                <c:pt idx="5">
                  <c:v>138.27493261455527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A923-43E1-8F50-78844AC42024}"/>
            </c:ext>
          </c:extLst>
        </c:ser>
        <c:ser>
          <c:idx val="4"/>
          <c:order val="4"/>
          <c:tx>
            <c:strRef>
              <c:f>'1. Forme contrattuali'!$B$138</c:f>
              <c:strCache>
                <c:ptCount val="1"/>
                <c:pt idx="0">
                  <c:v>Intermittente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'1. Forme contrattuali'!$C$64:$H$64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'1. Forme contrattuali'!$C$138:$H$138</c:f>
              <c:numCache>
                <c:formatCode>#,##0</c:formatCode>
                <c:ptCount val="6"/>
                <c:pt idx="0">
                  <c:v>100</c:v>
                </c:pt>
                <c:pt idx="1">
                  <c:v>377.77777777777777</c:v>
                </c:pt>
                <c:pt idx="2">
                  <c:v>477.03703703703707</c:v>
                </c:pt>
                <c:pt idx="3">
                  <c:v>469.25925925925924</c:v>
                </c:pt>
                <c:pt idx="4">
                  <c:v>339.25925925925924</c:v>
                </c:pt>
                <c:pt idx="5">
                  <c:v>407.40740740740745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A923-43E1-8F50-78844AC42024}"/>
            </c:ext>
          </c:extLst>
        </c:ser>
        <c:ser>
          <c:idx val="5"/>
          <c:order val="5"/>
          <c:tx>
            <c:strRef>
              <c:f>'1. Forme contrattuali'!$B$139</c:f>
              <c:strCache>
                <c:ptCount val="1"/>
                <c:pt idx="0">
                  <c:v>Domestico e a domicilio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'1. Forme contrattuali'!$C$64:$H$64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'1. Forme contrattuali'!$C$139:$H$139</c:f>
              <c:numCache>
                <c:formatCode>#,##0</c:formatCode>
                <c:ptCount val="6"/>
                <c:pt idx="0">
                  <c:v>100</c:v>
                </c:pt>
                <c:pt idx="1">
                  <c:v>100.59453032104638</c:v>
                </c:pt>
                <c:pt idx="2">
                  <c:v>93.579072532699172</c:v>
                </c:pt>
                <c:pt idx="3">
                  <c:v>98.216409036860881</c:v>
                </c:pt>
                <c:pt idx="4">
                  <c:v>158.1450653983353</c:v>
                </c:pt>
                <c:pt idx="5">
                  <c:v>136.97978596908442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A923-43E1-8F50-78844AC42024}"/>
            </c:ext>
          </c:extLst>
        </c:ser>
        <c:ser>
          <c:idx val="6"/>
          <c:order val="6"/>
          <c:tx>
            <c:strRef>
              <c:f>'1. Forme contrattuali'!$B$140</c:f>
              <c:strCache>
                <c:ptCount val="1"/>
                <c:pt idx="0">
                  <c:v>Parasubordinato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strRef>
              <c:f>'1. Forme contrattuali'!$C$64:$H$64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'1. Forme contrattuali'!$C$140:$H$140</c:f>
              <c:numCache>
                <c:formatCode>#,##0</c:formatCode>
                <c:ptCount val="6"/>
                <c:pt idx="0">
                  <c:v>100</c:v>
                </c:pt>
                <c:pt idx="1">
                  <c:v>113.66666666666667</c:v>
                </c:pt>
                <c:pt idx="2">
                  <c:v>144.33333333333334</c:v>
                </c:pt>
                <c:pt idx="3">
                  <c:v>122.83333333333333</c:v>
                </c:pt>
                <c:pt idx="4">
                  <c:v>80.333333333333329</c:v>
                </c:pt>
                <c:pt idx="5">
                  <c:v>87.25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A923-43E1-8F50-78844AC420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4807384"/>
        <c:axId val="514810664"/>
      </c:lineChart>
      <c:catAx>
        <c:axId val="514807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10664"/>
        <c:crosses val="autoZero"/>
        <c:auto val="1"/>
        <c:lblAlgn val="ctr"/>
        <c:lblOffset val="100"/>
        <c:noMultiLvlLbl val="0"/>
      </c:catAx>
      <c:valAx>
        <c:axId val="514810664"/>
        <c:scaling>
          <c:orientation val="minMax"/>
          <c:max val="500"/>
          <c:min val="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07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VCO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'1. Forme contrattuali'!$B$157</c:f>
              <c:strCache>
                <c:ptCount val="1"/>
                <c:pt idx="0">
                  <c:v>Tempo indeterminato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'1. Forme contrattuali'!$C$64:$H$64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'1. Forme contrattuali'!$C$157:$H$157</c:f>
              <c:numCache>
                <c:formatCode>#,##0</c:formatCode>
                <c:ptCount val="6"/>
                <c:pt idx="0">
                  <c:v>100</c:v>
                </c:pt>
                <c:pt idx="1">
                  <c:v>77.763496143958861</c:v>
                </c:pt>
                <c:pt idx="2">
                  <c:v>88.817480719794332</c:v>
                </c:pt>
                <c:pt idx="3">
                  <c:v>112.85347043701799</c:v>
                </c:pt>
                <c:pt idx="4">
                  <c:v>75.321336760925448</c:v>
                </c:pt>
                <c:pt idx="5">
                  <c:v>75.449871465295629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4391-4BB8-9D1E-7012059E8753}"/>
            </c:ext>
          </c:extLst>
        </c:ser>
        <c:ser>
          <c:idx val="1"/>
          <c:order val="1"/>
          <c:tx>
            <c:strRef>
              <c:f>'1. Forme contrattuali'!$B$158</c:f>
              <c:strCache>
                <c:ptCount val="1"/>
                <c:pt idx="0">
                  <c:v>Tempo determinato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'1. Forme contrattuali'!$C$64:$H$64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'1. Forme contrattuali'!$C$158:$H$158</c:f>
              <c:numCache>
                <c:formatCode>#,##0</c:formatCode>
                <c:ptCount val="6"/>
                <c:pt idx="0">
                  <c:v>100</c:v>
                </c:pt>
                <c:pt idx="1">
                  <c:v>122.20324508966695</c:v>
                </c:pt>
                <c:pt idx="2">
                  <c:v>132.13065755764305</c:v>
                </c:pt>
                <c:pt idx="3">
                  <c:v>132.13065755764305</c:v>
                </c:pt>
                <c:pt idx="4">
                  <c:v>66.396242527754055</c:v>
                </c:pt>
                <c:pt idx="5">
                  <c:v>95.708795900939364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4391-4BB8-9D1E-7012059E8753}"/>
            </c:ext>
          </c:extLst>
        </c:ser>
        <c:ser>
          <c:idx val="2"/>
          <c:order val="2"/>
          <c:tx>
            <c:strRef>
              <c:f>'1. Forme contrattuali'!$B$159</c:f>
              <c:strCache>
                <c:ptCount val="1"/>
                <c:pt idx="0">
                  <c:v>Somministrato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'1. Forme contrattuali'!$C$64:$H$64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'1. Forme contrattuali'!$C$159:$H$159</c:f>
              <c:numCache>
                <c:formatCode>#,##0</c:formatCode>
                <c:ptCount val="6"/>
                <c:pt idx="0">
                  <c:v>100</c:v>
                </c:pt>
                <c:pt idx="1">
                  <c:v>140.12605042016807</c:v>
                </c:pt>
                <c:pt idx="2">
                  <c:v>135.71428571428572</c:v>
                </c:pt>
                <c:pt idx="3">
                  <c:v>83.508403361344534</c:v>
                </c:pt>
                <c:pt idx="4">
                  <c:v>58.403361344537821</c:v>
                </c:pt>
                <c:pt idx="5">
                  <c:v>65.651260504201687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369B-4630-BF14-169531EE5C02}"/>
            </c:ext>
          </c:extLst>
        </c:ser>
        <c:ser>
          <c:idx val="3"/>
          <c:order val="3"/>
          <c:tx>
            <c:strRef>
              <c:f>'1. Forme contrattuali'!$B$160</c:f>
              <c:strCache>
                <c:ptCount val="1"/>
                <c:pt idx="0">
                  <c:v>Apprendistato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'1. Forme contrattuali'!$C$64:$H$64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'1. Forme contrattuali'!$C$160:$H$160</c:f>
              <c:numCache>
                <c:formatCode>#,##0</c:formatCode>
                <c:ptCount val="6"/>
                <c:pt idx="0">
                  <c:v>100</c:v>
                </c:pt>
                <c:pt idx="1">
                  <c:v>103.82165605095541</c:v>
                </c:pt>
                <c:pt idx="2">
                  <c:v>105.73248407643312</c:v>
                </c:pt>
                <c:pt idx="3">
                  <c:v>131.84713375796179</c:v>
                </c:pt>
                <c:pt idx="4">
                  <c:v>57.643312101910823</c:v>
                </c:pt>
                <c:pt idx="5">
                  <c:v>63.694267515923563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369B-4630-BF14-169531EE5C02}"/>
            </c:ext>
          </c:extLst>
        </c:ser>
        <c:ser>
          <c:idx val="4"/>
          <c:order val="4"/>
          <c:tx>
            <c:strRef>
              <c:f>'1. Forme contrattuali'!$B$161</c:f>
              <c:strCache>
                <c:ptCount val="1"/>
                <c:pt idx="0">
                  <c:v>Intermittente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'1. Forme contrattuali'!$C$64:$H$64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'1. Forme contrattuali'!$C$161:$H$161</c:f>
              <c:numCache>
                <c:formatCode>#,##0</c:formatCode>
                <c:ptCount val="6"/>
                <c:pt idx="0">
                  <c:v>100</c:v>
                </c:pt>
                <c:pt idx="1">
                  <c:v>408.99280575539569</c:v>
                </c:pt>
                <c:pt idx="2">
                  <c:v>551.79856115107918</c:v>
                </c:pt>
                <c:pt idx="3">
                  <c:v>596.76258992805754</c:v>
                </c:pt>
                <c:pt idx="4">
                  <c:v>402.51798561151082</c:v>
                </c:pt>
                <c:pt idx="5">
                  <c:v>608.6330935251799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369B-4630-BF14-169531EE5C02}"/>
            </c:ext>
          </c:extLst>
        </c:ser>
        <c:ser>
          <c:idx val="5"/>
          <c:order val="5"/>
          <c:tx>
            <c:strRef>
              <c:f>'1. Forme contrattuali'!$B$162</c:f>
              <c:strCache>
                <c:ptCount val="1"/>
                <c:pt idx="0">
                  <c:v>Domestico e a domicilio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'1. Forme contrattuali'!$C$64:$H$64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'1. Forme contrattuali'!$C$162:$H$162</c:f>
              <c:numCache>
                <c:formatCode>#,##0</c:formatCode>
                <c:ptCount val="6"/>
                <c:pt idx="0">
                  <c:v>100</c:v>
                </c:pt>
                <c:pt idx="1">
                  <c:v>105.27704485488127</c:v>
                </c:pt>
                <c:pt idx="2">
                  <c:v>106.59630606860158</c:v>
                </c:pt>
                <c:pt idx="3">
                  <c:v>97.097625329815301</c:v>
                </c:pt>
                <c:pt idx="4">
                  <c:v>127.17678100263852</c:v>
                </c:pt>
                <c:pt idx="5">
                  <c:v>141.68865435356201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369B-4630-BF14-169531EE5C02}"/>
            </c:ext>
          </c:extLst>
        </c:ser>
        <c:ser>
          <c:idx val="6"/>
          <c:order val="6"/>
          <c:tx>
            <c:strRef>
              <c:f>'1. Forme contrattuali'!$B$163</c:f>
              <c:strCache>
                <c:ptCount val="1"/>
                <c:pt idx="0">
                  <c:v>Parasubordinato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strRef>
              <c:f>'1. Forme contrattuali'!$C$64:$H$64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'1. Forme contrattuali'!$C$163:$H$163</c:f>
              <c:numCache>
                <c:formatCode>#,##0</c:formatCode>
                <c:ptCount val="6"/>
                <c:pt idx="0">
                  <c:v>100</c:v>
                </c:pt>
                <c:pt idx="1">
                  <c:v>132.20338983050848</c:v>
                </c:pt>
                <c:pt idx="2">
                  <c:v>122.03389830508475</c:v>
                </c:pt>
                <c:pt idx="3">
                  <c:v>225.42372881355934</c:v>
                </c:pt>
                <c:pt idx="4">
                  <c:v>100.84745762711864</c:v>
                </c:pt>
                <c:pt idx="5">
                  <c:v>111.86440677966101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369B-4630-BF14-169531EE5C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4807384"/>
        <c:axId val="514810664"/>
      </c:lineChart>
      <c:catAx>
        <c:axId val="514807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10664"/>
        <c:crosses val="autoZero"/>
        <c:auto val="1"/>
        <c:lblAlgn val="ctr"/>
        <c:lblOffset val="100"/>
        <c:noMultiLvlLbl val="0"/>
      </c:catAx>
      <c:valAx>
        <c:axId val="514810664"/>
        <c:scaling>
          <c:orientation val="minMax"/>
          <c:max val="650"/>
          <c:min val="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07384"/>
        <c:crosses val="autoZero"/>
        <c:crossBetween val="between"/>
        <c:majorUnit val="5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BIELLA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'1. Macrosettori'!$B$78</c:f>
              <c:strCache>
                <c:ptCount val="1"/>
                <c:pt idx="0">
                  <c:v>Agricoltura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'1. Macrosettori'!$C$77:$H$77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'1. Macrosettori'!$C$78:$H$78</c:f>
              <c:numCache>
                <c:formatCode>#,##0</c:formatCode>
                <c:ptCount val="6"/>
                <c:pt idx="0">
                  <c:v>100</c:v>
                </c:pt>
                <c:pt idx="1">
                  <c:v>124.59459459459458</c:v>
                </c:pt>
                <c:pt idx="2">
                  <c:v>132.70270270270271</c:v>
                </c:pt>
                <c:pt idx="3">
                  <c:v>135.94594594594597</c:v>
                </c:pt>
                <c:pt idx="4">
                  <c:v>148.64864864864865</c:v>
                </c:pt>
                <c:pt idx="5">
                  <c:v>164.86486486486487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8213-486E-AE32-ADFBEA60FCA7}"/>
            </c:ext>
          </c:extLst>
        </c:ser>
        <c:ser>
          <c:idx val="1"/>
          <c:order val="1"/>
          <c:tx>
            <c:strRef>
              <c:f>'1. Macrosettori'!$B$79</c:f>
              <c:strCache>
                <c:ptCount val="1"/>
                <c:pt idx="0">
                  <c:v>Industria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'1. Macrosettori'!$C$77:$H$77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'1. Macrosettori'!$C$79:$H$79</c:f>
              <c:numCache>
                <c:formatCode>#,##0</c:formatCode>
                <c:ptCount val="6"/>
                <c:pt idx="0">
                  <c:v>100</c:v>
                </c:pt>
                <c:pt idx="1">
                  <c:v>113.87054161162484</c:v>
                </c:pt>
                <c:pt idx="2">
                  <c:v>129.88771466314398</c:v>
                </c:pt>
                <c:pt idx="3">
                  <c:v>88.276089828269491</c:v>
                </c:pt>
                <c:pt idx="4">
                  <c:v>59.180977542932631</c:v>
                </c:pt>
                <c:pt idx="5">
                  <c:v>77.212681638044913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8213-486E-AE32-ADFBEA60FCA7}"/>
            </c:ext>
          </c:extLst>
        </c:ser>
        <c:ser>
          <c:idx val="2"/>
          <c:order val="2"/>
          <c:tx>
            <c:strRef>
              <c:f>'1. Macrosettori'!$B$80</c:f>
              <c:strCache>
                <c:ptCount val="1"/>
                <c:pt idx="0">
                  <c:v>Servizi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'1. Macrosettori'!$C$77:$H$77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'1. Macrosettori'!$C$80:$H$80</c:f>
              <c:numCache>
                <c:formatCode>#,##0</c:formatCode>
                <c:ptCount val="6"/>
                <c:pt idx="0">
                  <c:v>100</c:v>
                </c:pt>
                <c:pt idx="1">
                  <c:v>132.07585644371943</c:v>
                </c:pt>
                <c:pt idx="2">
                  <c:v>139.76345840130506</c:v>
                </c:pt>
                <c:pt idx="3">
                  <c:v>130.85236541598695</c:v>
                </c:pt>
                <c:pt idx="4">
                  <c:v>98.817292006525278</c:v>
                </c:pt>
                <c:pt idx="5">
                  <c:v>115.55872756933117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8213-486E-AE32-ADFBEA60FC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4298360"/>
        <c:axId val="584294752"/>
      </c:lineChart>
      <c:catAx>
        <c:axId val="584298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84294752"/>
        <c:crosses val="autoZero"/>
        <c:auto val="1"/>
        <c:lblAlgn val="ctr"/>
        <c:lblOffset val="100"/>
        <c:noMultiLvlLbl val="0"/>
      </c:catAx>
      <c:valAx>
        <c:axId val="584294752"/>
        <c:scaling>
          <c:orientation val="minMax"/>
          <c:max val="180"/>
          <c:min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84298360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BIELLA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'1. Forme contrattuali'!$B$111</c:f>
              <c:strCache>
                <c:ptCount val="1"/>
                <c:pt idx="0">
                  <c:v>Tempo indeterminato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'1. Forme contrattuali'!$C$64:$H$64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'1. Forme contrattuali'!$C$111:$H$111</c:f>
              <c:numCache>
                <c:formatCode>#,##0</c:formatCode>
                <c:ptCount val="6"/>
                <c:pt idx="0">
                  <c:v>100</c:v>
                </c:pt>
                <c:pt idx="1">
                  <c:v>85.060565275908488</c:v>
                </c:pt>
                <c:pt idx="2">
                  <c:v>85.060565275908488</c:v>
                </c:pt>
                <c:pt idx="3">
                  <c:v>103.36473755047106</c:v>
                </c:pt>
                <c:pt idx="4">
                  <c:v>81.292059219380889</c:v>
                </c:pt>
                <c:pt idx="5">
                  <c:v>89.232839838492595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B768-40B7-A102-2B4D5C16B886}"/>
            </c:ext>
          </c:extLst>
        </c:ser>
        <c:ser>
          <c:idx val="1"/>
          <c:order val="1"/>
          <c:tx>
            <c:strRef>
              <c:f>'1. Forme contrattuali'!$B$112</c:f>
              <c:strCache>
                <c:ptCount val="1"/>
                <c:pt idx="0">
                  <c:v>Tempo determinato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'1. Forme contrattuali'!$C$64:$H$64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'1. Forme contrattuali'!$C$112:$H$112</c:f>
              <c:numCache>
                <c:formatCode>#,##0</c:formatCode>
                <c:ptCount val="6"/>
                <c:pt idx="0">
                  <c:v>100</c:v>
                </c:pt>
                <c:pt idx="1">
                  <c:v>132.83983849259758</c:v>
                </c:pt>
                <c:pt idx="2">
                  <c:v>144.23508299685957</c:v>
                </c:pt>
                <c:pt idx="3">
                  <c:v>143.33781965006727</c:v>
                </c:pt>
                <c:pt idx="4">
                  <c:v>97.128757290264687</c:v>
                </c:pt>
                <c:pt idx="5">
                  <c:v>113.95244504262001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B768-40B7-A102-2B4D5C16B886}"/>
            </c:ext>
          </c:extLst>
        </c:ser>
        <c:ser>
          <c:idx val="2"/>
          <c:order val="2"/>
          <c:tx>
            <c:strRef>
              <c:f>'1. Forme contrattuali'!$B$113</c:f>
              <c:strCache>
                <c:ptCount val="1"/>
                <c:pt idx="0">
                  <c:v>Somministrato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'1. Forme contrattuali'!$C$64:$H$64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'1. Forme contrattuali'!$C$113:$H$113</c:f>
              <c:numCache>
                <c:formatCode>#,##0</c:formatCode>
                <c:ptCount val="6"/>
                <c:pt idx="0">
                  <c:v>100</c:v>
                </c:pt>
                <c:pt idx="1">
                  <c:v>132.26804123711341</c:v>
                </c:pt>
                <c:pt idx="2">
                  <c:v>139.69072164948452</c:v>
                </c:pt>
                <c:pt idx="3">
                  <c:v>78.350515463917532</c:v>
                </c:pt>
                <c:pt idx="4">
                  <c:v>64.948453608247419</c:v>
                </c:pt>
                <c:pt idx="5">
                  <c:v>84.329896907216494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E371-4ED0-B9C1-C31906B5F0E7}"/>
            </c:ext>
          </c:extLst>
        </c:ser>
        <c:ser>
          <c:idx val="3"/>
          <c:order val="3"/>
          <c:tx>
            <c:strRef>
              <c:f>'1. Forme contrattuali'!$B$114</c:f>
              <c:strCache>
                <c:ptCount val="1"/>
                <c:pt idx="0">
                  <c:v>Apprendistato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'1. Forme contrattuali'!$C$64:$H$64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'1. Forme contrattuali'!$C$114:$H$114</c:f>
              <c:numCache>
                <c:formatCode>#,##0</c:formatCode>
                <c:ptCount val="6"/>
                <c:pt idx="0">
                  <c:v>100</c:v>
                </c:pt>
                <c:pt idx="1">
                  <c:v>120.28985507246377</c:v>
                </c:pt>
                <c:pt idx="2">
                  <c:v>166.66666666666669</c:v>
                </c:pt>
                <c:pt idx="3">
                  <c:v>158.69565217391303</c:v>
                </c:pt>
                <c:pt idx="4">
                  <c:v>131.15942028985506</c:v>
                </c:pt>
                <c:pt idx="5">
                  <c:v>154.34782608695653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E371-4ED0-B9C1-C31906B5F0E7}"/>
            </c:ext>
          </c:extLst>
        </c:ser>
        <c:ser>
          <c:idx val="4"/>
          <c:order val="4"/>
          <c:tx>
            <c:strRef>
              <c:f>'1. Forme contrattuali'!$B$115</c:f>
              <c:strCache>
                <c:ptCount val="1"/>
                <c:pt idx="0">
                  <c:v>Intermittente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'1. Forme contrattuali'!$C$64:$H$64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'1. Forme contrattuali'!$C$115:$H$115</c:f>
              <c:numCache>
                <c:formatCode>#,##0</c:formatCode>
                <c:ptCount val="6"/>
                <c:pt idx="0">
                  <c:v>100</c:v>
                </c:pt>
                <c:pt idx="1">
                  <c:v>450.89820359281435</c:v>
                </c:pt>
                <c:pt idx="2">
                  <c:v>452.69461077844306</c:v>
                </c:pt>
                <c:pt idx="3">
                  <c:v>473.05389221556891</c:v>
                </c:pt>
                <c:pt idx="4">
                  <c:v>320.95808383233532</c:v>
                </c:pt>
                <c:pt idx="5">
                  <c:v>427.54491017964068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E371-4ED0-B9C1-C31906B5F0E7}"/>
            </c:ext>
          </c:extLst>
        </c:ser>
        <c:ser>
          <c:idx val="5"/>
          <c:order val="5"/>
          <c:tx>
            <c:strRef>
              <c:f>'1. Forme contrattuali'!$B$116</c:f>
              <c:strCache>
                <c:ptCount val="1"/>
                <c:pt idx="0">
                  <c:v>Domestico e a domicilio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'1. Forme contrattuali'!$C$64:$H$64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'1. Forme contrattuali'!$C$116:$H$116</c:f>
              <c:numCache>
                <c:formatCode>#,##0</c:formatCode>
                <c:ptCount val="6"/>
                <c:pt idx="0">
                  <c:v>100</c:v>
                </c:pt>
                <c:pt idx="1">
                  <c:v>102.63653483992468</c:v>
                </c:pt>
                <c:pt idx="2">
                  <c:v>105.27306967984936</c:v>
                </c:pt>
                <c:pt idx="3">
                  <c:v>102.4482109227872</c:v>
                </c:pt>
                <c:pt idx="4">
                  <c:v>124.29378531073448</c:v>
                </c:pt>
                <c:pt idx="5">
                  <c:v>108.66290018832392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E371-4ED0-B9C1-C31906B5F0E7}"/>
            </c:ext>
          </c:extLst>
        </c:ser>
        <c:ser>
          <c:idx val="6"/>
          <c:order val="6"/>
          <c:tx>
            <c:strRef>
              <c:f>'1. Forme contrattuali'!$B$117</c:f>
              <c:strCache>
                <c:ptCount val="1"/>
                <c:pt idx="0">
                  <c:v>Parasubordinato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strRef>
              <c:f>'1. Forme contrattuali'!$C$64:$H$64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'1. Forme contrattuali'!$C$117:$H$117</c:f>
              <c:numCache>
                <c:formatCode>#,##0</c:formatCode>
                <c:ptCount val="6"/>
                <c:pt idx="0">
                  <c:v>100</c:v>
                </c:pt>
                <c:pt idx="1">
                  <c:v>107.93650793650794</c:v>
                </c:pt>
                <c:pt idx="2">
                  <c:v>84.920634920634924</c:v>
                </c:pt>
                <c:pt idx="3">
                  <c:v>111.90476190476191</c:v>
                </c:pt>
                <c:pt idx="4">
                  <c:v>55.555555555555557</c:v>
                </c:pt>
                <c:pt idx="5">
                  <c:v>111.90476190476191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E371-4ED0-B9C1-C31906B5F0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4807384"/>
        <c:axId val="514810664"/>
      </c:lineChart>
      <c:catAx>
        <c:axId val="514807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10664"/>
        <c:crosses val="autoZero"/>
        <c:auto val="1"/>
        <c:lblAlgn val="ctr"/>
        <c:lblOffset val="100"/>
        <c:noMultiLvlLbl val="0"/>
      </c:catAx>
      <c:valAx>
        <c:axId val="514810664"/>
        <c:scaling>
          <c:orientation val="minMax"/>
          <c:max val="500"/>
          <c:min val="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07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VERCELLI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'1. Forme contrattuali'!$B$180</c:f>
              <c:strCache>
                <c:ptCount val="1"/>
                <c:pt idx="0">
                  <c:v>Tempo indeterminato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'1. Forme contrattuali'!$C$64:$H$64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'1. Forme contrattuali'!$C$180:$H$180</c:f>
              <c:numCache>
                <c:formatCode>#,##0</c:formatCode>
                <c:ptCount val="6"/>
                <c:pt idx="0">
                  <c:v>100</c:v>
                </c:pt>
                <c:pt idx="1">
                  <c:v>88.446215139442231</c:v>
                </c:pt>
                <c:pt idx="2">
                  <c:v>124.16998671978752</c:v>
                </c:pt>
                <c:pt idx="3">
                  <c:v>136.65338645418325</c:v>
                </c:pt>
                <c:pt idx="4">
                  <c:v>118.45949535192564</c:v>
                </c:pt>
                <c:pt idx="5">
                  <c:v>101.99203187250995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128D-4F72-8C8C-CD6AB0F47944}"/>
            </c:ext>
          </c:extLst>
        </c:ser>
        <c:ser>
          <c:idx val="1"/>
          <c:order val="1"/>
          <c:tx>
            <c:strRef>
              <c:f>'1. Forme contrattuali'!$B$181</c:f>
              <c:strCache>
                <c:ptCount val="1"/>
                <c:pt idx="0">
                  <c:v>Tempo determinato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'1. Forme contrattuali'!$C$64:$H$64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'1. Forme contrattuali'!$C$181:$H$181</c:f>
              <c:numCache>
                <c:formatCode>#,##0</c:formatCode>
                <c:ptCount val="6"/>
                <c:pt idx="0">
                  <c:v>100</c:v>
                </c:pt>
                <c:pt idx="1">
                  <c:v>129.98611753817676</c:v>
                </c:pt>
                <c:pt idx="2">
                  <c:v>142.80425728829243</c:v>
                </c:pt>
                <c:pt idx="3">
                  <c:v>146.41369736233224</c:v>
                </c:pt>
                <c:pt idx="4">
                  <c:v>103.47061545580749</c:v>
                </c:pt>
                <c:pt idx="5">
                  <c:v>139.70384081443777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128D-4F72-8C8C-CD6AB0F47944}"/>
            </c:ext>
          </c:extLst>
        </c:ser>
        <c:ser>
          <c:idx val="2"/>
          <c:order val="2"/>
          <c:tx>
            <c:strRef>
              <c:f>'1. Forme contrattuali'!$B$182</c:f>
              <c:strCache>
                <c:ptCount val="1"/>
                <c:pt idx="0">
                  <c:v>Somministrato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'1. Forme contrattuali'!$C$64:$H$64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'1. Forme contrattuali'!$C$182:$H$182</c:f>
              <c:numCache>
                <c:formatCode>#,##0</c:formatCode>
                <c:ptCount val="6"/>
                <c:pt idx="0">
                  <c:v>100</c:v>
                </c:pt>
                <c:pt idx="1">
                  <c:v>127.95408507765022</c:v>
                </c:pt>
                <c:pt idx="2">
                  <c:v>143.6866981769075</c:v>
                </c:pt>
                <c:pt idx="3">
                  <c:v>96.826468602295748</c:v>
                </c:pt>
                <c:pt idx="4">
                  <c:v>81.026333558406478</c:v>
                </c:pt>
                <c:pt idx="5">
                  <c:v>73.733963538149894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E8C1-4AE6-B6D5-8D2A20198518}"/>
            </c:ext>
          </c:extLst>
        </c:ser>
        <c:ser>
          <c:idx val="3"/>
          <c:order val="3"/>
          <c:tx>
            <c:strRef>
              <c:f>'1. Forme contrattuali'!$B$183</c:f>
              <c:strCache>
                <c:ptCount val="1"/>
                <c:pt idx="0">
                  <c:v>Apprendistato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'1. Forme contrattuali'!$C$64:$H$64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'1. Forme contrattuali'!$C$183:$H$183</c:f>
              <c:numCache>
                <c:formatCode>#,##0</c:formatCode>
                <c:ptCount val="6"/>
                <c:pt idx="0">
                  <c:v>100</c:v>
                </c:pt>
                <c:pt idx="1">
                  <c:v>112.32876712328768</c:v>
                </c:pt>
                <c:pt idx="2">
                  <c:v>144.52054794520549</c:v>
                </c:pt>
                <c:pt idx="3">
                  <c:v>150</c:v>
                </c:pt>
                <c:pt idx="4">
                  <c:v>87.671232876712324</c:v>
                </c:pt>
                <c:pt idx="5">
                  <c:v>102.05479452054796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E8C1-4AE6-B6D5-8D2A20198518}"/>
            </c:ext>
          </c:extLst>
        </c:ser>
        <c:ser>
          <c:idx val="4"/>
          <c:order val="4"/>
          <c:tx>
            <c:strRef>
              <c:f>'1. Forme contrattuali'!$B$184</c:f>
              <c:strCache>
                <c:ptCount val="1"/>
                <c:pt idx="0">
                  <c:v>Intermittente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'1. Forme contrattuali'!$C$64:$H$64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'1. Forme contrattuali'!$C$184:$H$184</c:f>
              <c:numCache>
                <c:formatCode>#,##0</c:formatCode>
                <c:ptCount val="6"/>
                <c:pt idx="0">
                  <c:v>100</c:v>
                </c:pt>
                <c:pt idx="1">
                  <c:v>299.53051643192492</c:v>
                </c:pt>
                <c:pt idx="2">
                  <c:v>368.07511737089203</c:v>
                </c:pt>
                <c:pt idx="3">
                  <c:v>423.94366197183098</c:v>
                </c:pt>
                <c:pt idx="4">
                  <c:v>248.82629107981219</c:v>
                </c:pt>
                <c:pt idx="5">
                  <c:v>266.66666666666663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E8C1-4AE6-B6D5-8D2A20198518}"/>
            </c:ext>
          </c:extLst>
        </c:ser>
        <c:ser>
          <c:idx val="5"/>
          <c:order val="5"/>
          <c:tx>
            <c:strRef>
              <c:f>'1. Forme contrattuali'!$B$185</c:f>
              <c:strCache>
                <c:ptCount val="1"/>
                <c:pt idx="0">
                  <c:v>Domestico e a domicilio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'1. Forme contrattuali'!$C$64:$H$64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'1. Forme contrattuali'!$C$185:$H$185</c:f>
              <c:numCache>
                <c:formatCode>#,##0</c:formatCode>
                <c:ptCount val="6"/>
                <c:pt idx="0">
                  <c:v>100</c:v>
                </c:pt>
                <c:pt idx="1">
                  <c:v>110.16483516483517</c:v>
                </c:pt>
                <c:pt idx="2">
                  <c:v>101.09890109890109</c:v>
                </c:pt>
                <c:pt idx="3">
                  <c:v>113.46153846153845</c:v>
                </c:pt>
                <c:pt idx="4">
                  <c:v>172.52747252747253</c:v>
                </c:pt>
                <c:pt idx="5">
                  <c:v>129.67032967032966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E8C1-4AE6-B6D5-8D2A20198518}"/>
            </c:ext>
          </c:extLst>
        </c:ser>
        <c:ser>
          <c:idx val="6"/>
          <c:order val="6"/>
          <c:tx>
            <c:strRef>
              <c:f>'1. Forme contrattuali'!$B$186</c:f>
              <c:strCache>
                <c:ptCount val="1"/>
                <c:pt idx="0">
                  <c:v>Parasubordinato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strRef>
              <c:f>'1. Forme contrattuali'!$C$64:$H$64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'1. Forme contrattuali'!$C$186:$H$186</c:f>
              <c:numCache>
                <c:formatCode>#,##0</c:formatCode>
                <c:ptCount val="6"/>
                <c:pt idx="0">
                  <c:v>100</c:v>
                </c:pt>
                <c:pt idx="1">
                  <c:v>111.5702479338843</c:v>
                </c:pt>
                <c:pt idx="2">
                  <c:v>121.900826446281</c:v>
                </c:pt>
                <c:pt idx="3">
                  <c:v>161.15702479338842</c:v>
                </c:pt>
                <c:pt idx="4">
                  <c:v>105.37190082644628</c:v>
                </c:pt>
                <c:pt idx="5">
                  <c:v>127.27272727272727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E8C1-4AE6-B6D5-8D2A201985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4807384"/>
        <c:axId val="514810664"/>
      </c:lineChart>
      <c:catAx>
        <c:axId val="514807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10664"/>
        <c:crosses val="autoZero"/>
        <c:auto val="1"/>
        <c:lblAlgn val="ctr"/>
        <c:lblOffset val="100"/>
        <c:noMultiLvlLbl val="0"/>
      </c:catAx>
      <c:valAx>
        <c:axId val="514810664"/>
        <c:scaling>
          <c:orientation val="minMax"/>
          <c:max val="450"/>
          <c:min val="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07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en-US"/>
              <a:t>PIEMONTE NORD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0.30875648608440076"/>
          <c:y val="0.31388271791177114"/>
          <c:w val="0.42242558389878687"/>
          <c:h val="0.52009269818615467"/>
        </c:manualLayout>
      </c:layout>
      <c:pieChart>
        <c:varyColors val="1"/>
        <c:ser>
          <c:idx val="0"/>
          <c:order val="0"/>
          <c:tx>
            <c:strRef>
              <c:f>'1. Forme contrattuali'!$AC$8</c:f>
              <c:strCache>
                <c:ptCount val="1"/>
                <c:pt idx="0">
                  <c:v>Piemonte Nord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6A0-479D-B5FD-A01B4F35543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6A0-479D-B5FD-A01B4F35543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6A0-479D-B5FD-A01B4F35543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86A0-479D-B5FD-A01B4F35543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86A0-479D-B5FD-A01B4F35543A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86A0-479D-B5FD-A01B4F35543A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86A0-479D-B5FD-A01B4F35543A}"/>
              </c:ext>
            </c:extLst>
          </c:dPt>
          <c:dLbls>
            <c:dLbl>
              <c:idx val="0"/>
              <c:layout>
                <c:manualLayout>
                  <c:x val="-2.8655853502183196E-2"/>
                  <c:y val="1.6504236635248151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6A0-479D-B5FD-A01B4F35543A}"/>
                </c:ext>
              </c:extLst>
            </c:dLbl>
            <c:dLbl>
              <c:idx val="1"/>
              <c:layout>
                <c:manualLayout>
                  <c:x val="9.1234563421507798E-4"/>
                  <c:y val="-4.027870008441245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A0-479D-B5FD-A01B4F35543A}"/>
                </c:ext>
              </c:extLst>
            </c:dLbl>
            <c:dLbl>
              <c:idx val="2"/>
              <c:layout>
                <c:manualLayout>
                  <c:x val="2.1505376344086051E-2"/>
                  <c:y val="4.3706558853972489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6651305683563747"/>
                      <c:h val="0.132374080722962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86A0-479D-B5FD-A01B4F35543A}"/>
                </c:ext>
              </c:extLst>
            </c:dLbl>
            <c:dLbl>
              <c:idx val="3"/>
              <c:layout>
                <c:manualLayout>
                  <c:x val="-4.5573980671770813E-2"/>
                  <c:y val="-1.0725276425117329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6A0-479D-B5FD-A01B4F35543A}"/>
                </c:ext>
              </c:extLst>
            </c:dLbl>
            <c:dLbl>
              <c:idx val="4"/>
              <c:layout>
                <c:manualLayout>
                  <c:x val="-2.6650942825695176E-2"/>
                  <c:y val="1.3359766859681325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6A0-479D-B5FD-A01B4F35543A}"/>
                </c:ext>
              </c:extLst>
            </c:dLbl>
            <c:dLbl>
              <c:idx val="5"/>
              <c:layout>
                <c:manualLayout>
                  <c:x val="-4.6082949308755762E-2"/>
                  <c:y val="3.1096654982661308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6728110599078342"/>
                      <c:h val="0.16690644960721318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86A0-479D-B5FD-A01B4F35543A}"/>
                </c:ext>
              </c:extLst>
            </c:dLbl>
            <c:dLbl>
              <c:idx val="6"/>
              <c:layout>
                <c:manualLayout>
                  <c:x val="-1.5360983102918587E-2"/>
                  <c:y val="4.6794834223480922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6113671274961597"/>
                      <c:h val="0.132374080722962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D-86A0-479D-B5FD-A01B4F3554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j-lt"/>
                    <a:ea typeface="+mn-ea"/>
                    <a:cs typeface="+mn-cs"/>
                  </a:defRPr>
                </a:pPr>
                <a:endParaRPr lang="it-IT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'1. Forme contrattuali'!$AD$7:$AJ$7</c:f>
              <c:strCache>
                <c:ptCount val="7"/>
                <c:pt idx="0">
                  <c:v>Tempo indeterminato</c:v>
                </c:pt>
                <c:pt idx="1">
                  <c:v>Tempo determinato</c:v>
                </c:pt>
                <c:pt idx="2">
                  <c:v>Somministrato</c:v>
                </c:pt>
                <c:pt idx="3">
                  <c:v>Apprendistato</c:v>
                </c:pt>
                <c:pt idx="4">
                  <c:v>Intermittente</c:v>
                </c:pt>
                <c:pt idx="5">
                  <c:v>Domestico e a domicilio</c:v>
                </c:pt>
                <c:pt idx="6">
                  <c:v>Parasubordinato</c:v>
                </c:pt>
              </c:strCache>
            </c:strRef>
          </c:cat>
          <c:val>
            <c:numRef>
              <c:f>'1. Forme contrattuali'!$AD$8:$AJ$8</c:f>
              <c:numCache>
                <c:formatCode>#,##0</c:formatCode>
                <c:ptCount val="7"/>
                <c:pt idx="0">
                  <c:v>4084</c:v>
                </c:pt>
                <c:pt idx="1">
                  <c:v>17750</c:v>
                </c:pt>
                <c:pt idx="2">
                  <c:v>4881</c:v>
                </c:pt>
                <c:pt idx="3">
                  <c:v>1075</c:v>
                </c:pt>
                <c:pt idx="4">
                  <c:v>4074</c:v>
                </c:pt>
                <c:pt idx="5">
                  <c:v>2738</c:v>
                </c:pt>
                <c:pt idx="6">
                  <c:v>1628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86A0-479D-B5FD-A01B4F3554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99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en-US"/>
              <a:t>PIEMONTE NORD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0.23297087864016996"/>
          <c:y val="0.3192563429571304"/>
          <c:w val="0.52982543848685582"/>
          <c:h val="0.57949657334499849"/>
        </c:manualLayout>
      </c:layout>
      <c:pieChart>
        <c:varyColors val="1"/>
        <c:ser>
          <c:idx val="0"/>
          <c:order val="0"/>
          <c:tx>
            <c:strRef>
              <c:f>'2. Rete distributiva'!$V$10</c:f>
              <c:strCache>
                <c:ptCount val="1"/>
                <c:pt idx="0">
                  <c:v>Piemonte Nord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C9B-485E-90AB-02AB9CFFAC0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5C9B-485E-90AB-02AB9CFFAC0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5C9B-485E-90AB-02AB9CFFAC0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5C9B-485E-90AB-02AB9CFFAC06}"/>
              </c:ext>
            </c:extLst>
          </c:dPt>
          <c:dLbls>
            <c:dLbl>
              <c:idx val="0"/>
              <c:layout>
                <c:manualLayout>
                  <c:x val="-1.0704193890657284E-3"/>
                  <c:y val="-8.3234908136482939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C9B-485E-90AB-02AB9CFFAC06}"/>
                </c:ext>
              </c:extLst>
            </c:dLbl>
            <c:dLbl>
              <c:idx val="1"/>
              <c:layout>
                <c:manualLayout>
                  <c:x val="-4.9489026637628006E-3"/>
                  <c:y val="4.908751640419947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C9B-485E-90AB-02AB9CFFAC06}"/>
                </c:ext>
              </c:extLst>
            </c:dLbl>
            <c:dLbl>
              <c:idx val="2"/>
              <c:layout>
                <c:manualLayout>
                  <c:x val="-3.0683808865693173E-2"/>
                  <c:y val="-5.0698282486552296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C9B-485E-90AB-02AB9CFFAC06}"/>
                </c:ext>
              </c:extLst>
            </c:dLbl>
            <c:dLbl>
              <c:idx val="3"/>
              <c:layout>
                <c:manualLayout>
                  <c:x val="-8.5073699120943216E-2"/>
                  <c:y val="7.7438757655293091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C9B-485E-90AB-02AB9CFFAC06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j-lt"/>
                    <a:ea typeface="+mn-ea"/>
                    <a:cs typeface="+mn-cs"/>
                  </a:defRPr>
                </a:pPr>
                <a:endParaRPr lang="it-IT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'2. Rete distributiva'!$W$9:$Z$9</c:f>
              <c:strCache>
                <c:ptCount val="3"/>
                <c:pt idx="0">
                  <c:v>Ingrosso </c:v>
                </c:pt>
                <c:pt idx="1">
                  <c:v>Dettaglio</c:v>
                </c:pt>
                <c:pt idx="2">
                  <c:v>Altre attività commerciali</c:v>
                </c:pt>
              </c:strCache>
            </c:strRef>
          </c:cat>
          <c:val>
            <c:numRef>
              <c:f>'2. Rete distributiva'!$W$10:$Z$10</c:f>
              <c:numCache>
                <c:formatCode>#,##0</c:formatCode>
                <c:ptCount val="4"/>
                <c:pt idx="0">
                  <c:v>1275</c:v>
                </c:pt>
                <c:pt idx="1">
                  <c:v>2690</c:v>
                </c:pt>
                <c:pt idx="2">
                  <c:v>384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C9B-485E-90AB-02AB9CFFAC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8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REGIONE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'2. Rete distributiva'!$B$46</c:f>
              <c:strCache>
                <c:ptCount val="1"/>
                <c:pt idx="0">
                  <c:v>Ingrosso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'2. Rete distributiva'!$C$45:$H$45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'2. Rete distributiva'!$C$46:$H$46</c:f>
              <c:numCache>
                <c:formatCode>#,##0</c:formatCode>
                <c:ptCount val="6"/>
                <c:pt idx="0">
                  <c:v>100</c:v>
                </c:pt>
                <c:pt idx="1">
                  <c:v>126.03659560181299</c:v>
                </c:pt>
                <c:pt idx="2">
                  <c:v>129.12539869061607</c:v>
                </c:pt>
                <c:pt idx="3">
                  <c:v>128.23568910525432</c:v>
                </c:pt>
                <c:pt idx="4">
                  <c:v>92.059761624979018</c:v>
                </c:pt>
                <c:pt idx="5">
                  <c:v>116.26657713614235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FFDF-4707-BE8E-D53DEE1654D3}"/>
            </c:ext>
          </c:extLst>
        </c:ser>
        <c:ser>
          <c:idx val="1"/>
          <c:order val="1"/>
          <c:tx>
            <c:strRef>
              <c:f>'2. Rete distributiva'!$B$47</c:f>
              <c:strCache>
                <c:ptCount val="1"/>
                <c:pt idx="0">
                  <c:v>Dettaglio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'2. Rete distributiva'!$C$45:$H$45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'2. Rete distributiva'!$C$47:$H$47</c:f>
              <c:numCache>
                <c:formatCode>#,##0</c:formatCode>
                <c:ptCount val="6"/>
                <c:pt idx="0">
                  <c:v>100</c:v>
                </c:pt>
                <c:pt idx="1">
                  <c:v>124.75251223430087</c:v>
                </c:pt>
                <c:pt idx="2">
                  <c:v>104.97216930031006</c:v>
                </c:pt>
                <c:pt idx="3">
                  <c:v>72.527924091299639</c:v>
                </c:pt>
                <c:pt idx="4">
                  <c:v>54.383802159214014</c:v>
                </c:pt>
                <c:pt idx="5">
                  <c:v>52.676603533938518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FFDF-4707-BE8E-D53DEE1654D3}"/>
            </c:ext>
          </c:extLst>
        </c:ser>
        <c:ser>
          <c:idx val="2"/>
          <c:order val="2"/>
          <c:tx>
            <c:strRef>
              <c:f>'2. Rete distributiva'!$B$48</c:f>
              <c:strCache>
                <c:ptCount val="1"/>
                <c:pt idx="0">
                  <c:v>Altre attività commerciali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'2. Rete distributiva'!$C$45:$H$45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'2. Rete distributiva'!$C$48:$H$48</c:f>
              <c:numCache>
                <c:formatCode>#,##0</c:formatCode>
                <c:ptCount val="6"/>
                <c:pt idx="0">
                  <c:v>100</c:v>
                </c:pt>
                <c:pt idx="1">
                  <c:v>136.75538656527252</c:v>
                </c:pt>
                <c:pt idx="2">
                  <c:v>151.49978876214618</c:v>
                </c:pt>
                <c:pt idx="3">
                  <c:v>153.31643430502746</c:v>
                </c:pt>
                <c:pt idx="4">
                  <c:v>108.91423743134769</c:v>
                </c:pt>
                <c:pt idx="5">
                  <c:v>126.53147444021968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FFDF-4707-BE8E-D53DEE1654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3323512"/>
        <c:axId val="303325480"/>
      </c:lineChart>
      <c:catAx>
        <c:axId val="303323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303325480"/>
        <c:crosses val="autoZero"/>
        <c:auto val="1"/>
        <c:lblAlgn val="ctr"/>
        <c:lblOffset val="100"/>
        <c:noMultiLvlLbl val="0"/>
      </c:catAx>
      <c:valAx>
        <c:axId val="303325480"/>
        <c:scaling>
          <c:orientation val="minMax"/>
          <c:max val="160"/>
          <c:min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3033235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PIEMONTE NORD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'2. Rete distributiva'!$B$60</c:f>
              <c:strCache>
                <c:ptCount val="1"/>
                <c:pt idx="0">
                  <c:v>Ingrosso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'2. Rete distributiva'!$C$59:$H$59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'2. Rete distributiva'!$C$60:$H$60</c:f>
              <c:numCache>
                <c:formatCode>#,##0</c:formatCode>
                <c:ptCount val="6"/>
                <c:pt idx="0">
                  <c:v>100</c:v>
                </c:pt>
                <c:pt idx="1">
                  <c:v>124.31924882629109</c:v>
                </c:pt>
                <c:pt idx="2">
                  <c:v>143.94366197183101</c:v>
                </c:pt>
                <c:pt idx="3">
                  <c:v>133.80281690140845</c:v>
                </c:pt>
                <c:pt idx="4">
                  <c:v>98.403755868544593</c:v>
                </c:pt>
                <c:pt idx="5">
                  <c:v>119.71830985915493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63B7-429A-834A-D182F66FBD7C}"/>
            </c:ext>
          </c:extLst>
        </c:ser>
        <c:ser>
          <c:idx val="1"/>
          <c:order val="1"/>
          <c:tx>
            <c:strRef>
              <c:f>'2. Rete distributiva'!$B$61</c:f>
              <c:strCache>
                <c:ptCount val="1"/>
                <c:pt idx="0">
                  <c:v>Dettaglio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'2. Rete distributiva'!$C$59:$H$59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'2. Rete distributiva'!$C$61:$H$61</c:f>
              <c:numCache>
                <c:formatCode>#,##0</c:formatCode>
                <c:ptCount val="6"/>
                <c:pt idx="0">
                  <c:v>100</c:v>
                </c:pt>
                <c:pt idx="1">
                  <c:v>109.88924050632912</c:v>
                </c:pt>
                <c:pt idx="2">
                  <c:v>115.40084388185655</c:v>
                </c:pt>
                <c:pt idx="3">
                  <c:v>91.534810126582272</c:v>
                </c:pt>
                <c:pt idx="4">
                  <c:v>68.143459915611814</c:v>
                </c:pt>
                <c:pt idx="5">
                  <c:v>70.938818565400837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3B7-429A-834A-D182F66FBD7C}"/>
            </c:ext>
          </c:extLst>
        </c:ser>
        <c:ser>
          <c:idx val="2"/>
          <c:order val="2"/>
          <c:tx>
            <c:strRef>
              <c:f>'2. Rete distributiva'!$B$62</c:f>
              <c:strCache>
                <c:ptCount val="1"/>
                <c:pt idx="0">
                  <c:v>Altre attività commerciali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'2. Rete distributiva'!$C$59:$H$59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'2. Rete distributiva'!$C$62:$H$62</c:f>
              <c:numCache>
                <c:formatCode>#,##0</c:formatCode>
                <c:ptCount val="6"/>
                <c:pt idx="0">
                  <c:v>100</c:v>
                </c:pt>
                <c:pt idx="1">
                  <c:v>149.22600619195046</c:v>
                </c:pt>
                <c:pt idx="2">
                  <c:v>163.46749226006193</c:v>
                </c:pt>
                <c:pt idx="3">
                  <c:v>175.23219814241486</c:v>
                </c:pt>
                <c:pt idx="4">
                  <c:v>111.76470588235294</c:v>
                </c:pt>
                <c:pt idx="5">
                  <c:v>118.88544891640866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63B7-429A-834A-D182F66FBD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9624680"/>
        <c:axId val="509625336"/>
      </c:lineChart>
      <c:catAx>
        <c:axId val="509624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09625336"/>
        <c:crosses val="autoZero"/>
        <c:auto val="1"/>
        <c:lblAlgn val="ctr"/>
        <c:lblOffset val="100"/>
        <c:noMultiLvlLbl val="0"/>
      </c:catAx>
      <c:valAx>
        <c:axId val="509625336"/>
        <c:scaling>
          <c:orientation val="minMax"/>
          <c:max val="200"/>
          <c:min val="6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09624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BIELLA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'2. Rete distributiva'!$B$74</c:f>
              <c:strCache>
                <c:ptCount val="1"/>
                <c:pt idx="0">
                  <c:v>Ingrosso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'2. Rete distributiva'!$C$73:$H$73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'2. Rete distributiva'!$C$74:$H$74</c:f>
              <c:numCache>
                <c:formatCode>#,##0</c:formatCode>
                <c:ptCount val="6"/>
                <c:pt idx="0">
                  <c:v>100</c:v>
                </c:pt>
                <c:pt idx="1">
                  <c:v>119.86754966887416</c:v>
                </c:pt>
                <c:pt idx="2">
                  <c:v>157.61589403973511</c:v>
                </c:pt>
                <c:pt idx="3">
                  <c:v>155.62913907284766</c:v>
                </c:pt>
                <c:pt idx="4">
                  <c:v>98.675496688741731</c:v>
                </c:pt>
                <c:pt idx="5">
                  <c:v>150.99337748344371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4131-49BE-9510-484D6B4B5848}"/>
            </c:ext>
          </c:extLst>
        </c:ser>
        <c:ser>
          <c:idx val="1"/>
          <c:order val="1"/>
          <c:tx>
            <c:strRef>
              <c:f>'2. Rete distributiva'!$B$75</c:f>
              <c:strCache>
                <c:ptCount val="1"/>
                <c:pt idx="0">
                  <c:v>Dettaglio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'2. Rete distributiva'!$C$73:$H$73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'2. Rete distributiva'!$C$75:$H$75</c:f>
              <c:numCache>
                <c:formatCode>#,##0</c:formatCode>
                <c:ptCount val="6"/>
                <c:pt idx="0">
                  <c:v>100</c:v>
                </c:pt>
                <c:pt idx="1">
                  <c:v>126.13065326633166</c:v>
                </c:pt>
                <c:pt idx="2">
                  <c:v>153.5175879396985</c:v>
                </c:pt>
                <c:pt idx="3">
                  <c:v>125.6281407035176</c:v>
                </c:pt>
                <c:pt idx="4">
                  <c:v>104.52261306532664</c:v>
                </c:pt>
                <c:pt idx="5">
                  <c:v>107.78894472361809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4131-49BE-9510-484D6B4B5848}"/>
            </c:ext>
          </c:extLst>
        </c:ser>
        <c:ser>
          <c:idx val="2"/>
          <c:order val="2"/>
          <c:tx>
            <c:strRef>
              <c:f>'2. Rete distributiva'!$B$76</c:f>
              <c:strCache>
                <c:ptCount val="1"/>
                <c:pt idx="0">
                  <c:v>Altre attività commerciali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'2. Rete distributiva'!$C$73:$H$73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'2. Rete distributiva'!$C$76:$H$76</c:f>
              <c:numCache>
                <c:formatCode>#,##0</c:formatCode>
                <c:ptCount val="6"/>
                <c:pt idx="0">
                  <c:v>100</c:v>
                </c:pt>
                <c:pt idx="1">
                  <c:v>180</c:v>
                </c:pt>
                <c:pt idx="2">
                  <c:v>209.09090909090909</c:v>
                </c:pt>
                <c:pt idx="3">
                  <c:v>165.45454545454547</c:v>
                </c:pt>
                <c:pt idx="4">
                  <c:v>105.45454545454544</c:v>
                </c:pt>
                <c:pt idx="5">
                  <c:v>123.63636363636363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4131-49BE-9510-484D6B4B58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4298360"/>
        <c:axId val="584294752"/>
      </c:lineChart>
      <c:catAx>
        <c:axId val="584298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84294752"/>
        <c:crosses val="autoZero"/>
        <c:auto val="1"/>
        <c:lblAlgn val="ctr"/>
        <c:lblOffset val="100"/>
        <c:noMultiLvlLbl val="0"/>
      </c:catAx>
      <c:valAx>
        <c:axId val="584294752"/>
        <c:scaling>
          <c:orientation val="minMax"/>
          <c:max val="220"/>
          <c:min val="8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842983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NOVARA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'2. Rete distributiva'!$B$88</c:f>
              <c:strCache>
                <c:ptCount val="1"/>
                <c:pt idx="0">
                  <c:v>Ingrosso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'2. Rete distributiva'!$C$87:$H$87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'2. Rete distributiva'!$C$88:$H$88</c:f>
              <c:numCache>
                <c:formatCode>#,##0</c:formatCode>
                <c:ptCount val="6"/>
                <c:pt idx="0">
                  <c:v>100</c:v>
                </c:pt>
                <c:pt idx="1">
                  <c:v>117.82608695652175</c:v>
                </c:pt>
                <c:pt idx="2">
                  <c:v>133.26086956521738</c:v>
                </c:pt>
                <c:pt idx="3">
                  <c:v>160.21739130434781</c:v>
                </c:pt>
                <c:pt idx="4">
                  <c:v>97.608695652173921</c:v>
                </c:pt>
                <c:pt idx="5">
                  <c:v>133.26086956521738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D920-4315-9D90-6E151AB654C2}"/>
            </c:ext>
          </c:extLst>
        </c:ser>
        <c:ser>
          <c:idx val="1"/>
          <c:order val="1"/>
          <c:tx>
            <c:strRef>
              <c:f>'2. Rete distributiva'!$B$89</c:f>
              <c:strCache>
                <c:ptCount val="1"/>
                <c:pt idx="0">
                  <c:v>Dettaglio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'2. Rete distributiva'!$C$87:$H$87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'2. Rete distributiva'!$C$89:$H$89</c:f>
              <c:numCache>
                <c:formatCode>#,##0</c:formatCode>
                <c:ptCount val="6"/>
                <c:pt idx="0">
                  <c:v>100</c:v>
                </c:pt>
                <c:pt idx="1">
                  <c:v>98.071216617210681</c:v>
                </c:pt>
                <c:pt idx="2">
                  <c:v>102.32443125618201</c:v>
                </c:pt>
                <c:pt idx="3">
                  <c:v>84.421364985163208</c:v>
                </c:pt>
                <c:pt idx="4">
                  <c:v>59.940652818991104</c:v>
                </c:pt>
                <c:pt idx="5">
                  <c:v>63.649851632047486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D920-4315-9D90-6E151AB654C2}"/>
            </c:ext>
          </c:extLst>
        </c:ser>
        <c:ser>
          <c:idx val="2"/>
          <c:order val="2"/>
          <c:tx>
            <c:strRef>
              <c:f>'2. Rete distributiva'!$B$90</c:f>
              <c:strCache>
                <c:ptCount val="1"/>
                <c:pt idx="0">
                  <c:v>Altre attività commerciali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'2. Rete distributiva'!$C$87:$H$87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'2. Rete distributiva'!$C$90:$H$90</c:f>
              <c:numCache>
                <c:formatCode>#,##0</c:formatCode>
                <c:ptCount val="6"/>
                <c:pt idx="0">
                  <c:v>100</c:v>
                </c:pt>
                <c:pt idx="1">
                  <c:v>129.88505747126439</c:v>
                </c:pt>
                <c:pt idx="2">
                  <c:v>127.58620689655173</c:v>
                </c:pt>
                <c:pt idx="3">
                  <c:v>156.32183908045977</c:v>
                </c:pt>
                <c:pt idx="4">
                  <c:v>84.482758620689651</c:v>
                </c:pt>
                <c:pt idx="5">
                  <c:v>94.827586206896555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D920-4315-9D90-6E151AB654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4288520"/>
        <c:axId val="584287864"/>
      </c:lineChart>
      <c:catAx>
        <c:axId val="584288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84287864"/>
        <c:crosses val="autoZero"/>
        <c:auto val="1"/>
        <c:lblAlgn val="ctr"/>
        <c:lblOffset val="100"/>
        <c:noMultiLvlLbl val="0"/>
      </c:catAx>
      <c:valAx>
        <c:axId val="584287864"/>
        <c:scaling>
          <c:orientation val="minMax"/>
          <c:min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842885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VERBANO CUSIO OSSOLA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'2. Rete distributiva'!$B$102</c:f>
              <c:strCache>
                <c:ptCount val="1"/>
                <c:pt idx="0">
                  <c:v>Ingrosso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'2. Rete distributiva'!$C$101:$H$101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'2. Rete distributiva'!$C$102:$H$102</c:f>
              <c:numCache>
                <c:formatCode>#,##0</c:formatCode>
                <c:ptCount val="6"/>
                <c:pt idx="0">
                  <c:v>100</c:v>
                </c:pt>
                <c:pt idx="1">
                  <c:v>117.51412429378531</c:v>
                </c:pt>
                <c:pt idx="2">
                  <c:v>123.16384180790961</c:v>
                </c:pt>
                <c:pt idx="3">
                  <c:v>116.94915254237289</c:v>
                </c:pt>
                <c:pt idx="4">
                  <c:v>86.440677966101703</c:v>
                </c:pt>
                <c:pt idx="5">
                  <c:v>105.08474576271188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3F4A-49D9-9A30-1107EC05C5E8}"/>
            </c:ext>
          </c:extLst>
        </c:ser>
        <c:ser>
          <c:idx val="1"/>
          <c:order val="1"/>
          <c:tx>
            <c:strRef>
              <c:f>'2. Rete distributiva'!$B$103</c:f>
              <c:strCache>
                <c:ptCount val="1"/>
                <c:pt idx="0">
                  <c:v>Dettaglio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'2. Rete distributiva'!$C$101:$H$101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'2. Rete distributiva'!$C$103:$H$103</c:f>
              <c:numCache>
                <c:formatCode>#,##0</c:formatCode>
                <c:ptCount val="6"/>
                <c:pt idx="0">
                  <c:v>100</c:v>
                </c:pt>
                <c:pt idx="1">
                  <c:v>126.02523659305993</c:v>
                </c:pt>
                <c:pt idx="2">
                  <c:v>140.69400630914825</c:v>
                </c:pt>
                <c:pt idx="3">
                  <c:v>108.99053627760253</c:v>
                </c:pt>
                <c:pt idx="4">
                  <c:v>71.293375394321771</c:v>
                </c:pt>
                <c:pt idx="5">
                  <c:v>76.813880126182966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3F4A-49D9-9A30-1107EC05C5E8}"/>
            </c:ext>
          </c:extLst>
        </c:ser>
        <c:ser>
          <c:idx val="2"/>
          <c:order val="2"/>
          <c:tx>
            <c:strRef>
              <c:f>'2. Rete distributiva'!$B$104</c:f>
              <c:strCache>
                <c:ptCount val="1"/>
                <c:pt idx="0">
                  <c:v>Altre attività commerciali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'2. Rete distributiva'!$C$101:$H$101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'2. Rete distributiva'!$C$104:$H$104</c:f>
              <c:numCache>
                <c:formatCode>#,##0</c:formatCode>
                <c:ptCount val="6"/>
                <c:pt idx="0">
                  <c:v>100</c:v>
                </c:pt>
                <c:pt idx="1">
                  <c:v>155.26315789473685</c:v>
                </c:pt>
                <c:pt idx="2">
                  <c:v>173.68421052631581</c:v>
                </c:pt>
                <c:pt idx="3">
                  <c:v>226.31578947368419</c:v>
                </c:pt>
                <c:pt idx="4">
                  <c:v>134.21052631578948</c:v>
                </c:pt>
                <c:pt idx="5">
                  <c:v>176.31578947368419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3F4A-49D9-9A30-1107EC05C5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6797728"/>
        <c:axId val="276798712"/>
      </c:lineChart>
      <c:catAx>
        <c:axId val="276797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276798712"/>
        <c:crosses val="autoZero"/>
        <c:auto val="1"/>
        <c:lblAlgn val="ctr"/>
        <c:lblOffset val="100"/>
        <c:noMultiLvlLbl val="0"/>
      </c:catAx>
      <c:valAx>
        <c:axId val="276798712"/>
        <c:scaling>
          <c:orientation val="minMax"/>
          <c:min val="6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276797728"/>
        <c:crosses val="autoZero"/>
        <c:crossBetween val="between"/>
        <c:majorUnit val="4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VERCELLI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'2. Rete distributiva'!$B$116</c:f>
              <c:strCache>
                <c:ptCount val="1"/>
                <c:pt idx="0">
                  <c:v>Ingrosso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'2. Rete distributiva'!$C$115:$H$115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'2. Rete distributiva'!$C$116:$H$116</c:f>
              <c:numCache>
                <c:formatCode>#,##0</c:formatCode>
                <c:ptCount val="6"/>
                <c:pt idx="0">
                  <c:v>100</c:v>
                </c:pt>
                <c:pt idx="1">
                  <c:v>141.87725631768953</c:v>
                </c:pt>
                <c:pt idx="2">
                  <c:v>167.50902527075812</c:v>
                </c:pt>
                <c:pt idx="3">
                  <c:v>88.808664259927795</c:v>
                </c:pt>
                <c:pt idx="4">
                  <c:v>107.22021660649818</c:v>
                </c:pt>
                <c:pt idx="5">
                  <c:v>89.530685920577611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4CDF-4D14-9F53-757F17463A1A}"/>
            </c:ext>
          </c:extLst>
        </c:ser>
        <c:ser>
          <c:idx val="1"/>
          <c:order val="1"/>
          <c:tx>
            <c:strRef>
              <c:f>'2. Rete distributiva'!$B$117</c:f>
              <c:strCache>
                <c:ptCount val="1"/>
                <c:pt idx="0">
                  <c:v>Dettaglio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'2. Rete distributiva'!$C$115:$H$115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'2. Rete distributiva'!$C$117:$H$117</c:f>
              <c:numCache>
                <c:formatCode>#,##0</c:formatCode>
                <c:ptCount val="6"/>
                <c:pt idx="0">
                  <c:v>100</c:v>
                </c:pt>
                <c:pt idx="1">
                  <c:v>119.64769647696475</c:v>
                </c:pt>
                <c:pt idx="2">
                  <c:v>108.9430894308943</c:v>
                </c:pt>
                <c:pt idx="3">
                  <c:v>77.642276422764226</c:v>
                </c:pt>
                <c:pt idx="4">
                  <c:v>68.292682926829272</c:v>
                </c:pt>
                <c:pt idx="5">
                  <c:v>65.989159891598916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4CDF-4D14-9F53-757F17463A1A}"/>
            </c:ext>
          </c:extLst>
        </c:ser>
        <c:ser>
          <c:idx val="2"/>
          <c:order val="2"/>
          <c:tx>
            <c:strRef>
              <c:f>'2. Rete distributiva'!$B$118</c:f>
              <c:strCache>
                <c:ptCount val="1"/>
                <c:pt idx="0">
                  <c:v>Altre attività commerciali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'2. Rete distributiva'!$C$115:$H$115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'2. Rete distributiva'!$C$118:$H$118</c:f>
              <c:numCache>
                <c:formatCode>#,##0</c:formatCode>
                <c:ptCount val="6"/>
                <c:pt idx="0">
                  <c:v>100</c:v>
                </c:pt>
                <c:pt idx="1">
                  <c:v>175</c:v>
                </c:pt>
                <c:pt idx="2">
                  <c:v>223.21428571428572</c:v>
                </c:pt>
                <c:pt idx="3">
                  <c:v>208.92857142857144</c:v>
                </c:pt>
                <c:pt idx="4">
                  <c:v>187.5</c:v>
                </c:pt>
                <c:pt idx="5">
                  <c:v>150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4CDF-4D14-9F53-757F17463A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7306864"/>
        <c:axId val="307307192"/>
      </c:lineChart>
      <c:catAx>
        <c:axId val="307306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307307192"/>
        <c:crosses val="autoZero"/>
        <c:auto val="1"/>
        <c:lblAlgn val="ctr"/>
        <c:lblOffset val="100"/>
        <c:noMultiLvlLbl val="0"/>
      </c:catAx>
      <c:valAx>
        <c:axId val="307307192"/>
        <c:scaling>
          <c:orientation val="minMax"/>
          <c:min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3073068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NOVARA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'1. Macrosettori'!$B$93</c:f>
              <c:strCache>
                <c:ptCount val="1"/>
                <c:pt idx="0">
                  <c:v>Agricoltura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'1. Macrosettori'!$C$92:$H$92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'1. Macrosettori'!$C$93:$H$93</c:f>
              <c:numCache>
                <c:formatCode>#,##0</c:formatCode>
                <c:ptCount val="6"/>
                <c:pt idx="0">
                  <c:v>100</c:v>
                </c:pt>
                <c:pt idx="1">
                  <c:v>113.92045454545455</c:v>
                </c:pt>
                <c:pt idx="2">
                  <c:v>126.84659090909092</c:v>
                </c:pt>
                <c:pt idx="3">
                  <c:v>143.60795454545453</c:v>
                </c:pt>
                <c:pt idx="4">
                  <c:v>130.68181818181819</c:v>
                </c:pt>
                <c:pt idx="5">
                  <c:v>132.24431818181819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4A6A-4384-94DF-4461FDF62153}"/>
            </c:ext>
          </c:extLst>
        </c:ser>
        <c:ser>
          <c:idx val="1"/>
          <c:order val="1"/>
          <c:tx>
            <c:strRef>
              <c:f>'1. Macrosettori'!$B$94</c:f>
              <c:strCache>
                <c:ptCount val="1"/>
                <c:pt idx="0">
                  <c:v>Industria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'1. Macrosettori'!$C$92:$H$92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'1. Macrosettori'!$C$94:$H$94</c:f>
              <c:numCache>
                <c:formatCode>#,##0</c:formatCode>
                <c:ptCount val="6"/>
                <c:pt idx="0">
                  <c:v>100</c:v>
                </c:pt>
                <c:pt idx="1">
                  <c:v>119.48035956163035</c:v>
                </c:pt>
                <c:pt idx="2">
                  <c:v>130.8952099495136</c:v>
                </c:pt>
                <c:pt idx="3">
                  <c:v>107.17891885235808</c:v>
                </c:pt>
                <c:pt idx="4">
                  <c:v>84.238394286417929</c:v>
                </c:pt>
                <c:pt idx="5">
                  <c:v>120.63785248122151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4A6A-4384-94DF-4461FDF62153}"/>
            </c:ext>
          </c:extLst>
        </c:ser>
        <c:ser>
          <c:idx val="2"/>
          <c:order val="2"/>
          <c:tx>
            <c:strRef>
              <c:f>'1. Macrosettori'!$B$95</c:f>
              <c:strCache>
                <c:ptCount val="1"/>
                <c:pt idx="0">
                  <c:v>Servizi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'1. Macrosettori'!$C$92:$H$92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'1. Macrosettori'!$C$95:$H$95</c:f>
              <c:numCache>
                <c:formatCode>#,##0</c:formatCode>
                <c:ptCount val="6"/>
                <c:pt idx="0">
                  <c:v>100</c:v>
                </c:pt>
                <c:pt idx="1">
                  <c:v>120.21825248523805</c:v>
                </c:pt>
                <c:pt idx="2">
                  <c:v>134.03841841692204</c:v>
                </c:pt>
                <c:pt idx="3">
                  <c:v>130.6824127363779</c:v>
                </c:pt>
                <c:pt idx="4">
                  <c:v>103.6848792884371</c:v>
                </c:pt>
                <c:pt idx="5">
                  <c:v>119.08214365797146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4A6A-4384-94DF-4461FDF621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4288520"/>
        <c:axId val="584287864"/>
      </c:lineChart>
      <c:catAx>
        <c:axId val="584288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84287864"/>
        <c:crosses val="autoZero"/>
        <c:auto val="1"/>
        <c:lblAlgn val="ctr"/>
        <c:lblOffset val="100"/>
        <c:noMultiLvlLbl val="0"/>
      </c:catAx>
      <c:valAx>
        <c:axId val="584287864"/>
        <c:scaling>
          <c:orientation val="minMax"/>
          <c:min val="8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84288520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en-US"/>
              <a:t>PIEMONTE NORD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0.23297087864016996"/>
          <c:y val="0.3192563429571304"/>
          <c:w val="0.52982543848685582"/>
          <c:h val="0.57949657334499849"/>
        </c:manualLayout>
      </c:layout>
      <c:pieChart>
        <c:varyColors val="1"/>
        <c:ser>
          <c:idx val="0"/>
          <c:order val="0"/>
          <c:tx>
            <c:strRef>
              <c:f>'2. Categorie Dettaglio'!$V$10</c:f>
              <c:strCache>
                <c:ptCount val="1"/>
                <c:pt idx="0">
                  <c:v>Piemonte Nord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6B2-48BF-BB4F-6F01A6B07EA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56B2-48BF-BB4F-6F01A6B07EA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56B2-48BF-BB4F-6F01A6B07EA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56B2-48BF-BB4F-6F01A6B07EA9}"/>
              </c:ext>
            </c:extLst>
          </c:dPt>
          <c:dLbls>
            <c:dLbl>
              <c:idx val="0"/>
              <c:layout>
                <c:manualLayout>
                  <c:x val="-2.6602334282682803E-2"/>
                  <c:y val="-6.040682414698172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6B2-48BF-BB4F-6F01A6B07EA9}"/>
                </c:ext>
              </c:extLst>
            </c:dLbl>
            <c:dLbl>
              <c:idx val="1"/>
              <c:layout>
                <c:manualLayout>
                  <c:x val="-1.3459540961635114E-2"/>
                  <c:y val="-1.3412483595800525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6B2-48BF-BB4F-6F01A6B07EA9}"/>
                </c:ext>
              </c:extLst>
            </c:dLbl>
            <c:dLbl>
              <c:idx val="2"/>
              <c:layout>
                <c:manualLayout>
                  <c:x val="-1.3662590048584352E-2"/>
                  <c:y val="4.305159120734908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6B2-48BF-BB4F-6F01A6B07EA9}"/>
                </c:ext>
              </c:extLst>
            </c:dLbl>
            <c:dLbl>
              <c:idx val="3"/>
              <c:layout>
                <c:manualLayout>
                  <c:x val="3.2612944658513433E-5"/>
                  <c:y val="7.7440124671915057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6B2-48BF-BB4F-6F01A6B07EA9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j-lt"/>
                    <a:ea typeface="+mn-ea"/>
                    <a:cs typeface="+mn-cs"/>
                  </a:defRPr>
                </a:pPr>
                <a:endParaRPr lang="it-IT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'2. Categorie Dettaglio'!$W$9:$Z$9</c:f>
              <c:strCache>
                <c:ptCount val="4"/>
                <c:pt idx="0">
                  <c:v>Alimentare</c:v>
                </c:pt>
                <c:pt idx="1">
                  <c:v>Moda-Fashion</c:v>
                </c:pt>
                <c:pt idx="2">
                  <c:v>Casa e arredo</c:v>
                </c:pt>
                <c:pt idx="3">
                  <c:v>Altre attività commerciali</c:v>
                </c:pt>
              </c:strCache>
            </c:strRef>
          </c:cat>
          <c:val>
            <c:numRef>
              <c:f>'2. Categorie Dettaglio'!$W$10:$Z$10</c:f>
              <c:numCache>
                <c:formatCode>#,##0</c:formatCode>
                <c:ptCount val="4"/>
                <c:pt idx="0">
                  <c:v>1283</c:v>
                </c:pt>
                <c:pt idx="1">
                  <c:v>410</c:v>
                </c:pt>
                <c:pt idx="2">
                  <c:v>249</c:v>
                </c:pt>
                <c:pt idx="3">
                  <c:v>748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6B2-48BF-BB4F-6F01A6B07E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15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REGIONE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'2. Categorie Dettaglio'!$B$47</c:f>
              <c:strCache>
                <c:ptCount val="1"/>
                <c:pt idx="0">
                  <c:v>Alimentare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'2. Categorie Dettaglio'!$C$46:$H$46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'2. Categorie Dettaglio'!$C$47:$H$47</c:f>
              <c:numCache>
                <c:formatCode>#,##0</c:formatCode>
                <c:ptCount val="6"/>
                <c:pt idx="0">
                  <c:v>100</c:v>
                </c:pt>
                <c:pt idx="1">
                  <c:v>132.09868548857088</c:v>
                </c:pt>
                <c:pt idx="2">
                  <c:v>97.37745256750631</c:v>
                </c:pt>
                <c:pt idx="3">
                  <c:v>53.681279544130021</c:v>
                </c:pt>
                <c:pt idx="4">
                  <c:v>53.014310690927921</c:v>
                </c:pt>
                <c:pt idx="5">
                  <c:v>39.836819270867061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40DE-499D-807E-6C399CB60545}"/>
            </c:ext>
          </c:extLst>
        </c:ser>
        <c:ser>
          <c:idx val="1"/>
          <c:order val="1"/>
          <c:tx>
            <c:strRef>
              <c:f>'2. Categorie Dettaglio'!$B$48</c:f>
              <c:strCache>
                <c:ptCount val="1"/>
                <c:pt idx="0">
                  <c:v>Moda-Fashion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'2. Categorie Dettaglio'!$C$46:$H$46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'2. Categorie Dettaglio'!$C$48:$H$48</c:f>
              <c:numCache>
                <c:formatCode>#,##0</c:formatCode>
                <c:ptCount val="6"/>
                <c:pt idx="0">
                  <c:v>100</c:v>
                </c:pt>
                <c:pt idx="1">
                  <c:v>109.51881014873142</c:v>
                </c:pt>
                <c:pt idx="2">
                  <c:v>95.433070866141733</c:v>
                </c:pt>
                <c:pt idx="3">
                  <c:v>84.426946631671044</c:v>
                </c:pt>
                <c:pt idx="4">
                  <c:v>37.952755905511808</c:v>
                </c:pt>
                <c:pt idx="5">
                  <c:v>47.104111986001755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40DE-499D-807E-6C399CB60545}"/>
            </c:ext>
          </c:extLst>
        </c:ser>
        <c:ser>
          <c:idx val="2"/>
          <c:order val="2"/>
          <c:tx>
            <c:strRef>
              <c:f>'2. Categorie Dettaglio'!$B$49</c:f>
              <c:strCache>
                <c:ptCount val="1"/>
                <c:pt idx="0">
                  <c:v>Casa e arredo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'2. Categorie Dettaglio'!$C$46:$H$46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'2. Categorie Dettaglio'!$C$49:$H$49</c:f>
              <c:numCache>
                <c:formatCode>#,##0</c:formatCode>
                <c:ptCount val="6"/>
                <c:pt idx="0">
                  <c:v>100</c:v>
                </c:pt>
                <c:pt idx="1">
                  <c:v>113.51351351351352</c:v>
                </c:pt>
                <c:pt idx="2">
                  <c:v>148.73583260680036</c:v>
                </c:pt>
                <c:pt idx="3">
                  <c:v>113.94943330427201</c:v>
                </c:pt>
                <c:pt idx="4">
                  <c:v>97.994768962510904</c:v>
                </c:pt>
                <c:pt idx="5">
                  <c:v>119.96512641673931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40DE-499D-807E-6C399CB60545}"/>
            </c:ext>
          </c:extLst>
        </c:ser>
        <c:ser>
          <c:idx val="3"/>
          <c:order val="3"/>
          <c:tx>
            <c:strRef>
              <c:f>'2. Categorie Dettaglio'!$B$50</c:f>
              <c:strCache>
                <c:ptCount val="1"/>
                <c:pt idx="0">
                  <c:v>Altre attività al dettaglio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'2. Categorie Dettaglio'!$C$46:$H$46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'2. Categorie Dettaglio'!$C$50:$H$50</c:f>
              <c:numCache>
                <c:formatCode>#,##0</c:formatCode>
                <c:ptCount val="6"/>
                <c:pt idx="0">
                  <c:v>100</c:v>
                </c:pt>
                <c:pt idx="1">
                  <c:v>121.72939068100359</c:v>
                </c:pt>
                <c:pt idx="2">
                  <c:v>132.21326164874552</c:v>
                </c:pt>
                <c:pt idx="3">
                  <c:v>111.85035842293907</c:v>
                </c:pt>
                <c:pt idx="4">
                  <c:v>68.951612903225808</c:v>
                </c:pt>
                <c:pt idx="5">
                  <c:v>86.9399641577061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40DE-499D-807E-6C399CB605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3323512"/>
        <c:axId val="303325480"/>
      </c:lineChart>
      <c:catAx>
        <c:axId val="303323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303325480"/>
        <c:crosses val="autoZero"/>
        <c:auto val="1"/>
        <c:lblAlgn val="ctr"/>
        <c:lblOffset val="100"/>
        <c:noMultiLvlLbl val="0"/>
      </c:catAx>
      <c:valAx>
        <c:axId val="303325480"/>
        <c:scaling>
          <c:orientation val="minMax"/>
          <c:min val="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303323512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PIEMONTE NORD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'2. Categorie Dettaglio'!$B$62</c:f>
              <c:strCache>
                <c:ptCount val="1"/>
                <c:pt idx="0">
                  <c:v>Alimentare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'2. Categorie Dettaglio'!$C$61:$H$61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'2. Categorie Dettaglio'!$C$62:$H$62</c:f>
              <c:numCache>
                <c:formatCode>#,##0</c:formatCode>
                <c:ptCount val="6"/>
                <c:pt idx="0">
                  <c:v>100</c:v>
                </c:pt>
                <c:pt idx="1">
                  <c:v>117.1358629130967</c:v>
                </c:pt>
                <c:pt idx="2">
                  <c:v>114.25948592411261</c:v>
                </c:pt>
                <c:pt idx="3">
                  <c:v>79.31456548347613</c:v>
                </c:pt>
                <c:pt idx="4">
                  <c:v>83.047735618115055</c:v>
                </c:pt>
                <c:pt idx="5">
                  <c:v>78.51897184822522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0096-45D6-B84B-2A72F0BC4548}"/>
            </c:ext>
          </c:extLst>
        </c:ser>
        <c:ser>
          <c:idx val="1"/>
          <c:order val="1"/>
          <c:tx>
            <c:strRef>
              <c:f>'2. Categorie Dettaglio'!$B$63</c:f>
              <c:strCache>
                <c:ptCount val="1"/>
                <c:pt idx="0">
                  <c:v>Moda-Fashion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'2. Categorie Dettaglio'!$C$61:$H$61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'2. Categorie Dettaglio'!$C$63:$H$63</c:f>
              <c:numCache>
                <c:formatCode>#,##0</c:formatCode>
                <c:ptCount val="6"/>
                <c:pt idx="0">
                  <c:v>100</c:v>
                </c:pt>
                <c:pt idx="1">
                  <c:v>98.6336464560205</c:v>
                </c:pt>
                <c:pt idx="2">
                  <c:v>92.485055508112723</c:v>
                </c:pt>
                <c:pt idx="3">
                  <c:v>84.116140051238247</c:v>
                </c:pt>
                <c:pt idx="4">
                  <c:v>30.74295473953886</c:v>
                </c:pt>
                <c:pt idx="5">
                  <c:v>35.012809564474807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0096-45D6-B84B-2A72F0BC4548}"/>
            </c:ext>
          </c:extLst>
        </c:ser>
        <c:ser>
          <c:idx val="2"/>
          <c:order val="2"/>
          <c:tx>
            <c:strRef>
              <c:f>'2. Categorie Dettaglio'!$B$64</c:f>
              <c:strCache>
                <c:ptCount val="1"/>
                <c:pt idx="0">
                  <c:v>Casa e arredo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'2. Categorie Dettaglio'!$C$61:$H$61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'2. Categorie Dettaglio'!$C$64:$H$64</c:f>
              <c:numCache>
                <c:formatCode>#,##0</c:formatCode>
                <c:ptCount val="6"/>
                <c:pt idx="0">
                  <c:v>100</c:v>
                </c:pt>
                <c:pt idx="1">
                  <c:v>107.29613733905579</c:v>
                </c:pt>
                <c:pt idx="2">
                  <c:v>163.09012875536482</c:v>
                </c:pt>
                <c:pt idx="3">
                  <c:v>115.45064377682404</c:v>
                </c:pt>
                <c:pt idx="4">
                  <c:v>91.416309012875544</c:v>
                </c:pt>
                <c:pt idx="5">
                  <c:v>106.86695278969958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0096-45D6-B84B-2A72F0BC4548}"/>
            </c:ext>
          </c:extLst>
        </c:ser>
        <c:ser>
          <c:idx val="3"/>
          <c:order val="3"/>
          <c:tx>
            <c:strRef>
              <c:f>'2. Categorie Dettaglio'!$B$65</c:f>
              <c:strCache>
                <c:ptCount val="1"/>
                <c:pt idx="0">
                  <c:v>Altre attività al dettaglio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'2. Categorie Dettaglio'!$C$61:$H$61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'2. Categorie Dettaglio'!$C$65:$H$65</c:f>
              <c:numCache>
                <c:formatCode>#,##0</c:formatCode>
                <c:ptCount val="6"/>
                <c:pt idx="0">
                  <c:v>100</c:v>
                </c:pt>
                <c:pt idx="1">
                  <c:v>112.46684350132625</c:v>
                </c:pt>
                <c:pt idx="2">
                  <c:v>138.72679045092838</c:v>
                </c:pt>
                <c:pt idx="3">
                  <c:v>122.14854111405835</c:v>
                </c:pt>
                <c:pt idx="4">
                  <c:v>86.737400530503976</c:v>
                </c:pt>
                <c:pt idx="5">
                  <c:v>99.204244031830228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0096-45D6-B84B-2A72F0BC45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9624680"/>
        <c:axId val="509625336"/>
      </c:lineChart>
      <c:catAx>
        <c:axId val="509624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09625336"/>
        <c:crosses val="autoZero"/>
        <c:auto val="1"/>
        <c:lblAlgn val="ctr"/>
        <c:lblOffset val="100"/>
        <c:noMultiLvlLbl val="0"/>
      </c:catAx>
      <c:valAx>
        <c:axId val="509625336"/>
        <c:scaling>
          <c:orientation val="minMax"/>
          <c:max val="180"/>
          <c:min val="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09624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BIELLA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'2. Categorie Dettaglio'!$B$77</c:f>
              <c:strCache>
                <c:ptCount val="1"/>
                <c:pt idx="0">
                  <c:v>Alimentare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'2. Categorie Dettaglio'!$C$76:$H$76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'2. Categorie Dettaglio'!$C$77:$H$77</c:f>
              <c:numCache>
                <c:formatCode>#,##0</c:formatCode>
                <c:ptCount val="6"/>
                <c:pt idx="0">
                  <c:v>100</c:v>
                </c:pt>
                <c:pt idx="1">
                  <c:v>192.30769230769232</c:v>
                </c:pt>
                <c:pt idx="2">
                  <c:v>231.86813186813188</c:v>
                </c:pt>
                <c:pt idx="3">
                  <c:v>194.50549450549451</c:v>
                </c:pt>
                <c:pt idx="4">
                  <c:v>209.8901098901099</c:v>
                </c:pt>
                <c:pt idx="5">
                  <c:v>184.61538461538461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C856-4A25-B2A2-2BCCDD27F1FE}"/>
            </c:ext>
          </c:extLst>
        </c:ser>
        <c:ser>
          <c:idx val="1"/>
          <c:order val="1"/>
          <c:tx>
            <c:strRef>
              <c:f>'2. Categorie Dettaglio'!$B$78</c:f>
              <c:strCache>
                <c:ptCount val="1"/>
                <c:pt idx="0">
                  <c:v>Moda-Fashion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'2. Categorie Dettaglio'!$C$76:$H$76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'2. Categorie Dettaglio'!$C$78:$H$78</c:f>
              <c:numCache>
                <c:formatCode>#,##0</c:formatCode>
                <c:ptCount val="6"/>
                <c:pt idx="0">
                  <c:v>100</c:v>
                </c:pt>
                <c:pt idx="1">
                  <c:v>129.2929292929293</c:v>
                </c:pt>
                <c:pt idx="2">
                  <c:v>141.41414141414143</c:v>
                </c:pt>
                <c:pt idx="3">
                  <c:v>114.14141414141415</c:v>
                </c:pt>
                <c:pt idx="4">
                  <c:v>48.484848484848484</c:v>
                </c:pt>
                <c:pt idx="5">
                  <c:v>64.646464646464651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C856-4A25-B2A2-2BCCDD27F1FE}"/>
            </c:ext>
          </c:extLst>
        </c:ser>
        <c:ser>
          <c:idx val="2"/>
          <c:order val="2"/>
          <c:tx>
            <c:strRef>
              <c:f>'2. Categorie Dettaglio'!$B$79</c:f>
              <c:strCache>
                <c:ptCount val="1"/>
                <c:pt idx="0">
                  <c:v>Casa e arredo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'2. Categorie Dettaglio'!$C$76:$H$76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'2. Categorie Dettaglio'!$C$79:$H$79</c:f>
              <c:numCache>
                <c:formatCode>#,##0</c:formatCode>
                <c:ptCount val="6"/>
                <c:pt idx="0">
                  <c:v>100</c:v>
                </c:pt>
                <c:pt idx="1">
                  <c:v>83.333333333333343</c:v>
                </c:pt>
                <c:pt idx="2">
                  <c:v>116.66666666666667</c:v>
                </c:pt>
                <c:pt idx="3">
                  <c:v>94.444444444444443</c:v>
                </c:pt>
                <c:pt idx="4">
                  <c:v>92.592592592592595</c:v>
                </c:pt>
                <c:pt idx="5">
                  <c:v>107.40740740740742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C856-4A25-B2A2-2BCCDD27F1FE}"/>
            </c:ext>
          </c:extLst>
        </c:ser>
        <c:ser>
          <c:idx val="3"/>
          <c:order val="3"/>
          <c:tx>
            <c:strRef>
              <c:f>'2. Categorie Dettaglio'!$B$80</c:f>
              <c:strCache>
                <c:ptCount val="1"/>
                <c:pt idx="0">
                  <c:v>Altre attività al dettaglio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'2. Categorie Dettaglio'!$C$76:$H$76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'2. Categorie Dettaglio'!$C$80:$H$80</c:f>
              <c:numCache>
                <c:formatCode>#,##0</c:formatCode>
                <c:ptCount val="6"/>
                <c:pt idx="0">
                  <c:v>100</c:v>
                </c:pt>
                <c:pt idx="1">
                  <c:v>100</c:v>
                </c:pt>
                <c:pt idx="2">
                  <c:v>127.92207792207793</c:v>
                </c:pt>
                <c:pt idx="3">
                  <c:v>103.24675324675326</c:v>
                </c:pt>
                <c:pt idx="4">
                  <c:v>82.467532467532465</c:v>
                </c:pt>
                <c:pt idx="5">
                  <c:v>90.259740259740255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C856-4A25-B2A2-2BCCDD27F1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4298360"/>
        <c:axId val="584294752"/>
      </c:lineChart>
      <c:catAx>
        <c:axId val="584298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84294752"/>
        <c:crosses val="autoZero"/>
        <c:auto val="1"/>
        <c:lblAlgn val="ctr"/>
        <c:lblOffset val="100"/>
        <c:noMultiLvlLbl val="0"/>
      </c:catAx>
      <c:valAx>
        <c:axId val="584294752"/>
        <c:scaling>
          <c:orientation val="minMax"/>
          <c:max val="240"/>
          <c:min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842983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NOVARA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'2. Categorie Dettaglio'!$B$92</c:f>
              <c:strCache>
                <c:ptCount val="1"/>
                <c:pt idx="0">
                  <c:v>Alimentare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'2. Categorie Dettaglio'!$C$91:$H$91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'2. Categorie Dettaglio'!$C$92:$H$92</c:f>
              <c:numCache>
                <c:formatCode>#,##0</c:formatCode>
                <c:ptCount val="6"/>
                <c:pt idx="0">
                  <c:v>100</c:v>
                </c:pt>
                <c:pt idx="1">
                  <c:v>91.401273885350321</c:v>
                </c:pt>
                <c:pt idx="2">
                  <c:v>91.825902335456476</c:v>
                </c:pt>
                <c:pt idx="3">
                  <c:v>59.447983014861997</c:v>
                </c:pt>
                <c:pt idx="4">
                  <c:v>60.721868365180462</c:v>
                </c:pt>
                <c:pt idx="5">
                  <c:v>64.755838641188959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C1B7-47C2-AF24-3ABCD2F89F60}"/>
            </c:ext>
          </c:extLst>
        </c:ser>
        <c:ser>
          <c:idx val="1"/>
          <c:order val="1"/>
          <c:tx>
            <c:strRef>
              <c:f>'2. Categorie Dettaglio'!$B$93</c:f>
              <c:strCache>
                <c:ptCount val="1"/>
                <c:pt idx="0">
                  <c:v>Moda-Fashion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'2. Categorie Dettaglio'!$C$91:$H$91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'2. Categorie Dettaglio'!$C$93:$H$93</c:f>
              <c:numCache>
                <c:formatCode>#,##0</c:formatCode>
                <c:ptCount val="6"/>
                <c:pt idx="0">
                  <c:v>100</c:v>
                </c:pt>
                <c:pt idx="1">
                  <c:v>95.280235988200587</c:v>
                </c:pt>
                <c:pt idx="2">
                  <c:v>87.315634218289091</c:v>
                </c:pt>
                <c:pt idx="3">
                  <c:v>85.693215339233035</c:v>
                </c:pt>
                <c:pt idx="4">
                  <c:v>32.153392330383483</c:v>
                </c:pt>
                <c:pt idx="5">
                  <c:v>34.955752212389378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C1B7-47C2-AF24-3ABCD2F89F60}"/>
            </c:ext>
          </c:extLst>
        </c:ser>
        <c:ser>
          <c:idx val="2"/>
          <c:order val="2"/>
          <c:tx>
            <c:strRef>
              <c:f>'2. Categorie Dettaglio'!$B$94</c:f>
              <c:strCache>
                <c:ptCount val="1"/>
                <c:pt idx="0">
                  <c:v>Casa e arredo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'2. Categorie Dettaglio'!$C$91:$H$91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'2. Categorie Dettaglio'!$C$94:$H$94</c:f>
              <c:numCache>
                <c:formatCode>#,##0</c:formatCode>
                <c:ptCount val="6"/>
                <c:pt idx="0">
                  <c:v>100</c:v>
                </c:pt>
                <c:pt idx="1">
                  <c:v>128.57142857142858</c:v>
                </c:pt>
                <c:pt idx="2">
                  <c:v>200</c:v>
                </c:pt>
                <c:pt idx="3">
                  <c:v>160</c:v>
                </c:pt>
                <c:pt idx="4">
                  <c:v>131.42857142857142</c:v>
                </c:pt>
                <c:pt idx="5">
                  <c:v>140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C1B7-47C2-AF24-3ABCD2F89F60}"/>
            </c:ext>
          </c:extLst>
        </c:ser>
        <c:ser>
          <c:idx val="3"/>
          <c:order val="3"/>
          <c:tx>
            <c:strRef>
              <c:f>'2. Categorie Dettaglio'!$B$95</c:f>
              <c:strCache>
                <c:ptCount val="1"/>
                <c:pt idx="0">
                  <c:v>Altre attività al dettaglio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'2. Categorie Dettaglio'!$C$91:$H$91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'2. Categorie Dettaglio'!$C$95:$H$95</c:f>
              <c:numCache>
                <c:formatCode>#,##0</c:formatCode>
                <c:ptCount val="6"/>
                <c:pt idx="0">
                  <c:v>100</c:v>
                </c:pt>
                <c:pt idx="1">
                  <c:v>116.26506024096386</c:v>
                </c:pt>
                <c:pt idx="2">
                  <c:v>142.16867469879517</c:v>
                </c:pt>
                <c:pt idx="3">
                  <c:v>136.74698795180723</c:v>
                </c:pt>
                <c:pt idx="4">
                  <c:v>99.397590361445793</c:v>
                </c:pt>
                <c:pt idx="5">
                  <c:v>103.01204819277108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C1B7-47C2-AF24-3ABCD2F89F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4288520"/>
        <c:axId val="584287864"/>
      </c:lineChart>
      <c:catAx>
        <c:axId val="584288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84287864"/>
        <c:crosses val="autoZero"/>
        <c:auto val="1"/>
        <c:lblAlgn val="ctr"/>
        <c:lblOffset val="100"/>
        <c:noMultiLvlLbl val="0"/>
      </c:catAx>
      <c:valAx>
        <c:axId val="584287864"/>
        <c:scaling>
          <c:orientation val="minMax"/>
          <c:min val="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842885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VERBANO CUSIO OSSOLA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'2. Categorie Dettaglio'!$B$107</c:f>
              <c:strCache>
                <c:ptCount val="1"/>
                <c:pt idx="0">
                  <c:v>Alimentare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'2. Categorie Dettaglio'!$C$106:$H$106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'2. Categorie Dettaglio'!$C$107:$H$107</c:f>
              <c:numCache>
                <c:formatCode>#,##0</c:formatCode>
                <c:ptCount val="6"/>
                <c:pt idx="0">
                  <c:v>100</c:v>
                </c:pt>
                <c:pt idx="1">
                  <c:v>144.57831325301206</c:v>
                </c:pt>
                <c:pt idx="2">
                  <c:v>139.75903614457832</c:v>
                </c:pt>
                <c:pt idx="3">
                  <c:v>106.32530120481927</c:v>
                </c:pt>
                <c:pt idx="4">
                  <c:v>80.421686746987959</c:v>
                </c:pt>
                <c:pt idx="5">
                  <c:v>74.096385542168676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26EB-42F5-BF0A-0EE99AF20658}"/>
            </c:ext>
          </c:extLst>
        </c:ser>
        <c:ser>
          <c:idx val="1"/>
          <c:order val="1"/>
          <c:tx>
            <c:strRef>
              <c:f>'2. Categorie Dettaglio'!$B$108</c:f>
              <c:strCache>
                <c:ptCount val="1"/>
                <c:pt idx="0">
                  <c:v>Moda-Fashion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'2. Categorie Dettaglio'!$C$106:$H$106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'2. Categorie Dettaglio'!$C$108:$H$108</c:f>
              <c:numCache>
                <c:formatCode>#,##0</c:formatCode>
                <c:ptCount val="6"/>
                <c:pt idx="0">
                  <c:v>100</c:v>
                </c:pt>
                <c:pt idx="1">
                  <c:v>76.377952755905511</c:v>
                </c:pt>
                <c:pt idx="2">
                  <c:v>129.92125984251967</c:v>
                </c:pt>
                <c:pt idx="3">
                  <c:v>92.125984251968504</c:v>
                </c:pt>
                <c:pt idx="4">
                  <c:v>38.582677165354326</c:v>
                </c:pt>
                <c:pt idx="5">
                  <c:v>55.118110236220474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26EB-42F5-BF0A-0EE99AF20658}"/>
            </c:ext>
          </c:extLst>
        </c:ser>
        <c:ser>
          <c:idx val="2"/>
          <c:order val="2"/>
          <c:tx>
            <c:strRef>
              <c:f>'2. Categorie Dettaglio'!$B$109</c:f>
              <c:strCache>
                <c:ptCount val="1"/>
                <c:pt idx="0">
                  <c:v>Casa e arredo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'2. Categorie Dettaglio'!$C$106:$H$106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'2. Categorie Dettaglio'!$C$109:$H$109</c:f>
              <c:numCache>
                <c:formatCode>#,##0</c:formatCode>
                <c:ptCount val="6"/>
                <c:pt idx="0">
                  <c:v>100</c:v>
                </c:pt>
                <c:pt idx="1">
                  <c:v>127.77777777777777</c:v>
                </c:pt>
                <c:pt idx="2">
                  <c:v>166.66666666666669</c:v>
                </c:pt>
                <c:pt idx="3">
                  <c:v>163.88888888888889</c:v>
                </c:pt>
                <c:pt idx="4">
                  <c:v>97.222222222222214</c:v>
                </c:pt>
                <c:pt idx="5">
                  <c:v>108.33333333333333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26EB-42F5-BF0A-0EE99AF20658}"/>
            </c:ext>
          </c:extLst>
        </c:ser>
        <c:ser>
          <c:idx val="3"/>
          <c:order val="3"/>
          <c:tx>
            <c:strRef>
              <c:f>'2. Categorie Dettaglio'!$B$110</c:f>
              <c:strCache>
                <c:ptCount val="1"/>
                <c:pt idx="0">
                  <c:v>Altre attività al dettaglio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'2. Categorie Dettaglio'!$C$106:$H$106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'2. Categorie Dettaglio'!$C$110:$H$110</c:f>
              <c:numCache>
                <c:formatCode>#,##0</c:formatCode>
                <c:ptCount val="6"/>
                <c:pt idx="0">
                  <c:v>100</c:v>
                </c:pt>
                <c:pt idx="1">
                  <c:v>126.61870503597122</c:v>
                </c:pt>
                <c:pt idx="2">
                  <c:v>146.0431654676259</c:v>
                </c:pt>
                <c:pt idx="3">
                  <c:v>116.54676258992806</c:v>
                </c:pt>
                <c:pt idx="4">
                  <c:v>72.661870503597129</c:v>
                </c:pt>
                <c:pt idx="5">
                  <c:v>94.964028776978409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26EB-42F5-BF0A-0EE99AF206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6797728"/>
        <c:axId val="276798712"/>
      </c:lineChart>
      <c:catAx>
        <c:axId val="276797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276798712"/>
        <c:crosses val="autoZero"/>
        <c:auto val="1"/>
        <c:lblAlgn val="ctr"/>
        <c:lblOffset val="100"/>
        <c:noMultiLvlLbl val="0"/>
      </c:catAx>
      <c:valAx>
        <c:axId val="276798712"/>
        <c:scaling>
          <c:orientation val="minMax"/>
          <c:max val="180"/>
          <c:min val="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276797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VERCELLI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'2. Categorie Dettaglio'!$B$122</c:f>
              <c:strCache>
                <c:ptCount val="1"/>
                <c:pt idx="0">
                  <c:v>Alimentare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'2. Categorie Dettaglio'!$C$121:$H$121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'2. Categorie Dettaglio'!$C$122:$H$122</c:f>
              <c:numCache>
                <c:formatCode>#,##0</c:formatCode>
                <c:ptCount val="6"/>
                <c:pt idx="0">
                  <c:v>100</c:v>
                </c:pt>
                <c:pt idx="1">
                  <c:v>147.95539033457251</c:v>
                </c:pt>
                <c:pt idx="2">
                  <c:v>121.56133828996283</c:v>
                </c:pt>
                <c:pt idx="3">
                  <c:v>76.579925650557627</c:v>
                </c:pt>
                <c:pt idx="4">
                  <c:v>121.56133828996283</c:v>
                </c:pt>
                <c:pt idx="5">
                  <c:v>96.282527881040892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B169-4590-9A2F-33C02E65481D}"/>
            </c:ext>
          </c:extLst>
        </c:ser>
        <c:ser>
          <c:idx val="1"/>
          <c:order val="1"/>
          <c:tx>
            <c:strRef>
              <c:f>'2. Categorie Dettaglio'!$B$123</c:f>
              <c:strCache>
                <c:ptCount val="1"/>
                <c:pt idx="0">
                  <c:v>Moda-Fashion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'2. Categorie Dettaglio'!$C$121:$H$121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'2. Categorie Dettaglio'!$C$123:$H$123</c:f>
              <c:numCache>
                <c:formatCode>#,##0</c:formatCode>
                <c:ptCount val="6"/>
                <c:pt idx="0">
                  <c:v>100</c:v>
                </c:pt>
                <c:pt idx="1">
                  <c:v>106.36704119850187</c:v>
                </c:pt>
                <c:pt idx="2">
                  <c:v>69.662921348314612</c:v>
                </c:pt>
                <c:pt idx="3">
                  <c:v>65.168539325842701</c:v>
                </c:pt>
                <c:pt idx="4">
                  <c:v>16.853932584269664</c:v>
                </c:pt>
                <c:pt idx="5">
                  <c:v>14.606741573033707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B169-4590-9A2F-33C02E65481D}"/>
            </c:ext>
          </c:extLst>
        </c:ser>
        <c:ser>
          <c:idx val="2"/>
          <c:order val="2"/>
          <c:tx>
            <c:strRef>
              <c:f>'2. Categorie Dettaglio'!$B$124</c:f>
              <c:strCache>
                <c:ptCount val="1"/>
                <c:pt idx="0">
                  <c:v>Casa e arredo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'2. Categorie Dettaglio'!$C$121:$H$121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'2. Categorie Dettaglio'!$C$124:$H$124</c:f>
              <c:numCache>
                <c:formatCode>#,##0</c:formatCode>
                <c:ptCount val="6"/>
                <c:pt idx="0">
                  <c:v>100</c:v>
                </c:pt>
                <c:pt idx="1">
                  <c:v>94.520547945205479</c:v>
                </c:pt>
                <c:pt idx="2">
                  <c:v>160.27397260273972</c:v>
                </c:pt>
                <c:pt idx="3">
                  <c:v>64.38356164383562</c:v>
                </c:pt>
                <c:pt idx="4">
                  <c:v>49.315068493150683</c:v>
                </c:pt>
                <c:pt idx="5">
                  <c:v>73.972602739726028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B169-4590-9A2F-33C02E65481D}"/>
            </c:ext>
          </c:extLst>
        </c:ser>
        <c:ser>
          <c:idx val="3"/>
          <c:order val="3"/>
          <c:tx>
            <c:strRef>
              <c:f>'2. Categorie Dettaglio'!$B$125</c:f>
              <c:strCache>
                <c:ptCount val="1"/>
                <c:pt idx="0">
                  <c:v>Altre attività al dettaglio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'2. Categorie Dettaglio'!$C$121:$H$121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'2. Categorie Dettaglio'!$C$125:$H$125</c:f>
              <c:numCache>
                <c:formatCode>#,##0</c:formatCode>
                <c:ptCount val="6"/>
                <c:pt idx="0">
                  <c:v>100</c:v>
                </c:pt>
                <c:pt idx="1">
                  <c:v>102.32558139534885</c:v>
                </c:pt>
                <c:pt idx="2">
                  <c:v>134.88372093023256</c:v>
                </c:pt>
                <c:pt idx="3">
                  <c:v>113.17829457364341</c:v>
                </c:pt>
                <c:pt idx="4">
                  <c:v>74.418604651162795</c:v>
                </c:pt>
                <c:pt idx="5">
                  <c:v>104.65116279069768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B169-4590-9A2F-33C02E6548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7306864"/>
        <c:axId val="307307192"/>
      </c:lineChart>
      <c:catAx>
        <c:axId val="307306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307307192"/>
        <c:crosses val="autoZero"/>
        <c:auto val="1"/>
        <c:lblAlgn val="ctr"/>
        <c:lblOffset val="100"/>
        <c:noMultiLvlLbl val="0"/>
      </c:catAx>
      <c:valAx>
        <c:axId val="3073071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3073068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en-US"/>
              <a:t>PIEMONTE NORD - SESSO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'2. Sesso, nazionalità, età'!$AD$4</c:f>
              <c:strCache>
                <c:ptCount val="1"/>
                <c:pt idx="0">
                  <c:v>Piemonte Nord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9F78-4692-B22F-61B947977FF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9F78-4692-B22F-61B947977FF1}"/>
              </c:ext>
            </c:extLst>
          </c:dPt>
          <c:dLbls>
            <c:dLbl>
              <c:idx val="0"/>
              <c:layout>
                <c:manualLayout>
                  <c:x val="-1.3356660968074526E-2"/>
                  <c:y val="-7.1498659984434401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78-4692-B22F-61B947977FF1}"/>
                </c:ext>
              </c:extLst>
            </c:dLbl>
            <c:dLbl>
              <c:idx val="1"/>
              <c:layout>
                <c:manualLayout>
                  <c:x val="-1.9997496146836736E-3"/>
                  <c:y val="4.942183029452641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78-4692-B22F-61B947977F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j-lt"/>
                    <a:ea typeface="+mn-ea"/>
                    <a:cs typeface="+mn-cs"/>
                  </a:defRPr>
                </a:pPr>
                <a:endParaRPr lang="it-IT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'2. Sesso, nazionalità, età'!$AE$3:$AF$3</c:f>
              <c:strCache>
                <c:ptCount val="2"/>
                <c:pt idx="0">
                  <c:v>Maschi</c:v>
                </c:pt>
                <c:pt idx="1">
                  <c:v>Femmine</c:v>
                </c:pt>
              </c:strCache>
            </c:strRef>
          </c:cat>
          <c:val>
            <c:numRef>
              <c:f>'2. Sesso, nazionalità, età'!$AE$4:$AF$4</c:f>
              <c:numCache>
                <c:formatCode>#,##0</c:formatCode>
                <c:ptCount val="2"/>
                <c:pt idx="0">
                  <c:v>2176</c:v>
                </c:pt>
                <c:pt idx="1">
                  <c:v>2173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F78-4692-B22F-61B947977F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en-US"/>
              <a:t>PIEMONTE NORD - NAZIONALITÀ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'2. Sesso, nazionalità, età'!$AD$9</c:f>
              <c:strCache>
                <c:ptCount val="1"/>
                <c:pt idx="0">
                  <c:v>Piemonte Nord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7ACC-429B-B240-50F2FC3E8CF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7ACC-429B-B240-50F2FC3E8CFA}"/>
              </c:ext>
            </c:extLst>
          </c:dPt>
          <c:dLbls>
            <c:dLbl>
              <c:idx val="0"/>
              <c:layout>
                <c:manualLayout>
                  <c:x val="-4.8758488522268051E-3"/>
                  <c:y val="-3.8655094216598296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ACC-429B-B240-50F2FC3E8CFA}"/>
                </c:ext>
              </c:extLst>
            </c:dLbl>
            <c:dLbl>
              <c:idx val="1"/>
              <c:layout>
                <c:manualLayout>
                  <c:x val="-2.5390576177977849E-2"/>
                  <c:y val="-5.1613638700267472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ACC-429B-B240-50F2FC3E8C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j-lt"/>
                    <a:ea typeface="+mn-ea"/>
                    <a:cs typeface="+mn-cs"/>
                  </a:defRPr>
                </a:pPr>
                <a:endParaRPr lang="it-IT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'2. Sesso, nazionalità, età'!$AE$8:$AF$8</c:f>
              <c:strCache>
                <c:ptCount val="2"/>
                <c:pt idx="0">
                  <c:v>Italiani</c:v>
                </c:pt>
                <c:pt idx="1">
                  <c:v>Stranieri</c:v>
                </c:pt>
              </c:strCache>
            </c:strRef>
          </c:cat>
          <c:val>
            <c:numRef>
              <c:f>'2. Sesso, nazionalità, età'!$AE$9:$AF$9</c:f>
              <c:numCache>
                <c:formatCode>#,##0</c:formatCode>
                <c:ptCount val="2"/>
                <c:pt idx="0">
                  <c:v>3798</c:v>
                </c:pt>
                <c:pt idx="1">
                  <c:v>551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ACC-429B-B240-50F2FC3E8C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77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en-US"/>
              <a:t>PIEMONTE NORD - ETÀ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'2. Sesso, nazionalità, età'!$AD$17</c:f>
              <c:strCache>
                <c:ptCount val="1"/>
                <c:pt idx="0">
                  <c:v>Piemonte Nord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F51-4F34-9B03-2932699DE11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F51-4F34-9B03-2932699DE11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3F51-4F34-9B03-2932699DE111}"/>
              </c:ext>
            </c:extLst>
          </c:dPt>
          <c:dLbls>
            <c:dLbl>
              <c:idx val="0"/>
              <c:layout>
                <c:manualLayout>
                  <c:x val="1.6086002625437815E-2"/>
                  <c:y val="-3.605419870743910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2857146713804787"/>
                      <c:h val="0.12848484848484848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3F51-4F34-9B03-2932699DE111}"/>
                </c:ext>
              </c:extLst>
            </c:dLbl>
            <c:dLbl>
              <c:idx val="1"/>
              <c:layout>
                <c:manualLayout>
                  <c:x val="-4.2804695859075311E-3"/>
                  <c:y val="2.0075945885911317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F51-4F34-9B03-2932699DE11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j-lt"/>
                    <a:ea typeface="+mn-ea"/>
                    <a:cs typeface="+mn-cs"/>
                  </a:defRPr>
                </a:pPr>
                <a:endParaRPr lang="it-IT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'2. Sesso, nazionalità, età'!$AE$16:$AG$16</c:f>
              <c:strCache>
                <c:ptCount val="3"/>
                <c:pt idx="0">
                  <c:v>Giovani</c:v>
                </c:pt>
                <c:pt idx="1">
                  <c:v>Adulti</c:v>
                </c:pt>
                <c:pt idx="2">
                  <c:v>Senior</c:v>
                </c:pt>
              </c:strCache>
            </c:strRef>
          </c:cat>
          <c:val>
            <c:numRef>
              <c:f>'2. Sesso, nazionalità, età'!$AE$17:$AG$17</c:f>
              <c:numCache>
                <c:formatCode>#,##0</c:formatCode>
                <c:ptCount val="3"/>
                <c:pt idx="0">
                  <c:v>2638</c:v>
                </c:pt>
                <c:pt idx="1">
                  <c:v>1667</c:v>
                </c:pt>
                <c:pt idx="2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F51-4F34-9B03-2932699DE1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135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VERBANO CUSIO OSSOLA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'1. Macrosettori'!$B$108</c:f>
              <c:strCache>
                <c:ptCount val="1"/>
                <c:pt idx="0">
                  <c:v>Agricoltura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'1. Macrosettori'!$C$107:$H$107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'1. Macrosettori'!$C$108:$H$108</c:f>
              <c:numCache>
                <c:formatCode>#,##0</c:formatCode>
                <c:ptCount val="6"/>
                <c:pt idx="0">
                  <c:v>100</c:v>
                </c:pt>
                <c:pt idx="1">
                  <c:v>98.787878787878796</c:v>
                </c:pt>
                <c:pt idx="2">
                  <c:v>106.06060606060606</c:v>
                </c:pt>
                <c:pt idx="3">
                  <c:v>104.54545454545455</c:v>
                </c:pt>
                <c:pt idx="4">
                  <c:v>104.84848484848486</c:v>
                </c:pt>
                <c:pt idx="5">
                  <c:v>106.96969696969695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DF7C-4F52-95B3-518F2A4D25C3}"/>
            </c:ext>
          </c:extLst>
        </c:ser>
        <c:ser>
          <c:idx val="1"/>
          <c:order val="1"/>
          <c:tx>
            <c:strRef>
              <c:f>'1. Macrosettori'!$B$109</c:f>
              <c:strCache>
                <c:ptCount val="1"/>
                <c:pt idx="0">
                  <c:v>Industria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'1. Macrosettori'!$C$107:$H$107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'1. Macrosettori'!$C$109:$H$109</c:f>
              <c:numCache>
                <c:formatCode>#,##0</c:formatCode>
                <c:ptCount val="6"/>
                <c:pt idx="0">
                  <c:v>100</c:v>
                </c:pt>
                <c:pt idx="1">
                  <c:v>112.20000000000002</c:v>
                </c:pt>
                <c:pt idx="2">
                  <c:v>127.4</c:v>
                </c:pt>
                <c:pt idx="3">
                  <c:v>96.1</c:v>
                </c:pt>
                <c:pt idx="4">
                  <c:v>73.150000000000006</c:v>
                </c:pt>
                <c:pt idx="5">
                  <c:v>117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DF7C-4F52-95B3-518F2A4D25C3}"/>
            </c:ext>
          </c:extLst>
        </c:ser>
        <c:ser>
          <c:idx val="2"/>
          <c:order val="2"/>
          <c:tx>
            <c:strRef>
              <c:f>'1. Macrosettori'!$B$110</c:f>
              <c:strCache>
                <c:ptCount val="1"/>
                <c:pt idx="0">
                  <c:v>Servizi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'1. Macrosettori'!$C$107:$H$107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'1. Macrosettori'!$C$110:$H$110</c:f>
              <c:numCache>
                <c:formatCode>#,##0</c:formatCode>
                <c:ptCount val="6"/>
                <c:pt idx="0">
                  <c:v>100</c:v>
                </c:pt>
                <c:pt idx="1">
                  <c:v>129.01119402985074</c:v>
                </c:pt>
                <c:pt idx="2">
                  <c:v>141.07142857142858</c:v>
                </c:pt>
                <c:pt idx="3">
                  <c:v>140.84488272921109</c:v>
                </c:pt>
                <c:pt idx="4">
                  <c:v>81.996268656716424</c:v>
                </c:pt>
                <c:pt idx="5">
                  <c:v>110.02132196162047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DF7C-4F52-95B3-518F2A4D25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6797728"/>
        <c:axId val="276798712"/>
      </c:lineChart>
      <c:catAx>
        <c:axId val="276797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276798712"/>
        <c:crosses val="autoZero"/>
        <c:auto val="1"/>
        <c:lblAlgn val="ctr"/>
        <c:lblOffset val="100"/>
        <c:noMultiLvlLbl val="0"/>
      </c:catAx>
      <c:valAx>
        <c:axId val="276798712"/>
        <c:scaling>
          <c:orientation val="minMax"/>
          <c:min val="6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276797728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REGIONE - SESSO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'2. Sesso, nazionalità, età'!$B$78</c:f>
              <c:strCache>
                <c:ptCount val="1"/>
                <c:pt idx="0">
                  <c:v>Maschi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'2. Sesso, nazionalità, età'!$C$77:$H$77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'2. Sesso, nazionalità, età'!$C$78:$H$78</c:f>
              <c:numCache>
                <c:formatCode>#,##0</c:formatCode>
                <c:ptCount val="6"/>
                <c:pt idx="0">
                  <c:v>100</c:v>
                </c:pt>
                <c:pt idx="1">
                  <c:v>123.68294525722921</c:v>
                </c:pt>
                <c:pt idx="2">
                  <c:v>117.02039975273027</c:v>
                </c:pt>
                <c:pt idx="3">
                  <c:v>95.727728552785223</c:v>
                </c:pt>
                <c:pt idx="4">
                  <c:v>72.635483206264155</c:v>
                </c:pt>
                <c:pt idx="5">
                  <c:v>81.715777182498798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2D0C-41C7-B386-D7F1AC3DDB98}"/>
            </c:ext>
          </c:extLst>
        </c:ser>
        <c:ser>
          <c:idx val="1"/>
          <c:order val="1"/>
          <c:tx>
            <c:strRef>
              <c:f>'2. Sesso, nazionalità, età'!$B$79</c:f>
              <c:strCache>
                <c:ptCount val="1"/>
                <c:pt idx="0">
                  <c:v>Femmine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'2. Sesso, nazionalità, età'!$C$77:$H$77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'2. Sesso, nazionalità, età'!$C$79:$H$79</c:f>
              <c:numCache>
                <c:formatCode>#,##0</c:formatCode>
                <c:ptCount val="6"/>
                <c:pt idx="0">
                  <c:v>100</c:v>
                </c:pt>
                <c:pt idx="1">
                  <c:v>127.26697185156326</c:v>
                </c:pt>
                <c:pt idx="2">
                  <c:v>108.80003895977404</c:v>
                </c:pt>
                <c:pt idx="3">
                  <c:v>81.552546995227431</c:v>
                </c:pt>
                <c:pt idx="4">
                  <c:v>58.65880977890329</c:v>
                </c:pt>
                <c:pt idx="5">
                  <c:v>59.048407519236392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2D0C-41C7-B386-D7F1AC3DDB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4807384"/>
        <c:axId val="514810664"/>
      </c:lineChart>
      <c:catAx>
        <c:axId val="514807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10664"/>
        <c:crosses val="autoZero"/>
        <c:auto val="1"/>
        <c:lblAlgn val="ctr"/>
        <c:lblOffset val="100"/>
        <c:noMultiLvlLbl val="0"/>
      </c:catAx>
      <c:valAx>
        <c:axId val="514810664"/>
        <c:scaling>
          <c:orientation val="minMax"/>
          <c:max val="130"/>
          <c:min val="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07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REGIONE - NAZIONALIT</a:t>
            </a:r>
            <a:r>
              <a:rPr lang="en-US"/>
              <a:t>À</a:t>
            </a:r>
            <a:endParaRPr lang="it-IT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'2. Sesso, nazionalità, età'!$B$81</c:f>
              <c:strCache>
                <c:ptCount val="1"/>
                <c:pt idx="0">
                  <c:v>Italiani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'2. Sesso, nazionalità, età'!$C$77:$H$77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'2. Sesso, nazionalità, età'!$C$81:$H$81</c:f>
              <c:numCache>
                <c:formatCode>#,##0</c:formatCode>
                <c:ptCount val="6"/>
                <c:pt idx="0">
                  <c:v>100</c:v>
                </c:pt>
                <c:pt idx="1">
                  <c:v>125.25797300246282</c:v>
                </c:pt>
                <c:pt idx="2">
                  <c:v>109.82635533248121</c:v>
                </c:pt>
                <c:pt idx="3">
                  <c:v>84.275337469214705</c:v>
                </c:pt>
                <c:pt idx="4">
                  <c:v>62.050690525922001</c:v>
                </c:pt>
                <c:pt idx="5">
                  <c:v>65.320946472550418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6BA8-4553-BA61-24DFE89BBB11}"/>
            </c:ext>
          </c:extLst>
        </c:ser>
        <c:ser>
          <c:idx val="1"/>
          <c:order val="1"/>
          <c:tx>
            <c:strRef>
              <c:f>'2. Sesso, nazionalità, età'!$B$82</c:f>
              <c:strCache>
                <c:ptCount val="1"/>
                <c:pt idx="0">
                  <c:v>Stranieri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'2. Sesso, nazionalità, età'!$C$77:$H$77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'2. Sesso, nazionalità, età'!$C$82:$H$82</c:f>
              <c:numCache>
                <c:formatCode>#,##0</c:formatCode>
                <c:ptCount val="6"/>
                <c:pt idx="0">
                  <c:v>100</c:v>
                </c:pt>
                <c:pt idx="1">
                  <c:v>131.33289124668434</c:v>
                </c:pt>
                <c:pt idx="2">
                  <c:v>137.56631299734747</c:v>
                </c:pt>
                <c:pt idx="3">
                  <c:v>121.0212201591512</c:v>
                </c:pt>
                <c:pt idx="4">
                  <c:v>90.053050397877982</c:v>
                </c:pt>
                <c:pt idx="5">
                  <c:v>101.75729442970822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BA8-4553-BA61-24DFE89BBB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71479640"/>
        <c:axId val="671481280"/>
      </c:lineChart>
      <c:catAx>
        <c:axId val="671479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671481280"/>
        <c:crosses val="autoZero"/>
        <c:auto val="1"/>
        <c:lblAlgn val="ctr"/>
        <c:lblOffset val="100"/>
        <c:noMultiLvlLbl val="0"/>
      </c:catAx>
      <c:valAx>
        <c:axId val="671481280"/>
        <c:scaling>
          <c:orientation val="minMax"/>
          <c:max val="140"/>
          <c:min val="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671479640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REGIONE - ET</a:t>
            </a:r>
            <a:r>
              <a:rPr lang="en-US"/>
              <a:t>À</a:t>
            </a:r>
            <a:endParaRPr lang="it-IT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'2. Sesso, nazionalità, età'!$B$84</c:f>
              <c:strCache>
                <c:ptCount val="1"/>
                <c:pt idx="0">
                  <c:v>Giovani (0-34)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'2. Sesso, nazionalità, età'!$C$77:$H$77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'2. Sesso, nazionalità, età'!$C$84:$H$84</c:f>
              <c:numCache>
                <c:formatCode>#,##0</c:formatCode>
                <c:ptCount val="6"/>
                <c:pt idx="0">
                  <c:v>100</c:v>
                </c:pt>
                <c:pt idx="1">
                  <c:v>124.51506190165907</c:v>
                </c:pt>
                <c:pt idx="2">
                  <c:v>113.52313167259787</c:v>
                </c:pt>
                <c:pt idx="3">
                  <c:v>93.358728885770134</c:v>
                </c:pt>
                <c:pt idx="4">
                  <c:v>67.485339080747835</c:v>
                </c:pt>
                <c:pt idx="5">
                  <c:v>74.171720715753594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F9E-4933-961C-0FB38615C4D5}"/>
            </c:ext>
          </c:extLst>
        </c:ser>
        <c:ser>
          <c:idx val="1"/>
          <c:order val="1"/>
          <c:tx>
            <c:strRef>
              <c:f>'2. Sesso, nazionalità, età'!$B$85</c:f>
              <c:strCache>
                <c:ptCount val="1"/>
                <c:pt idx="0">
                  <c:v>Adulti (35-64)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'2. Sesso, nazionalità, età'!$C$77:$H$77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'2. Sesso, nazionalità, età'!$C$85:$H$85</c:f>
              <c:numCache>
                <c:formatCode>#,##0</c:formatCode>
                <c:ptCount val="6"/>
                <c:pt idx="0">
                  <c:v>100</c:v>
                </c:pt>
                <c:pt idx="1">
                  <c:v>127.38976719364952</c:v>
                </c:pt>
                <c:pt idx="2">
                  <c:v>110.1927823360683</c:v>
                </c:pt>
                <c:pt idx="3">
                  <c:v>78.974051097325059</c:v>
                </c:pt>
                <c:pt idx="4">
                  <c:v>59.689146821426185</c:v>
                </c:pt>
                <c:pt idx="5">
                  <c:v>60.076045627376431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9F9E-4933-961C-0FB38615C4D5}"/>
            </c:ext>
          </c:extLst>
        </c:ser>
        <c:ser>
          <c:idx val="2"/>
          <c:order val="2"/>
          <c:tx>
            <c:strRef>
              <c:f>'2. Sesso, nazionalità, età'!$B$86</c:f>
              <c:strCache>
                <c:ptCount val="1"/>
                <c:pt idx="0">
                  <c:v>Senior (&gt;65)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'2. Sesso, nazionalità, età'!$C$77:$H$77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'2. Sesso, nazionalità, età'!$C$86:$H$86</c:f>
              <c:numCache>
                <c:formatCode>#,##0</c:formatCode>
                <c:ptCount val="6"/>
                <c:pt idx="0">
                  <c:v>100</c:v>
                </c:pt>
                <c:pt idx="1">
                  <c:v>133.11258278145695</c:v>
                </c:pt>
                <c:pt idx="2">
                  <c:v>139.0728476821192</c:v>
                </c:pt>
                <c:pt idx="3">
                  <c:v>144.37086092715234</c:v>
                </c:pt>
                <c:pt idx="4">
                  <c:v>137.74834437086093</c:v>
                </c:pt>
                <c:pt idx="5">
                  <c:v>144.37086092715234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9F9E-4933-961C-0FB38615C4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2630424"/>
        <c:axId val="412631408"/>
      </c:lineChart>
      <c:catAx>
        <c:axId val="412630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412631408"/>
        <c:crosses val="autoZero"/>
        <c:auto val="1"/>
        <c:lblAlgn val="ctr"/>
        <c:lblOffset val="100"/>
        <c:noMultiLvlLbl val="0"/>
      </c:catAx>
      <c:valAx>
        <c:axId val="412631408"/>
        <c:scaling>
          <c:orientation val="minMax"/>
          <c:max val="160"/>
          <c:min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412630424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PIEMONTE NORD - SESSO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'2. Sesso, nazionalità, età'!$B$101</c:f>
              <c:strCache>
                <c:ptCount val="1"/>
                <c:pt idx="0">
                  <c:v>Maschi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'2. Sesso, nazionalità, età'!$C$77:$H$77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'2. Sesso, nazionalità, età'!$C$101:$H$101</c:f>
              <c:numCache>
                <c:formatCode>#,##0</c:formatCode>
                <c:ptCount val="6"/>
                <c:pt idx="0">
                  <c:v>100</c:v>
                </c:pt>
                <c:pt idx="1">
                  <c:v>125.15815085158151</c:v>
                </c:pt>
                <c:pt idx="2">
                  <c:v>138.05352798053528</c:v>
                </c:pt>
                <c:pt idx="3">
                  <c:v>125.25547445255474</c:v>
                </c:pt>
                <c:pt idx="4">
                  <c:v>95.036496350364956</c:v>
                </c:pt>
                <c:pt idx="5">
                  <c:v>105.88807785888076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25B8-4460-BFDF-9EFEA090E4E9}"/>
            </c:ext>
          </c:extLst>
        </c:ser>
        <c:ser>
          <c:idx val="1"/>
          <c:order val="1"/>
          <c:tx>
            <c:strRef>
              <c:f>'2. Sesso, nazionalità, età'!$B$102</c:f>
              <c:strCache>
                <c:ptCount val="1"/>
                <c:pt idx="0">
                  <c:v>Femmine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'2. Sesso, nazionalità, età'!$C$77:$H$77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'2. Sesso, nazionalità, età'!$C$102:$H$102</c:f>
              <c:numCache>
                <c:formatCode>#,##0</c:formatCode>
                <c:ptCount val="6"/>
                <c:pt idx="0">
                  <c:v>100</c:v>
                </c:pt>
                <c:pt idx="1">
                  <c:v>108.83199999999999</c:v>
                </c:pt>
                <c:pt idx="2">
                  <c:v>115.19999999999999</c:v>
                </c:pt>
                <c:pt idx="3">
                  <c:v>92.415999999999997</c:v>
                </c:pt>
                <c:pt idx="4">
                  <c:v>65.28</c:v>
                </c:pt>
                <c:pt idx="5">
                  <c:v>69.536000000000001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25B8-4460-BFDF-9EFEA090E4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4807384"/>
        <c:axId val="514810664"/>
      </c:lineChart>
      <c:catAx>
        <c:axId val="514807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10664"/>
        <c:crosses val="autoZero"/>
        <c:auto val="1"/>
        <c:lblAlgn val="ctr"/>
        <c:lblOffset val="100"/>
        <c:noMultiLvlLbl val="0"/>
      </c:catAx>
      <c:valAx>
        <c:axId val="514810664"/>
        <c:scaling>
          <c:orientation val="minMax"/>
          <c:max val="140"/>
          <c:min val="6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07384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PIEMONTE NORD - NAZIONALIT</a:t>
            </a:r>
            <a:r>
              <a:rPr lang="en-US"/>
              <a:t>À</a:t>
            </a:r>
            <a:endParaRPr lang="it-IT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'2. Sesso, nazionalità, età'!$B$104</c:f>
              <c:strCache>
                <c:ptCount val="1"/>
                <c:pt idx="0">
                  <c:v>Italiani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'2. Sesso, nazionalità, età'!$C$77:$H$77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'2. Sesso, nazionalità, età'!$C$104:$H$104</c:f>
              <c:numCache>
                <c:formatCode>#,##0</c:formatCode>
                <c:ptCount val="6"/>
                <c:pt idx="0">
                  <c:v>100</c:v>
                </c:pt>
                <c:pt idx="1">
                  <c:v>116.31966351209253</c:v>
                </c:pt>
                <c:pt idx="2">
                  <c:v>122.86014721345953</c:v>
                </c:pt>
                <c:pt idx="3">
                  <c:v>102.86014721345951</c:v>
                </c:pt>
                <c:pt idx="4">
                  <c:v>75.226077812828606</c:v>
                </c:pt>
                <c:pt idx="5">
                  <c:v>79.873817034700309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6EF-4449-918B-C3A9623B436C}"/>
            </c:ext>
          </c:extLst>
        </c:ser>
        <c:ser>
          <c:idx val="1"/>
          <c:order val="1"/>
          <c:tx>
            <c:strRef>
              <c:f>'2. Sesso, nazionalità, età'!$B$105</c:f>
              <c:strCache>
                <c:ptCount val="1"/>
                <c:pt idx="0">
                  <c:v>Stranieri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'2. Sesso, nazionalità, età'!$C$77:$H$77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'2. Sesso, nazionalità, età'!$C$105:$H$105</c:f>
              <c:numCache>
                <c:formatCode>#,##0</c:formatCode>
                <c:ptCount val="6"/>
                <c:pt idx="0">
                  <c:v>100</c:v>
                </c:pt>
                <c:pt idx="1">
                  <c:v>104</c:v>
                </c:pt>
                <c:pt idx="2">
                  <c:v>140</c:v>
                </c:pt>
                <c:pt idx="3">
                  <c:v>134.35294117647058</c:v>
                </c:pt>
                <c:pt idx="4">
                  <c:v>97.882352941176478</c:v>
                </c:pt>
                <c:pt idx="5">
                  <c:v>129.64705882352939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96EF-4449-918B-C3A9623B43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71479640"/>
        <c:axId val="671481280"/>
      </c:lineChart>
      <c:catAx>
        <c:axId val="671479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671481280"/>
        <c:crosses val="autoZero"/>
        <c:auto val="1"/>
        <c:lblAlgn val="ctr"/>
        <c:lblOffset val="100"/>
        <c:noMultiLvlLbl val="0"/>
      </c:catAx>
      <c:valAx>
        <c:axId val="671481280"/>
        <c:scaling>
          <c:orientation val="minMax"/>
          <c:max val="150"/>
          <c:min val="7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671479640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PIEMONTE NORD - ET</a:t>
            </a:r>
            <a:r>
              <a:rPr lang="en-US"/>
              <a:t>À</a:t>
            </a:r>
            <a:endParaRPr lang="it-IT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'2. Sesso, nazionalità, età'!$B$107</c:f>
              <c:strCache>
                <c:ptCount val="1"/>
                <c:pt idx="0">
                  <c:v>Giovani (0-34)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'2. Sesso, nazionalità, età'!$C$77:$H$77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'2. Sesso, nazionalità, età'!$C$107:$H$107</c:f>
              <c:numCache>
                <c:formatCode>#,##0</c:formatCode>
                <c:ptCount val="6"/>
                <c:pt idx="0">
                  <c:v>100</c:v>
                </c:pt>
                <c:pt idx="1">
                  <c:v>111.6729088639201</c:v>
                </c:pt>
                <c:pt idx="2">
                  <c:v>118.00873907615481</c:v>
                </c:pt>
                <c:pt idx="3">
                  <c:v>102.65293383270911</c:v>
                </c:pt>
                <c:pt idx="4">
                  <c:v>72.971285892634214</c:v>
                </c:pt>
                <c:pt idx="5">
                  <c:v>82.33458177278402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4DD4-4E06-B2DD-970BFF1E3B1A}"/>
            </c:ext>
          </c:extLst>
        </c:ser>
        <c:ser>
          <c:idx val="1"/>
          <c:order val="1"/>
          <c:tx>
            <c:strRef>
              <c:f>'2. Sesso, nazionalità, età'!$B$108</c:f>
              <c:strCache>
                <c:ptCount val="1"/>
                <c:pt idx="0">
                  <c:v>Adulti (35-64)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'2. Sesso, nazionalità, età'!$C$77:$H$77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'2. Sesso, nazionalità, età'!$C$108:$H$108</c:f>
              <c:numCache>
                <c:formatCode>#,##0</c:formatCode>
                <c:ptCount val="6"/>
                <c:pt idx="0">
                  <c:v>100</c:v>
                </c:pt>
                <c:pt idx="1">
                  <c:v>119.50970377936669</c:v>
                </c:pt>
                <c:pt idx="2">
                  <c:v>133.35035750766087</c:v>
                </c:pt>
                <c:pt idx="3">
                  <c:v>108.3758937691522</c:v>
                </c:pt>
                <c:pt idx="4">
                  <c:v>82.226762002042904</c:v>
                </c:pt>
                <c:pt idx="5">
                  <c:v>85.137895812053117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4DD4-4E06-B2DD-970BFF1E3B1A}"/>
            </c:ext>
          </c:extLst>
        </c:ser>
        <c:ser>
          <c:idx val="2"/>
          <c:order val="2"/>
          <c:tx>
            <c:strRef>
              <c:f>'2. Sesso, nazionalità, età'!$B$109</c:f>
              <c:strCache>
                <c:ptCount val="1"/>
                <c:pt idx="0">
                  <c:v>Senior (&gt;65)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'2. Sesso, nazionalità, età'!$C$77:$H$77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'2. Sesso, nazionalità, età'!$C$109:$H$109</c:f>
              <c:numCache>
                <c:formatCode>#,##0</c:formatCode>
                <c:ptCount val="6"/>
                <c:pt idx="0">
                  <c:v>100</c:v>
                </c:pt>
                <c:pt idx="1">
                  <c:v>305.55555555555554</c:v>
                </c:pt>
                <c:pt idx="2">
                  <c:v>250</c:v>
                </c:pt>
                <c:pt idx="3">
                  <c:v>283.33333333333337</c:v>
                </c:pt>
                <c:pt idx="4">
                  <c:v>250</c:v>
                </c:pt>
                <c:pt idx="5">
                  <c:v>244.44444444444446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4DD4-4E06-B2DD-970BFF1E3B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2630424"/>
        <c:axId val="412631408"/>
      </c:lineChart>
      <c:catAx>
        <c:axId val="412630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412631408"/>
        <c:crosses val="autoZero"/>
        <c:auto val="1"/>
        <c:lblAlgn val="ctr"/>
        <c:lblOffset val="100"/>
        <c:noMultiLvlLbl val="0"/>
      </c:catAx>
      <c:valAx>
        <c:axId val="412631408"/>
        <c:scaling>
          <c:orientation val="minMax"/>
          <c:max val="350"/>
          <c:min val="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412630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NOVARA - SESSO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'2. Sesso, nazionalità, età'!$B$147</c:f>
              <c:strCache>
                <c:ptCount val="1"/>
                <c:pt idx="0">
                  <c:v>Maschi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'2. Sesso, nazionalità, età'!$C$77:$H$77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'2. Sesso, nazionalità, età'!$C$147:$H$147</c:f>
              <c:numCache>
                <c:formatCode>#,##0</c:formatCode>
                <c:ptCount val="6"/>
                <c:pt idx="0">
                  <c:v>100</c:v>
                </c:pt>
                <c:pt idx="1">
                  <c:v>115.42192046556741</c:v>
                </c:pt>
                <c:pt idx="2">
                  <c:v>123.18137730358876</c:v>
                </c:pt>
                <c:pt idx="3">
                  <c:v>124.63627546071775</c:v>
                </c:pt>
                <c:pt idx="4">
                  <c:v>82.638215324927259</c:v>
                </c:pt>
                <c:pt idx="5">
                  <c:v>98.44810863239573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897F-4F46-B6C6-B86D6D099F98}"/>
            </c:ext>
          </c:extLst>
        </c:ser>
        <c:ser>
          <c:idx val="1"/>
          <c:order val="1"/>
          <c:tx>
            <c:strRef>
              <c:f>'2. Sesso, nazionalità, età'!$B$148</c:f>
              <c:strCache>
                <c:ptCount val="1"/>
                <c:pt idx="0">
                  <c:v>Femmine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'2. Sesso, nazionalità, età'!$C$77:$H$77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'2. Sesso, nazionalità, età'!$C$148:$H$148</c:f>
              <c:numCache>
                <c:formatCode>#,##0</c:formatCode>
                <c:ptCount val="6"/>
                <c:pt idx="0">
                  <c:v>100</c:v>
                </c:pt>
                <c:pt idx="1">
                  <c:v>96.061538461538461</c:v>
                </c:pt>
                <c:pt idx="2">
                  <c:v>100.55384615384615</c:v>
                </c:pt>
                <c:pt idx="3">
                  <c:v>88.061538461538461</c:v>
                </c:pt>
                <c:pt idx="4">
                  <c:v>58.830769230769228</c:v>
                </c:pt>
                <c:pt idx="5">
                  <c:v>64.615384615384613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897F-4F46-B6C6-B86D6D099F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4807384"/>
        <c:axId val="514810664"/>
      </c:lineChart>
      <c:catAx>
        <c:axId val="514807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10664"/>
        <c:crosses val="autoZero"/>
        <c:auto val="1"/>
        <c:lblAlgn val="ctr"/>
        <c:lblOffset val="100"/>
        <c:noMultiLvlLbl val="0"/>
      </c:catAx>
      <c:valAx>
        <c:axId val="514810664"/>
        <c:scaling>
          <c:orientation val="minMax"/>
          <c:max val="130"/>
          <c:min val="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07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NOVARA - NAZIONALIT</a:t>
            </a:r>
            <a:r>
              <a:rPr lang="en-US"/>
              <a:t>À</a:t>
            </a:r>
            <a:endParaRPr lang="it-IT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'2. Sesso, nazionalità, età'!$B$150</c:f>
              <c:strCache>
                <c:ptCount val="1"/>
                <c:pt idx="0">
                  <c:v>Italiani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'2. Sesso, nazionalità, età'!$C$77:$H$77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'2. Sesso, nazionalità, età'!$C$150:$H$150</c:f>
              <c:numCache>
                <c:formatCode>#,##0</c:formatCode>
                <c:ptCount val="6"/>
                <c:pt idx="0">
                  <c:v>100</c:v>
                </c:pt>
                <c:pt idx="1">
                  <c:v>103.42409240924093</c:v>
                </c:pt>
                <c:pt idx="2">
                  <c:v>105.73432343234323</c:v>
                </c:pt>
                <c:pt idx="3">
                  <c:v>96.575907590759087</c:v>
                </c:pt>
                <c:pt idx="4">
                  <c:v>64.975247524752476</c:v>
                </c:pt>
                <c:pt idx="5">
                  <c:v>71.699669966996709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217B-4199-AF3E-AD74D3D7DF04}"/>
            </c:ext>
          </c:extLst>
        </c:ser>
        <c:ser>
          <c:idx val="1"/>
          <c:order val="1"/>
          <c:tx>
            <c:strRef>
              <c:f>'2. Sesso, nazionalità, età'!$B$151</c:f>
              <c:strCache>
                <c:ptCount val="1"/>
                <c:pt idx="0">
                  <c:v>Stranieri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'2. Sesso, nazionalità, età'!$C$77:$H$77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'2. Sesso, nazionalità, età'!$C$151:$H$151</c:f>
              <c:numCache>
                <c:formatCode>#,##0</c:formatCode>
                <c:ptCount val="6"/>
                <c:pt idx="0">
                  <c:v>100</c:v>
                </c:pt>
                <c:pt idx="1">
                  <c:v>105.17241379310344</c:v>
                </c:pt>
                <c:pt idx="2">
                  <c:v>146.98275862068965</c:v>
                </c:pt>
                <c:pt idx="3">
                  <c:v>161.63793103448276</c:v>
                </c:pt>
                <c:pt idx="4">
                  <c:v>100.43103448275863</c:v>
                </c:pt>
                <c:pt idx="5">
                  <c:v>140.94827586206898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217B-4199-AF3E-AD74D3D7DF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71479640"/>
        <c:axId val="671481280"/>
      </c:lineChart>
      <c:catAx>
        <c:axId val="671479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671481280"/>
        <c:crosses val="autoZero"/>
        <c:auto val="1"/>
        <c:lblAlgn val="ctr"/>
        <c:lblOffset val="100"/>
        <c:noMultiLvlLbl val="0"/>
      </c:catAx>
      <c:valAx>
        <c:axId val="671481280"/>
        <c:scaling>
          <c:orientation val="minMax"/>
          <c:min val="6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6714796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NOVARA - ET</a:t>
            </a:r>
            <a:r>
              <a:rPr lang="en-US"/>
              <a:t>À</a:t>
            </a:r>
            <a:endParaRPr lang="it-IT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'2. Sesso, nazionalità, età'!$B$153</c:f>
              <c:strCache>
                <c:ptCount val="1"/>
                <c:pt idx="0">
                  <c:v>Giovani (0-34)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'2. Sesso, nazionalità, età'!$C$77:$H$77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'2. Sesso, nazionalità, età'!$C$153:$H$153</c:f>
              <c:numCache>
                <c:formatCode>#,##0</c:formatCode>
                <c:ptCount val="6"/>
                <c:pt idx="0">
                  <c:v>100</c:v>
                </c:pt>
                <c:pt idx="1">
                  <c:v>102.1015761821366</c:v>
                </c:pt>
                <c:pt idx="2">
                  <c:v>104.20315236427319</c:v>
                </c:pt>
                <c:pt idx="3">
                  <c:v>99.649737302977243</c:v>
                </c:pt>
                <c:pt idx="4">
                  <c:v>60.595446584938706</c:v>
                </c:pt>
                <c:pt idx="5">
                  <c:v>75.189725627553997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F0F0-42A8-9C13-AC87176A2C07}"/>
            </c:ext>
          </c:extLst>
        </c:ser>
        <c:ser>
          <c:idx val="1"/>
          <c:order val="1"/>
          <c:tx>
            <c:strRef>
              <c:f>'2. Sesso, nazionalità, età'!$B$154</c:f>
              <c:strCache>
                <c:ptCount val="1"/>
                <c:pt idx="0">
                  <c:v>Adulti (35-64)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'2. Sesso, nazionalità, età'!$C$77:$H$77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'2. Sesso, nazionalità, età'!$C$154:$H$154</c:f>
              <c:numCache>
                <c:formatCode>#,##0</c:formatCode>
                <c:ptCount val="6"/>
                <c:pt idx="0">
                  <c:v>100</c:v>
                </c:pt>
                <c:pt idx="1">
                  <c:v>103.94877267876201</c:v>
                </c:pt>
                <c:pt idx="2">
                  <c:v>117.18249733191035</c:v>
                </c:pt>
                <c:pt idx="3">
                  <c:v>104.58911419423693</c:v>
                </c:pt>
                <c:pt idx="4">
                  <c:v>80.256136606189969</c:v>
                </c:pt>
                <c:pt idx="5">
                  <c:v>81.109925293489866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F0F0-42A8-9C13-AC87176A2C07}"/>
            </c:ext>
          </c:extLst>
        </c:ser>
        <c:ser>
          <c:idx val="2"/>
          <c:order val="2"/>
          <c:tx>
            <c:strRef>
              <c:f>'2. Sesso, nazionalità, età'!$B$155</c:f>
              <c:strCache>
                <c:ptCount val="1"/>
                <c:pt idx="0">
                  <c:v>Senior (&gt;65)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'2. Sesso, nazionalità, età'!$C$77:$H$77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'2. Sesso, nazionalità, età'!$C$155:$H$155</c:f>
              <c:numCache>
                <c:formatCode>#,##0</c:formatCode>
                <c:ptCount val="6"/>
                <c:pt idx="0">
                  <c:v>100</c:v>
                </c:pt>
                <c:pt idx="1">
                  <c:v>466.66666666666669</c:v>
                </c:pt>
                <c:pt idx="2">
                  <c:v>350</c:v>
                </c:pt>
                <c:pt idx="3">
                  <c:v>483.33333333333331</c:v>
                </c:pt>
                <c:pt idx="4">
                  <c:v>300</c:v>
                </c:pt>
                <c:pt idx="5">
                  <c:v>283.33333333333337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F0F0-42A8-9C13-AC87176A2C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2630424"/>
        <c:axId val="412631408"/>
      </c:lineChart>
      <c:catAx>
        <c:axId val="412630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412631408"/>
        <c:crosses val="autoZero"/>
        <c:auto val="1"/>
        <c:lblAlgn val="ctr"/>
        <c:lblOffset val="100"/>
        <c:noMultiLvlLbl val="0"/>
      </c:catAx>
      <c:valAx>
        <c:axId val="412631408"/>
        <c:scaling>
          <c:orientation val="minMax"/>
          <c:max val="500"/>
          <c:min val="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412630424"/>
        <c:crosses val="autoZero"/>
        <c:crossBetween val="between"/>
        <c:majorUnit val="5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VCO - SESSO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'2. Sesso, nazionalità, età'!$B$170</c:f>
              <c:strCache>
                <c:ptCount val="1"/>
                <c:pt idx="0">
                  <c:v>Maschi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'2. Sesso, nazionalità, età'!$C$77:$H$77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'2. Sesso, nazionalità, età'!$C$170:$H$170</c:f>
              <c:numCache>
                <c:formatCode>#,##0</c:formatCode>
                <c:ptCount val="6"/>
                <c:pt idx="0">
                  <c:v>100</c:v>
                </c:pt>
                <c:pt idx="1">
                  <c:v>127.79456193353474</c:v>
                </c:pt>
                <c:pt idx="2">
                  <c:v>142.29607250755288</c:v>
                </c:pt>
                <c:pt idx="3">
                  <c:v>127.19033232628398</c:v>
                </c:pt>
                <c:pt idx="4">
                  <c:v>87.009063444108762</c:v>
                </c:pt>
                <c:pt idx="5">
                  <c:v>111.78247734138974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ECB7-4B3E-83B1-B9C317723568}"/>
            </c:ext>
          </c:extLst>
        </c:ser>
        <c:ser>
          <c:idx val="1"/>
          <c:order val="1"/>
          <c:tx>
            <c:strRef>
              <c:f>'2. Sesso, nazionalità, età'!$B$171</c:f>
              <c:strCache>
                <c:ptCount val="1"/>
                <c:pt idx="0">
                  <c:v>Femmine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'2. Sesso, nazionalità, età'!$C$77:$H$77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'2. Sesso, nazionalità, età'!$C$171:$H$171</c:f>
              <c:numCache>
                <c:formatCode>#,##0</c:formatCode>
                <c:ptCount val="6"/>
                <c:pt idx="0">
                  <c:v>100</c:v>
                </c:pt>
                <c:pt idx="1">
                  <c:v>124.13127413127414</c:v>
                </c:pt>
                <c:pt idx="2">
                  <c:v>136.10038610038612</c:v>
                </c:pt>
                <c:pt idx="3">
                  <c:v>108.68725868725868</c:v>
                </c:pt>
                <c:pt idx="4">
                  <c:v>71.04247104247105</c:v>
                </c:pt>
                <c:pt idx="5">
                  <c:v>71.428571428571431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ECB7-4B3E-83B1-B9C3177235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4807384"/>
        <c:axId val="514810664"/>
      </c:lineChart>
      <c:catAx>
        <c:axId val="514807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10664"/>
        <c:crosses val="autoZero"/>
        <c:auto val="1"/>
        <c:lblAlgn val="ctr"/>
        <c:lblOffset val="100"/>
        <c:noMultiLvlLbl val="0"/>
      </c:catAx>
      <c:valAx>
        <c:axId val="514810664"/>
        <c:scaling>
          <c:orientation val="minMax"/>
          <c:min val="6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07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VERCELLI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'1. Macrosettori'!$B$123</c:f>
              <c:strCache>
                <c:ptCount val="1"/>
                <c:pt idx="0">
                  <c:v>Agricoltura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'1. Macrosettori'!$C$122:$H$122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'1. Macrosettori'!$C$123:$H$123</c:f>
              <c:numCache>
                <c:formatCode>#,##0</c:formatCode>
                <c:ptCount val="6"/>
                <c:pt idx="0">
                  <c:v>100</c:v>
                </c:pt>
                <c:pt idx="1">
                  <c:v>92.389006342494724</c:v>
                </c:pt>
                <c:pt idx="2">
                  <c:v>98.097251585623681</c:v>
                </c:pt>
                <c:pt idx="3">
                  <c:v>98.942917547568712</c:v>
                </c:pt>
                <c:pt idx="4">
                  <c:v>95.031712473572938</c:v>
                </c:pt>
                <c:pt idx="5">
                  <c:v>94.291754756871043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6A20-4247-98D7-903D301F8770}"/>
            </c:ext>
          </c:extLst>
        </c:ser>
        <c:ser>
          <c:idx val="1"/>
          <c:order val="1"/>
          <c:tx>
            <c:strRef>
              <c:f>'1. Macrosettori'!$B$124</c:f>
              <c:strCache>
                <c:ptCount val="1"/>
                <c:pt idx="0">
                  <c:v>Industria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'1. Macrosettori'!$C$122:$H$122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'1. Macrosettori'!$C$124:$H$124</c:f>
              <c:numCache>
                <c:formatCode>#,##0</c:formatCode>
                <c:ptCount val="6"/>
                <c:pt idx="0">
                  <c:v>100</c:v>
                </c:pt>
                <c:pt idx="1">
                  <c:v>118.7741935483871</c:v>
                </c:pt>
                <c:pt idx="2">
                  <c:v>132.41935483870969</c:v>
                </c:pt>
                <c:pt idx="3">
                  <c:v>90.645161290322591</c:v>
                </c:pt>
                <c:pt idx="4">
                  <c:v>64.225806451612897</c:v>
                </c:pt>
                <c:pt idx="5">
                  <c:v>106.29032258064517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A20-4247-98D7-903D301F8770}"/>
            </c:ext>
          </c:extLst>
        </c:ser>
        <c:ser>
          <c:idx val="2"/>
          <c:order val="2"/>
          <c:tx>
            <c:strRef>
              <c:f>'1. Macrosettori'!$B$125</c:f>
              <c:strCache>
                <c:ptCount val="1"/>
                <c:pt idx="0">
                  <c:v>Servizi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'1. Macrosettori'!$C$122:$H$122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'1. Macrosettori'!$C$125:$H$125</c:f>
              <c:numCache>
                <c:formatCode>#,##0</c:formatCode>
                <c:ptCount val="6"/>
                <c:pt idx="0">
                  <c:v>100</c:v>
                </c:pt>
                <c:pt idx="1">
                  <c:v>127.6679104477612</c:v>
                </c:pt>
                <c:pt idx="2">
                  <c:v>145.65298507462688</c:v>
                </c:pt>
                <c:pt idx="3">
                  <c:v>140.8955223880597</c:v>
                </c:pt>
                <c:pt idx="4">
                  <c:v>109.49626865671642</c:v>
                </c:pt>
                <c:pt idx="5">
                  <c:v>118.955223880597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6A20-4247-98D7-903D301F87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7306864"/>
        <c:axId val="307307192"/>
      </c:lineChart>
      <c:catAx>
        <c:axId val="307306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307307192"/>
        <c:crosses val="autoZero"/>
        <c:auto val="1"/>
        <c:lblAlgn val="ctr"/>
        <c:lblOffset val="100"/>
        <c:noMultiLvlLbl val="0"/>
      </c:catAx>
      <c:valAx>
        <c:axId val="307307192"/>
        <c:scaling>
          <c:orientation val="minMax"/>
          <c:min val="6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307306864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VCO - NAZIONALIT</a:t>
            </a:r>
            <a:r>
              <a:rPr lang="en-US"/>
              <a:t>À</a:t>
            </a:r>
            <a:endParaRPr lang="it-IT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'2. Sesso, nazionalità, età'!$B$173</c:f>
              <c:strCache>
                <c:ptCount val="1"/>
                <c:pt idx="0">
                  <c:v>Italiani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'2. Sesso, nazionalità, età'!$C$77:$H$77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'2. Sesso, nazionalità, età'!$C$173:$H$173</c:f>
              <c:numCache>
                <c:formatCode>#,##0</c:formatCode>
                <c:ptCount val="6"/>
                <c:pt idx="0">
                  <c:v>100</c:v>
                </c:pt>
                <c:pt idx="1">
                  <c:v>127.30769230769229</c:v>
                </c:pt>
                <c:pt idx="2">
                  <c:v>139.48717948717947</c:v>
                </c:pt>
                <c:pt idx="3">
                  <c:v>116.02564102564104</c:v>
                </c:pt>
                <c:pt idx="4">
                  <c:v>77.307692307692307</c:v>
                </c:pt>
                <c:pt idx="5">
                  <c:v>84.102564102564102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EDB1-4B2C-8833-CB4B7AE21359}"/>
            </c:ext>
          </c:extLst>
        </c:ser>
        <c:ser>
          <c:idx val="1"/>
          <c:order val="1"/>
          <c:tx>
            <c:strRef>
              <c:f>'2. Sesso, nazionalità, età'!$B$174</c:f>
              <c:strCache>
                <c:ptCount val="1"/>
                <c:pt idx="0">
                  <c:v>Stranieri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'2. Sesso, nazionalità, età'!$C$77:$H$77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'2. Sesso, nazionalità, età'!$C$174:$H$174</c:f>
              <c:numCache>
                <c:formatCode>#,##0</c:formatCode>
                <c:ptCount val="6"/>
                <c:pt idx="0">
                  <c:v>100</c:v>
                </c:pt>
                <c:pt idx="1">
                  <c:v>105.79710144927536</c:v>
                </c:pt>
                <c:pt idx="2">
                  <c:v>127.53623188405795</c:v>
                </c:pt>
                <c:pt idx="3">
                  <c:v>114.49275362318841</c:v>
                </c:pt>
                <c:pt idx="4">
                  <c:v>76.811594202898547</c:v>
                </c:pt>
                <c:pt idx="5">
                  <c:v>121.73913043478262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EDB1-4B2C-8833-CB4B7AE213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71479640"/>
        <c:axId val="671481280"/>
      </c:lineChart>
      <c:catAx>
        <c:axId val="671479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671481280"/>
        <c:crosses val="autoZero"/>
        <c:auto val="1"/>
        <c:lblAlgn val="ctr"/>
        <c:lblOffset val="100"/>
        <c:noMultiLvlLbl val="0"/>
      </c:catAx>
      <c:valAx>
        <c:axId val="671481280"/>
        <c:scaling>
          <c:orientation val="minMax"/>
          <c:min val="7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6714796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VCO - ET</a:t>
            </a:r>
            <a:r>
              <a:rPr lang="en-US"/>
              <a:t>À</a:t>
            </a:r>
            <a:endParaRPr lang="it-IT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'2. Sesso, nazionalità, età'!$B$176</c:f>
              <c:strCache>
                <c:ptCount val="1"/>
                <c:pt idx="0">
                  <c:v>Giovani (0-34)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'2. Sesso, nazionalità, età'!$C$77:$H$77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'2. Sesso, nazionalità, età'!$C$176:$H$176</c:f>
              <c:numCache>
                <c:formatCode>#,##0</c:formatCode>
                <c:ptCount val="6"/>
                <c:pt idx="0">
                  <c:v>100</c:v>
                </c:pt>
                <c:pt idx="1">
                  <c:v>128.03532008830024</c:v>
                </c:pt>
                <c:pt idx="2">
                  <c:v>143.04635761589404</c:v>
                </c:pt>
                <c:pt idx="3">
                  <c:v>118.76379690949229</c:v>
                </c:pt>
                <c:pt idx="4">
                  <c:v>79.028697571743933</c:v>
                </c:pt>
                <c:pt idx="5">
                  <c:v>88.520971302428251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051F-45F6-89E8-165B97506441}"/>
            </c:ext>
          </c:extLst>
        </c:ser>
        <c:ser>
          <c:idx val="1"/>
          <c:order val="1"/>
          <c:tx>
            <c:strRef>
              <c:f>'2. Sesso, nazionalità, età'!$B$177</c:f>
              <c:strCache>
                <c:ptCount val="1"/>
                <c:pt idx="0">
                  <c:v>Adulti (35-64)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'2. Sesso, nazionalità, età'!$C$77:$H$77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'2. Sesso, nazionalità, età'!$C$177:$H$177</c:f>
              <c:numCache>
                <c:formatCode>#,##0</c:formatCode>
                <c:ptCount val="6"/>
                <c:pt idx="0">
                  <c:v>100</c:v>
                </c:pt>
                <c:pt idx="1">
                  <c:v>120.86513994910942</c:v>
                </c:pt>
                <c:pt idx="2">
                  <c:v>132.56997455470739</c:v>
                </c:pt>
                <c:pt idx="3">
                  <c:v>111.19592875318065</c:v>
                </c:pt>
                <c:pt idx="4">
                  <c:v>73.536895674300254</c:v>
                </c:pt>
                <c:pt idx="5">
                  <c:v>83.206106870229007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051F-45F6-89E8-165B97506441}"/>
            </c:ext>
          </c:extLst>
        </c:ser>
        <c:ser>
          <c:idx val="2"/>
          <c:order val="2"/>
          <c:tx>
            <c:strRef>
              <c:f>'2. Sesso, nazionalità, età'!$B$178</c:f>
              <c:strCache>
                <c:ptCount val="1"/>
                <c:pt idx="0">
                  <c:v>Senior (&gt;65)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'2. Sesso, nazionalità, età'!$C$77:$H$77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'2. Sesso, nazionalità, età'!$C$178:$H$178</c:f>
              <c:numCache>
                <c:formatCode>#,##0</c:formatCode>
                <c:ptCount val="6"/>
                <c:pt idx="0">
                  <c:v>100</c:v>
                </c:pt>
                <c:pt idx="1">
                  <c:v>366.66666666666663</c:v>
                </c:pt>
                <c:pt idx="2">
                  <c:v>233.33333333333334</c:v>
                </c:pt>
                <c:pt idx="3">
                  <c:v>300</c:v>
                </c:pt>
                <c:pt idx="4">
                  <c:v>300</c:v>
                </c:pt>
                <c:pt idx="5">
                  <c:v>400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051F-45F6-89E8-165B975064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2630424"/>
        <c:axId val="412631408"/>
      </c:lineChart>
      <c:catAx>
        <c:axId val="412630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412631408"/>
        <c:crosses val="autoZero"/>
        <c:auto val="1"/>
        <c:lblAlgn val="ctr"/>
        <c:lblOffset val="100"/>
        <c:noMultiLvlLbl val="0"/>
      </c:catAx>
      <c:valAx>
        <c:axId val="412631408"/>
        <c:scaling>
          <c:orientation val="minMax"/>
          <c:min val="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412630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BIELLA - SESSO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'2. Sesso, nazionalità, età'!$B$124</c:f>
              <c:strCache>
                <c:ptCount val="1"/>
                <c:pt idx="0">
                  <c:v>Maschi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'2. Sesso, nazionalità, età'!$C$77:$H$77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'2. Sesso, nazionalità, età'!$C$124:$H$124</c:f>
              <c:numCache>
                <c:formatCode>#,##0</c:formatCode>
                <c:ptCount val="6"/>
                <c:pt idx="0">
                  <c:v>100</c:v>
                </c:pt>
                <c:pt idx="1">
                  <c:v>137.20000000000002</c:v>
                </c:pt>
                <c:pt idx="2">
                  <c:v>168</c:v>
                </c:pt>
                <c:pt idx="3">
                  <c:v>165.2</c:v>
                </c:pt>
                <c:pt idx="4">
                  <c:v>116.39999999999999</c:v>
                </c:pt>
                <c:pt idx="5">
                  <c:v>149.19999999999999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ECAE-4D9C-9FCF-C603DFAC07A1}"/>
            </c:ext>
          </c:extLst>
        </c:ser>
        <c:ser>
          <c:idx val="1"/>
          <c:order val="1"/>
          <c:tx>
            <c:strRef>
              <c:f>'2. Sesso, nazionalità, età'!$B$125</c:f>
              <c:strCache>
                <c:ptCount val="1"/>
                <c:pt idx="0">
                  <c:v>Femmine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'2. Sesso, nazionalità, età'!$C$77:$H$77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'2. Sesso, nazionalità, età'!$C$125:$H$125</c:f>
              <c:numCache>
                <c:formatCode>#,##0</c:formatCode>
                <c:ptCount val="6"/>
                <c:pt idx="0">
                  <c:v>100</c:v>
                </c:pt>
                <c:pt idx="1">
                  <c:v>124.01129943502825</c:v>
                </c:pt>
                <c:pt idx="2">
                  <c:v>153.67231638418079</c:v>
                </c:pt>
                <c:pt idx="3">
                  <c:v>116.66666666666667</c:v>
                </c:pt>
                <c:pt idx="4">
                  <c:v>93.78531073446328</c:v>
                </c:pt>
                <c:pt idx="5">
                  <c:v>99.435028248587571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ECAE-4D9C-9FCF-C603DFAC07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4807384"/>
        <c:axId val="514810664"/>
      </c:lineChart>
      <c:catAx>
        <c:axId val="514807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10664"/>
        <c:crosses val="autoZero"/>
        <c:auto val="1"/>
        <c:lblAlgn val="ctr"/>
        <c:lblOffset val="100"/>
        <c:noMultiLvlLbl val="0"/>
      </c:catAx>
      <c:valAx>
        <c:axId val="514810664"/>
        <c:scaling>
          <c:orientation val="minMax"/>
          <c:min val="9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07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BIELLA - NAZIONALIT</a:t>
            </a:r>
            <a:r>
              <a:rPr lang="en-US"/>
              <a:t>À</a:t>
            </a:r>
            <a:endParaRPr lang="it-IT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'2. Sesso, nazionalità, età'!$B$127</c:f>
              <c:strCache>
                <c:ptCount val="1"/>
                <c:pt idx="0">
                  <c:v>Italiani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'2. Sesso, nazionalità, età'!$C$77:$H$77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'2. Sesso, nazionalità, età'!$C$127:$H$127</c:f>
              <c:numCache>
                <c:formatCode>#,##0</c:formatCode>
                <c:ptCount val="6"/>
                <c:pt idx="0">
                  <c:v>100</c:v>
                </c:pt>
                <c:pt idx="1">
                  <c:v>132.97682709447415</c:v>
                </c:pt>
                <c:pt idx="2">
                  <c:v>160.60606060606059</c:v>
                </c:pt>
                <c:pt idx="3">
                  <c:v>138.85918003565064</c:v>
                </c:pt>
                <c:pt idx="4">
                  <c:v>103.5650623885918</c:v>
                </c:pt>
                <c:pt idx="5">
                  <c:v>120.49910873440285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A39C-40BD-954B-E9CB5308A624}"/>
            </c:ext>
          </c:extLst>
        </c:ser>
        <c:ser>
          <c:idx val="1"/>
          <c:order val="1"/>
          <c:tx>
            <c:strRef>
              <c:f>'2. Sesso, nazionalità, età'!$B$128</c:f>
              <c:strCache>
                <c:ptCount val="1"/>
                <c:pt idx="0">
                  <c:v>Stranieri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'2. Sesso, nazionalità, età'!$C$77:$H$77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'2. Sesso, nazionalità, età'!$C$128:$H$128</c:f>
              <c:numCache>
                <c:formatCode>#,##0</c:formatCode>
                <c:ptCount val="6"/>
                <c:pt idx="0">
                  <c:v>100</c:v>
                </c:pt>
                <c:pt idx="1">
                  <c:v>83.720930232558146</c:v>
                </c:pt>
                <c:pt idx="2">
                  <c:v>146.51162790697674</c:v>
                </c:pt>
                <c:pt idx="3">
                  <c:v>109.30232558139534</c:v>
                </c:pt>
                <c:pt idx="4">
                  <c:v>97.674418604651152</c:v>
                </c:pt>
                <c:pt idx="5">
                  <c:v>113.95348837209302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A39C-40BD-954B-E9CB5308A6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71479640"/>
        <c:axId val="671481280"/>
      </c:lineChart>
      <c:catAx>
        <c:axId val="671479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671481280"/>
        <c:crosses val="autoZero"/>
        <c:auto val="1"/>
        <c:lblAlgn val="ctr"/>
        <c:lblOffset val="100"/>
        <c:noMultiLvlLbl val="0"/>
      </c:catAx>
      <c:valAx>
        <c:axId val="671481280"/>
        <c:scaling>
          <c:orientation val="minMax"/>
          <c:min val="8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6714796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BIELLA - ET</a:t>
            </a:r>
            <a:r>
              <a:rPr lang="en-US"/>
              <a:t>À</a:t>
            </a:r>
            <a:endParaRPr lang="it-IT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'2. Sesso, nazionalità, età'!$B$130</c:f>
              <c:strCache>
                <c:ptCount val="1"/>
                <c:pt idx="0">
                  <c:v>Giovani (0-34)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'2. Sesso, nazionalità, età'!$C$77:$H$77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'2. Sesso, nazionalità, età'!$C$130:$H$130</c:f>
              <c:numCache>
                <c:formatCode>#,##0</c:formatCode>
                <c:ptCount val="6"/>
                <c:pt idx="0">
                  <c:v>100</c:v>
                </c:pt>
                <c:pt idx="1">
                  <c:v>131.79347826086956</c:v>
                </c:pt>
                <c:pt idx="2">
                  <c:v>143.75</c:v>
                </c:pt>
                <c:pt idx="3">
                  <c:v>131.25</c:v>
                </c:pt>
                <c:pt idx="4">
                  <c:v>101.90217391304348</c:v>
                </c:pt>
                <c:pt idx="5">
                  <c:v>124.7282608695652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7243-40F0-B6CC-50C889AFD372}"/>
            </c:ext>
          </c:extLst>
        </c:ser>
        <c:ser>
          <c:idx val="1"/>
          <c:order val="1"/>
          <c:tx>
            <c:strRef>
              <c:f>'2. Sesso, nazionalità, età'!$B$131</c:f>
              <c:strCache>
                <c:ptCount val="1"/>
                <c:pt idx="0">
                  <c:v>Adulti (35-64)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'2. Sesso, nazionalità, età'!$C$77:$H$77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'2. Sesso, nazionalità, età'!$C$131:$H$131</c:f>
              <c:numCache>
                <c:formatCode>#,##0</c:formatCode>
                <c:ptCount val="6"/>
                <c:pt idx="0">
                  <c:v>100</c:v>
                </c:pt>
                <c:pt idx="1">
                  <c:v>125.21739130434784</c:v>
                </c:pt>
                <c:pt idx="2">
                  <c:v>186.52173913043478</c:v>
                </c:pt>
                <c:pt idx="3">
                  <c:v>144.78260869565219</c:v>
                </c:pt>
                <c:pt idx="4">
                  <c:v>103.04347826086956</c:v>
                </c:pt>
                <c:pt idx="5">
                  <c:v>113.47826086956523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7243-40F0-B6CC-50C889AFD372}"/>
            </c:ext>
          </c:extLst>
        </c:ser>
        <c:ser>
          <c:idx val="2"/>
          <c:order val="2"/>
          <c:tx>
            <c:strRef>
              <c:f>'2. Sesso, nazionalità, età'!$B$132</c:f>
              <c:strCache>
                <c:ptCount val="1"/>
                <c:pt idx="0">
                  <c:v>Senior (&gt;65)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'2. Sesso, nazionalità, età'!$C$77:$H$77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'2. Sesso, nazionalità, età'!$C$132:$H$132</c:f>
              <c:numCache>
                <c:formatCode>#,##0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100</c:v>
                </c:pt>
                <c:pt idx="3">
                  <c:v>166.66666666666669</c:v>
                </c:pt>
                <c:pt idx="4">
                  <c:v>183.33333333333331</c:v>
                </c:pt>
                <c:pt idx="5">
                  <c:v>83.333333333333343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7243-40F0-B6CC-50C889AFD3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2630424"/>
        <c:axId val="412631408"/>
      </c:lineChart>
      <c:catAx>
        <c:axId val="412630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412631408"/>
        <c:crosses val="autoZero"/>
        <c:auto val="1"/>
        <c:lblAlgn val="ctr"/>
        <c:lblOffset val="100"/>
        <c:noMultiLvlLbl val="0"/>
      </c:catAx>
      <c:valAx>
        <c:axId val="412631408"/>
        <c:scaling>
          <c:orientation val="minMax"/>
          <c:max val="200"/>
          <c:min val="8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412630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VERCELLI - SESSO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'2. Sesso, nazionalità, età'!$B$193</c:f>
              <c:strCache>
                <c:ptCount val="1"/>
                <c:pt idx="0">
                  <c:v>Maschi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'2. Sesso, nazionalità, età'!$C$77:$H$77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'2. Sesso, nazionalità, età'!$C$193:$H$193</c:f>
              <c:numCache>
                <c:formatCode>#,##0</c:formatCode>
                <c:ptCount val="6"/>
                <c:pt idx="0">
                  <c:v>100</c:v>
                </c:pt>
                <c:pt idx="1">
                  <c:v>139.05191873589163</c:v>
                </c:pt>
                <c:pt idx="2">
                  <c:v>152.5959367945824</c:v>
                </c:pt>
                <c:pt idx="3">
                  <c:v>102.70880361173815</c:v>
                </c:pt>
                <c:pt idx="4">
                  <c:v>117.83295711060948</c:v>
                </c:pt>
                <c:pt idx="5">
                  <c:v>94.35665914221218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7F4E-4683-AB90-93CFFC9A4AED}"/>
            </c:ext>
          </c:extLst>
        </c:ser>
        <c:ser>
          <c:idx val="1"/>
          <c:order val="1"/>
          <c:tx>
            <c:strRef>
              <c:f>'2. Sesso, nazionalità, età'!$B$194</c:f>
              <c:strCache>
                <c:ptCount val="1"/>
                <c:pt idx="0">
                  <c:v>Femmine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'2. Sesso, nazionalità, età'!$C$77:$H$77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'2. Sesso, nazionalità, età'!$C$194:$H$194</c:f>
              <c:numCache>
                <c:formatCode>#,##0</c:formatCode>
                <c:ptCount val="6"/>
                <c:pt idx="0">
                  <c:v>100</c:v>
                </c:pt>
                <c:pt idx="1">
                  <c:v>120.70063694267516</c:v>
                </c:pt>
                <c:pt idx="2">
                  <c:v>114.171974522293</c:v>
                </c:pt>
                <c:pt idx="3">
                  <c:v>76.592356687898089</c:v>
                </c:pt>
                <c:pt idx="4">
                  <c:v>61.146496815286625</c:v>
                </c:pt>
                <c:pt idx="5">
                  <c:v>63.853503184713375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7F4E-4683-AB90-93CFFC9A4A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4807384"/>
        <c:axId val="514810664"/>
      </c:lineChart>
      <c:catAx>
        <c:axId val="514807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10664"/>
        <c:crosses val="autoZero"/>
        <c:auto val="1"/>
        <c:lblAlgn val="ctr"/>
        <c:lblOffset val="100"/>
        <c:noMultiLvlLbl val="0"/>
      </c:catAx>
      <c:valAx>
        <c:axId val="514810664"/>
        <c:scaling>
          <c:orientation val="minMax"/>
          <c:max val="160"/>
          <c:min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07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VERCELLI - NAZIONALIT</a:t>
            </a:r>
            <a:r>
              <a:rPr lang="en-US"/>
              <a:t>À</a:t>
            </a:r>
            <a:endParaRPr lang="it-IT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'2. Sesso, nazionalità, età'!$B$196</c:f>
              <c:strCache>
                <c:ptCount val="1"/>
                <c:pt idx="0">
                  <c:v>Italiani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'2. Sesso, nazionalità, età'!$C$77:$H$77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'2. Sesso, nazionalità, età'!$C$196:$H$196</c:f>
              <c:numCache>
                <c:formatCode>#,##0</c:formatCode>
                <c:ptCount val="6"/>
                <c:pt idx="0">
                  <c:v>100</c:v>
                </c:pt>
                <c:pt idx="1">
                  <c:v>129.79797979797979</c:v>
                </c:pt>
                <c:pt idx="2">
                  <c:v>130.30303030303031</c:v>
                </c:pt>
                <c:pt idx="3">
                  <c:v>87.474747474747474</c:v>
                </c:pt>
                <c:pt idx="4">
                  <c:v>82.62626262626263</c:v>
                </c:pt>
                <c:pt idx="5">
                  <c:v>73.535353535353536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8DA7-4C0D-8A28-9D496E6A6FEB}"/>
            </c:ext>
          </c:extLst>
        </c:ser>
        <c:ser>
          <c:idx val="1"/>
          <c:order val="1"/>
          <c:tx>
            <c:strRef>
              <c:f>'2. Sesso, nazionalità, età'!$B$197</c:f>
              <c:strCache>
                <c:ptCount val="1"/>
                <c:pt idx="0">
                  <c:v>Stranieri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'2. Sesso, nazionalità, età'!$C$77:$H$77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'2. Sesso, nazionalità, età'!$C$197:$H$197</c:f>
              <c:numCache>
                <c:formatCode>#,##0</c:formatCode>
                <c:ptCount val="6"/>
                <c:pt idx="0">
                  <c:v>100</c:v>
                </c:pt>
                <c:pt idx="1">
                  <c:v>109.87654320987654</c:v>
                </c:pt>
                <c:pt idx="2">
                  <c:v>127.16049382716051</c:v>
                </c:pt>
                <c:pt idx="3">
                  <c:v>86.419753086419746</c:v>
                </c:pt>
                <c:pt idx="4">
                  <c:v>108.64197530864197</c:v>
                </c:pt>
                <c:pt idx="5">
                  <c:v>112.34567901234568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8DA7-4C0D-8A28-9D496E6A6F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71479640"/>
        <c:axId val="671481280"/>
      </c:lineChart>
      <c:catAx>
        <c:axId val="671479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671481280"/>
        <c:crosses val="autoZero"/>
        <c:auto val="1"/>
        <c:lblAlgn val="ctr"/>
        <c:lblOffset val="100"/>
        <c:noMultiLvlLbl val="0"/>
      </c:catAx>
      <c:valAx>
        <c:axId val="671481280"/>
        <c:scaling>
          <c:orientation val="minMax"/>
          <c:min val="7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6714796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VERCELLI - ET</a:t>
            </a:r>
            <a:r>
              <a:rPr lang="en-US"/>
              <a:t>À</a:t>
            </a:r>
            <a:endParaRPr lang="it-IT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'2. Sesso, nazionalità, età'!$B$199</c:f>
              <c:strCache>
                <c:ptCount val="1"/>
                <c:pt idx="0">
                  <c:v>Giovani (0-34)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'2. Sesso, nazionalità, età'!$C$77:$H$77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'2. Sesso, nazionalità, età'!$C$199:$H$199</c:f>
              <c:numCache>
                <c:formatCode>#,##0</c:formatCode>
                <c:ptCount val="6"/>
                <c:pt idx="0">
                  <c:v>100</c:v>
                </c:pt>
                <c:pt idx="1">
                  <c:v>114.02985074626866</c:v>
                </c:pt>
                <c:pt idx="2">
                  <c:v>122.23880597014924</c:v>
                </c:pt>
                <c:pt idx="3">
                  <c:v>83.731343283582092</c:v>
                </c:pt>
                <c:pt idx="4">
                  <c:v>84.626865671641795</c:v>
                </c:pt>
                <c:pt idx="5">
                  <c:v>73.134328358208961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AB20-48B9-AF0D-77C52B993C03}"/>
            </c:ext>
          </c:extLst>
        </c:ser>
        <c:ser>
          <c:idx val="1"/>
          <c:order val="1"/>
          <c:tx>
            <c:strRef>
              <c:f>'2. Sesso, nazionalità, età'!$B$200</c:f>
              <c:strCache>
                <c:ptCount val="1"/>
                <c:pt idx="0">
                  <c:v>Adulti (35-64)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'2. Sesso, nazionalità, età'!$C$77:$H$77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'2. Sesso, nazionalità, età'!$C$200:$H$200</c:f>
              <c:numCache>
                <c:formatCode>#,##0</c:formatCode>
                <c:ptCount val="6"/>
                <c:pt idx="0">
                  <c:v>100</c:v>
                </c:pt>
                <c:pt idx="1">
                  <c:v>151.5075376884422</c:v>
                </c:pt>
                <c:pt idx="2">
                  <c:v>141.4572864321608</c:v>
                </c:pt>
                <c:pt idx="3">
                  <c:v>93.467336683417088</c:v>
                </c:pt>
                <c:pt idx="4">
                  <c:v>83.417085427135675</c:v>
                </c:pt>
                <c:pt idx="5">
                  <c:v>80.150753768844226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AB20-48B9-AF0D-77C52B993C03}"/>
            </c:ext>
          </c:extLst>
        </c:ser>
        <c:ser>
          <c:idx val="2"/>
          <c:order val="2"/>
          <c:tx>
            <c:strRef>
              <c:f>'2. Sesso, nazionalità, età'!$B$201</c:f>
              <c:strCache>
                <c:ptCount val="1"/>
                <c:pt idx="0">
                  <c:v>Senior (&gt;65)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'2. Sesso, nazionalità, età'!$C$77:$H$77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'2. Sesso, nazionalità, età'!$C$201:$H$201</c:f>
              <c:numCache>
                <c:formatCode>#,##0</c:formatCode>
                <c:ptCount val="6"/>
                <c:pt idx="0">
                  <c:v>100</c:v>
                </c:pt>
                <c:pt idx="1">
                  <c:v>233.33333333333334</c:v>
                </c:pt>
                <c:pt idx="2">
                  <c:v>366.66666666666663</c:v>
                </c:pt>
                <c:pt idx="3">
                  <c:v>100</c:v>
                </c:pt>
                <c:pt idx="4">
                  <c:v>233.33333333333334</c:v>
                </c:pt>
                <c:pt idx="5">
                  <c:v>333.33333333333337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AB20-48B9-AF0D-77C52B993C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2630424"/>
        <c:axId val="412631408"/>
      </c:lineChart>
      <c:catAx>
        <c:axId val="412630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412631408"/>
        <c:crosses val="autoZero"/>
        <c:auto val="1"/>
        <c:lblAlgn val="ctr"/>
        <c:lblOffset val="100"/>
        <c:noMultiLvlLbl val="0"/>
      </c:catAx>
      <c:valAx>
        <c:axId val="412631408"/>
        <c:scaling>
          <c:orientation val="minMax"/>
          <c:min val="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412630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REGIONE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'2. Forme contrattuali'!$B$65</c:f>
              <c:strCache>
                <c:ptCount val="1"/>
                <c:pt idx="0">
                  <c:v>Tempo indeterminato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'2. Forme contrattuali'!$C$64:$H$64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'2. Forme contrattuali'!$C$65:$H$65</c:f>
              <c:numCache>
                <c:formatCode>#,##0</c:formatCode>
                <c:ptCount val="6"/>
                <c:pt idx="0">
                  <c:v>100</c:v>
                </c:pt>
                <c:pt idx="1">
                  <c:v>96.608929007074892</c:v>
                </c:pt>
                <c:pt idx="2">
                  <c:v>104.02537204196145</c:v>
                </c:pt>
                <c:pt idx="3">
                  <c:v>118.95584288850939</c:v>
                </c:pt>
                <c:pt idx="4">
                  <c:v>86.460112222493294</c:v>
                </c:pt>
                <c:pt idx="5">
                  <c:v>96.974871919980487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D693-413F-8F94-0B67FC69C703}"/>
            </c:ext>
          </c:extLst>
        </c:ser>
        <c:ser>
          <c:idx val="1"/>
          <c:order val="1"/>
          <c:tx>
            <c:strRef>
              <c:f>'2. Forme contrattuali'!$B$66</c:f>
              <c:strCache>
                <c:ptCount val="1"/>
                <c:pt idx="0">
                  <c:v>Tempo determinato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'2. Forme contrattuali'!$C$64:$H$64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'2. Forme contrattuali'!$C$66:$H$66</c:f>
              <c:numCache>
                <c:formatCode>#,##0</c:formatCode>
                <c:ptCount val="6"/>
                <c:pt idx="0">
                  <c:v>100</c:v>
                </c:pt>
                <c:pt idx="1">
                  <c:v>132.91297550807712</c:v>
                </c:pt>
                <c:pt idx="2">
                  <c:v>145.28400208441897</c:v>
                </c:pt>
                <c:pt idx="3">
                  <c:v>140.35435122459614</c:v>
                </c:pt>
                <c:pt idx="4">
                  <c:v>101.36529442417925</c:v>
                </c:pt>
                <c:pt idx="5">
                  <c:v>121.40698280354351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D693-413F-8F94-0B67FC69C703}"/>
            </c:ext>
          </c:extLst>
        </c:ser>
        <c:ser>
          <c:idx val="2"/>
          <c:order val="2"/>
          <c:tx>
            <c:strRef>
              <c:f>'2. Forme contrattuali'!$B$67</c:f>
              <c:strCache>
                <c:ptCount val="1"/>
                <c:pt idx="0">
                  <c:v>Somministrato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'2. Forme contrattuali'!$C$64:$H$64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'2. Forme contrattuali'!$C$67:$H$67</c:f>
              <c:numCache>
                <c:formatCode>#,##0</c:formatCode>
                <c:ptCount val="6"/>
                <c:pt idx="0">
                  <c:v>100</c:v>
                </c:pt>
                <c:pt idx="1">
                  <c:v>126.93440428380187</c:v>
                </c:pt>
                <c:pt idx="2">
                  <c:v>91.20749665327979</c:v>
                </c:pt>
                <c:pt idx="3">
                  <c:v>39.705488621151268</c:v>
                </c:pt>
                <c:pt idx="4">
                  <c:v>30.987951807228914</c:v>
                </c:pt>
                <c:pt idx="5">
                  <c:v>23.164658634538153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E39B-4F2C-8572-EEAE9F9E814A}"/>
            </c:ext>
          </c:extLst>
        </c:ser>
        <c:ser>
          <c:idx val="3"/>
          <c:order val="3"/>
          <c:tx>
            <c:strRef>
              <c:f>'2. Forme contrattuali'!$B$68</c:f>
              <c:strCache>
                <c:ptCount val="1"/>
                <c:pt idx="0">
                  <c:v>Apprendistato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'2. Forme contrattuali'!$C$64:$H$64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'2. Forme contrattuali'!$C$68:$H$68</c:f>
              <c:numCache>
                <c:formatCode>#,##0</c:formatCode>
                <c:ptCount val="6"/>
                <c:pt idx="0">
                  <c:v>100</c:v>
                </c:pt>
                <c:pt idx="1">
                  <c:v>121.05571847507331</c:v>
                </c:pt>
                <c:pt idx="2">
                  <c:v>142.9325513196481</c:v>
                </c:pt>
                <c:pt idx="3">
                  <c:v>165.8064516129032</c:v>
                </c:pt>
                <c:pt idx="4">
                  <c:v>124.1642228739003</c:v>
                </c:pt>
                <c:pt idx="5">
                  <c:v>142.99120234604106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E39B-4F2C-8572-EEAE9F9E814A}"/>
            </c:ext>
          </c:extLst>
        </c:ser>
        <c:ser>
          <c:idx val="4"/>
          <c:order val="4"/>
          <c:tx>
            <c:strRef>
              <c:f>'2. Forme contrattuali'!$B$69</c:f>
              <c:strCache>
                <c:ptCount val="1"/>
                <c:pt idx="0">
                  <c:v>Intermittente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'2. Forme contrattuali'!$C$64:$H$64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'2. Forme contrattuali'!$C$69:$H$69</c:f>
              <c:numCache>
                <c:formatCode>#,##0</c:formatCode>
                <c:ptCount val="6"/>
                <c:pt idx="0">
                  <c:v>100</c:v>
                </c:pt>
                <c:pt idx="1">
                  <c:v>252.39043824701196</c:v>
                </c:pt>
                <c:pt idx="2">
                  <c:v>246.21513944223108</c:v>
                </c:pt>
                <c:pt idx="3">
                  <c:v>334.86055776892431</c:v>
                </c:pt>
                <c:pt idx="4">
                  <c:v>222.70916334661354</c:v>
                </c:pt>
                <c:pt idx="5">
                  <c:v>251.99203187250995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E39B-4F2C-8572-EEAE9F9E814A}"/>
            </c:ext>
          </c:extLst>
        </c:ser>
        <c:ser>
          <c:idx val="5"/>
          <c:order val="5"/>
          <c:tx>
            <c:strRef>
              <c:f>'2. Forme contrattuali'!$B$70</c:f>
              <c:strCache>
                <c:ptCount val="1"/>
                <c:pt idx="0">
                  <c:v>Domestico e a domicilio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'2. Forme contrattuali'!$C$64:$H$64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'2. Forme contrattuali'!$C$70:$H$70</c:f>
              <c:numCache>
                <c:formatCode>#,##0</c:formatCode>
                <c:ptCount val="6"/>
                <c:pt idx="0">
                  <c:v>100</c:v>
                </c:pt>
                <c:pt idx="1">
                  <c:v>100</c:v>
                </c:pt>
                <c:pt idx="2">
                  <c:v>70</c:v>
                </c:pt>
                <c:pt idx="3">
                  <c:v>30</c:v>
                </c:pt>
                <c:pt idx="4">
                  <c:v>15</c:v>
                </c:pt>
                <c:pt idx="5">
                  <c:v>35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E39B-4F2C-8572-EEAE9F9E814A}"/>
            </c:ext>
          </c:extLst>
        </c:ser>
        <c:ser>
          <c:idx val="6"/>
          <c:order val="6"/>
          <c:tx>
            <c:strRef>
              <c:f>'2. Forme contrattuali'!$B$71</c:f>
              <c:strCache>
                <c:ptCount val="1"/>
                <c:pt idx="0">
                  <c:v>Parasubordinato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strRef>
              <c:f>'2. Forme contrattuali'!$C$64:$H$64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'2. Forme contrattuali'!$C$71:$H$71</c:f>
              <c:numCache>
                <c:formatCode>#,##0</c:formatCode>
                <c:ptCount val="6"/>
                <c:pt idx="0">
                  <c:v>100</c:v>
                </c:pt>
                <c:pt idx="1">
                  <c:v>74.647887323943664</c:v>
                </c:pt>
                <c:pt idx="2">
                  <c:v>91.348088531187116</c:v>
                </c:pt>
                <c:pt idx="3">
                  <c:v>82.696177062374247</c:v>
                </c:pt>
                <c:pt idx="4">
                  <c:v>65.392354124748493</c:v>
                </c:pt>
                <c:pt idx="5">
                  <c:v>71.83098591549296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E39B-4F2C-8572-EEAE9F9E81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4807384"/>
        <c:axId val="514810664"/>
      </c:lineChart>
      <c:catAx>
        <c:axId val="514807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10664"/>
        <c:crosses val="autoZero"/>
        <c:auto val="1"/>
        <c:lblAlgn val="ctr"/>
        <c:lblOffset val="100"/>
        <c:noMultiLvlLbl val="0"/>
      </c:catAx>
      <c:valAx>
        <c:axId val="514810664"/>
        <c:scaling>
          <c:orientation val="minMax"/>
          <c:max val="3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07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PIEMONTE NORD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'2. Forme contrattuali'!$B$88</c:f>
              <c:strCache>
                <c:ptCount val="1"/>
                <c:pt idx="0">
                  <c:v>Tempo indeterminato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'2. Forme contrattuali'!$C$64:$H$64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'2. Forme contrattuali'!$C$88:$H$88</c:f>
              <c:numCache>
                <c:formatCode>#,##0</c:formatCode>
                <c:ptCount val="6"/>
                <c:pt idx="0">
                  <c:v>100</c:v>
                </c:pt>
                <c:pt idx="1">
                  <c:v>89.460154241645242</c:v>
                </c:pt>
                <c:pt idx="2">
                  <c:v>106.29820051413881</c:v>
                </c:pt>
                <c:pt idx="3">
                  <c:v>121.97943444730078</c:v>
                </c:pt>
                <c:pt idx="4">
                  <c:v>84.832904884318765</c:v>
                </c:pt>
                <c:pt idx="5">
                  <c:v>98.714652956298195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40-4D3C-B48D-F0C3818D9F69}"/>
            </c:ext>
          </c:extLst>
        </c:ser>
        <c:ser>
          <c:idx val="1"/>
          <c:order val="1"/>
          <c:tx>
            <c:strRef>
              <c:f>'2. Forme contrattuali'!$B$89</c:f>
              <c:strCache>
                <c:ptCount val="1"/>
                <c:pt idx="0">
                  <c:v>Tempo determinato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'2. Forme contrattuali'!$C$64:$H$64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'2. Forme contrattuali'!$C$89:$H$89</c:f>
              <c:numCache>
                <c:formatCode>#,##0</c:formatCode>
                <c:ptCount val="6"/>
                <c:pt idx="0">
                  <c:v>100</c:v>
                </c:pt>
                <c:pt idx="1">
                  <c:v>124.02061855670104</c:v>
                </c:pt>
                <c:pt idx="2">
                  <c:v>148.65979381443299</c:v>
                </c:pt>
                <c:pt idx="3">
                  <c:v>138.29896907216494</c:v>
                </c:pt>
                <c:pt idx="4">
                  <c:v>93.55670103092784</c:v>
                </c:pt>
                <c:pt idx="5">
                  <c:v>117.01030927835052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D740-4D3C-B48D-F0C3818D9F69}"/>
            </c:ext>
          </c:extLst>
        </c:ser>
        <c:ser>
          <c:idx val="2"/>
          <c:order val="2"/>
          <c:tx>
            <c:strRef>
              <c:f>'2. Forme contrattuali'!$B$90</c:f>
              <c:strCache>
                <c:ptCount val="1"/>
                <c:pt idx="0">
                  <c:v>Somministrato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'2. Forme contrattuali'!$C$64:$H$64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'2. Forme contrattuali'!$C$90:$H$90</c:f>
              <c:numCache>
                <c:formatCode>#,##0</c:formatCode>
                <c:ptCount val="6"/>
                <c:pt idx="0">
                  <c:v>100</c:v>
                </c:pt>
                <c:pt idx="1">
                  <c:v>105.58206106870229</c:v>
                </c:pt>
                <c:pt idx="2">
                  <c:v>94.656488549618317</c:v>
                </c:pt>
                <c:pt idx="3">
                  <c:v>49.856870229007633</c:v>
                </c:pt>
                <c:pt idx="4">
                  <c:v>43.463740458015266</c:v>
                </c:pt>
                <c:pt idx="5">
                  <c:v>29.961832061068705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0D9E-4CCE-B0D0-250BE7B94174}"/>
            </c:ext>
          </c:extLst>
        </c:ser>
        <c:ser>
          <c:idx val="3"/>
          <c:order val="3"/>
          <c:tx>
            <c:strRef>
              <c:f>'2. Forme contrattuali'!$B$91</c:f>
              <c:strCache>
                <c:ptCount val="1"/>
                <c:pt idx="0">
                  <c:v>Apprendistato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'2. Forme contrattuali'!$C$64:$H$64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'2. Forme contrattuali'!$C$91:$H$91</c:f>
              <c:numCache>
                <c:formatCode>#,##0</c:formatCode>
                <c:ptCount val="6"/>
                <c:pt idx="0">
                  <c:v>100</c:v>
                </c:pt>
                <c:pt idx="1">
                  <c:v>109.64912280701755</c:v>
                </c:pt>
                <c:pt idx="2">
                  <c:v>145.61403508771932</c:v>
                </c:pt>
                <c:pt idx="3">
                  <c:v>154.82456140350877</c:v>
                </c:pt>
                <c:pt idx="4">
                  <c:v>137.28070175438597</c:v>
                </c:pt>
                <c:pt idx="5">
                  <c:v>145.61403508771932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0D9E-4CCE-B0D0-250BE7B94174}"/>
            </c:ext>
          </c:extLst>
        </c:ser>
        <c:ser>
          <c:idx val="4"/>
          <c:order val="4"/>
          <c:tx>
            <c:strRef>
              <c:f>'2. Forme contrattuali'!$B$92</c:f>
              <c:strCache>
                <c:ptCount val="1"/>
                <c:pt idx="0">
                  <c:v>Intermittente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'2. Forme contrattuali'!$C$64:$H$64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'2. Forme contrattuali'!$C$92:$H$92</c:f>
              <c:numCache>
                <c:formatCode>#,##0</c:formatCode>
                <c:ptCount val="6"/>
                <c:pt idx="0">
                  <c:v>100</c:v>
                </c:pt>
                <c:pt idx="1">
                  <c:v>444.59459459459458</c:v>
                </c:pt>
                <c:pt idx="2">
                  <c:v>436.48648648648651</c:v>
                </c:pt>
                <c:pt idx="3">
                  <c:v>481.08108108108104</c:v>
                </c:pt>
                <c:pt idx="4">
                  <c:v>320.27027027027026</c:v>
                </c:pt>
                <c:pt idx="5">
                  <c:v>425.67567567567568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0D9E-4CCE-B0D0-250BE7B94174}"/>
            </c:ext>
          </c:extLst>
        </c:ser>
        <c:ser>
          <c:idx val="6"/>
          <c:order val="5"/>
          <c:tx>
            <c:strRef>
              <c:f>'2. Forme contrattuali'!$B$94</c:f>
              <c:strCache>
                <c:ptCount val="1"/>
                <c:pt idx="0">
                  <c:v>Parasubordinato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strRef>
              <c:f>'2. Forme contrattuali'!$C$64:$H$64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'2. Forme contrattuali'!$C$94:$H$94</c:f>
              <c:numCache>
                <c:formatCode>#,##0</c:formatCode>
                <c:ptCount val="6"/>
                <c:pt idx="0">
                  <c:v>100</c:v>
                </c:pt>
                <c:pt idx="1">
                  <c:v>122.22222222222223</c:v>
                </c:pt>
                <c:pt idx="2">
                  <c:v>136.50793650793651</c:v>
                </c:pt>
                <c:pt idx="3">
                  <c:v>115.87301587301589</c:v>
                </c:pt>
                <c:pt idx="4">
                  <c:v>88.888888888888886</c:v>
                </c:pt>
                <c:pt idx="5">
                  <c:v>55.555555555555557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0D9E-4CCE-B0D0-250BE7B941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4807384"/>
        <c:axId val="514810664"/>
      </c:lineChart>
      <c:catAx>
        <c:axId val="514807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10664"/>
        <c:crosses val="autoZero"/>
        <c:auto val="1"/>
        <c:lblAlgn val="ctr"/>
        <c:lblOffset val="100"/>
        <c:noMultiLvlLbl val="0"/>
      </c:catAx>
      <c:valAx>
        <c:axId val="514810664"/>
        <c:scaling>
          <c:orientation val="minMax"/>
          <c:max val="5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07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en-US"/>
              <a:t>PIEMONTE NORD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0.23297087864016996"/>
          <c:y val="0.3192563429571304"/>
          <c:w val="0.52982543848685582"/>
          <c:h val="0.57949657334499849"/>
        </c:manualLayout>
      </c:layout>
      <c:pieChart>
        <c:varyColors val="1"/>
        <c:ser>
          <c:idx val="0"/>
          <c:order val="0"/>
          <c:tx>
            <c:strRef>
              <c:f>'1. Settori'!$V$10</c:f>
              <c:strCache>
                <c:ptCount val="1"/>
                <c:pt idx="0">
                  <c:v>Piemonte Nord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05F-40D4-BCB7-0979E6A1589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05F-40D4-BCB7-0979E6A1589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B05F-40D4-BCB7-0979E6A1589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B05F-40D4-BCB7-0979E6A15898}"/>
              </c:ext>
            </c:extLst>
          </c:dPt>
          <c:dLbls>
            <c:dLbl>
              <c:idx val="0"/>
              <c:layout>
                <c:manualLayout>
                  <c:x val="-2.3765454850058636E-2"/>
                  <c:y val="7.3015091863517061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05F-40D4-BCB7-0979E6A15898}"/>
                </c:ext>
              </c:extLst>
            </c:dLbl>
            <c:dLbl>
              <c:idx val="1"/>
              <c:layout>
                <c:manualLayout>
                  <c:x val="3.1930529960350701E-2"/>
                  <c:y val="-6.9957759186351706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05F-40D4-BCB7-0979E6A15898}"/>
                </c:ext>
              </c:extLst>
            </c:dLbl>
            <c:dLbl>
              <c:idx val="2"/>
              <c:layout>
                <c:manualLayout>
                  <c:x val="-7.9888311833361259E-3"/>
                  <c:y val="2.221825787401574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05F-40D4-BCB7-0979E6A15898}"/>
                </c:ext>
              </c:extLst>
            </c:dLbl>
            <c:dLbl>
              <c:idx val="3"/>
              <c:layout>
                <c:manualLayout>
                  <c:x val="-8.5073699120943216E-2"/>
                  <c:y val="7.7438757655293091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05F-40D4-BCB7-0979E6A1589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j-lt"/>
                    <a:ea typeface="+mn-ea"/>
                    <a:cs typeface="+mn-cs"/>
                  </a:defRPr>
                </a:pPr>
                <a:endParaRPr lang="it-IT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'1. Settori'!$W$9:$Z$9</c:f>
              <c:strCache>
                <c:ptCount val="3"/>
                <c:pt idx="0">
                  <c:v>Commercio</c:v>
                </c:pt>
                <c:pt idx="1">
                  <c:v>Turismo</c:v>
                </c:pt>
                <c:pt idx="2">
                  <c:v>Servizi</c:v>
                </c:pt>
              </c:strCache>
            </c:strRef>
          </c:cat>
          <c:val>
            <c:numRef>
              <c:f>'1. Settori'!$W$10:$Z$10</c:f>
              <c:numCache>
                <c:formatCode>#,##0</c:formatCode>
                <c:ptCount val="4"/>
                <c:pt idx="0">
                  <c:v>4349</c:v>
                </c:pt>
                <c:pt idx="1">
                  <c:v>9799</c:v>
                </c:pt>
                <c:pt idx="2">
                  <c:v>22083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05F-40D4-BCB7-0979E6A158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9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NOVARA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'2. Forme contrattuali'!$B$134</c:f>
              <c:strCache>
                <c:ptCount val="1"/>
                <c:pt idx="0">
                  <c:v>Tempo indeterminato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'2. Forme contrattuali'!$C$64:$H$64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'2. Forme contrattuali'!$C$134:$H$134</c:f>
              <c:numCache>
                <c:formatCode>#,##0</c:formatCode>
                <c:ptCount val="6"/>
                <c:pt idx="0">
                  <c:v>100</c:v>
                </c:pt>
                <c:pt idx="1">
                  <c:v>90.7035175879397</c:v>
                </c:pt>
                <c:pt idx="2">
                  <c:v>97.48743718592965</c:v>
                </c:pt>
                <c:pt idx="3">
                  <c:v>123.36683417085428</c:v>
                </c:pt>
                <c:pt idx="4">
                  <c:v>82.412060301507537</c:v>
                </c:pt>
                <c:pt idx="5">
                  <c:v>89.949748743718601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22FF-40ED-8C19-7AFB29FD2599}"/>
            </c:ext>
          </c:extLst>
        </c:ser>
        <c:ser>
          <c:idx val="1"/>
          <c:order val="1"/>
          <c:tx>
            <c:strRef>
              <c:f>'2. Forme contrattuali'!$B$135</c:f>
              <c:strCache>
                <c:ptCount val="1"/>
                <c:pt idx="0">
                  <c:v>Tempo determinato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'2. Forme contrattuali'!$C$64:$H$64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'2. Forme contrattuali'!$C$135:$H$135</c:f>
              <c:numCache>
                <c:formatCode>#,##0</c:formatCode>
                <c:ptCount val="6"/>
                <c:pt idx="0">
                  <c:v>100</c:v>
                </c:pt>
                <c:pt idx="1">
                  <c:v>125.77873254564985</c:v>
                </c:pt>
                <c:pt idx="2">
                  <c:v>149.83888292158969</c:v>
                </c:pt>
                <c:pt idx="3">
                  <c:v>149.40923737916219</c:v>
                </c:pt>
                <c:pt idx="4">
                  <c:v>93.233082706766908</c:v>
                </c:pt>
                <c:pt idx="5">
                  <c:v>118.04511278195488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22FF-40ED-8C19-7AFB29FD2599}"/>
            </c:ext>
          </c:extLst>
        </c:ser>
        <c:ser>
          <c:idx val="2"/>
          <c:order val="2"/>
          <c:tx>
            <c:strRef>
              <c:f>'2. Forme contrattuali'!$B$136</c:f>
              <c:strCache>
                <c:ptCount val="1"/>
                <c:pt idx="0">
                  <c:v>Somministrato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'2. Forme contrattuali'!$C$64:$H$64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'2. Forme contrattuali'!$C$136:$H$136</c:f>
              <c:numCache>
                <c:formatCode>#,##0</c:formatCode>
                <c:ptCount val="6"/>
                <c:pt idx="0">
                  <c:v>100</c:v>
                </c:pt>
                <c:pt idx="1">
                  <c:v>84.417808219178085</c:v>
                </c:pt>
                <c:pt idx="2">
                  <c:v>72.517123287671239</c:v>
                </c:pt>
                <c:pt idx="3">
                  <c:v>43.407534246575338</c:v>
                </c:pt>
                <c:pt idx="4">
                  <c:v>30.82191780821918</c:v>
                </c:pt>
                <c:pt idx="5">
                  <c:v>26.198630136986299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DF60-4060-BBD9-E72A6997F935}"/>
            </c:ext>
          </c:extLst>
        </c:ser>
        <c:ser>
          <c:idx val="3"/>
          <c:order val="3"/>
          <c:tx>
            <c:strRef>
              <c:f>'2. Forme contrattuali'!$B$137</c:f>
              <c:strCache>
                <c:ptCount val="1"/>
                <c:pt idx="0">
                  <c:v>Apprendistato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'2. Forme contrattuali'!$C$64:$H$64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'2. Forme contrattuali'!$C$137:$H$137</c:f>
              <c:numCache>
                <c:formatCode>#,##0</c:formatCode>
                <c:ptCount val="6"/>
                <c:pt idx="0">
                  <c:v>100</c:v>
                </c:pt>
                <c:pt idx="1">
                  <c:v>110.86956521739131</c:v>
                </c:pt>
                <c:pt idx="2">
                  <c:v>152.17391304347828</c:v>
                </c:pt>
                <c:pt idx="3">
                  <c:v>180.43478260869566</c:v>
                </c:pt>
                <c:pt idx="4">
                  <c:v>142.39130434782609</c:v>
                </c:pt>
                <c:pt idx="5">
                  <c:v>165.21739130434781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DF60-4060-BBD9-E72A6997F935}"/>
            </c:ext>
          </c:extLst>
        </c:ser>
        <c:ser>
          <c:idx val="4"/>
          <c:order val="4"/>
          <c:tx>
            <c:strRef>
              <c:f>'2. Forme contrattuali'!$B$138</c:f>
              <c:strCache>
                <c:ptCount val="1"/>
                <c:pt idx="0">
                  <c:v>Intermittente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'2. Forme contrattuali'!$C$64:$H$64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'2. Forme contrattuali'!$C$138:$H$138</c:f>
              <c:numCache>
                <c:formatCode>#,##0</c:formatCode>
                <c:ptCount val="6"/>
                <c:pt idx="0">
                  <c:v>100</c:v>
                </c:pt>
                <c:pt idx="1">
                  <c:v>325.80645161290323</c:v>
                </c:pt>
                <c:pt idx="2">
                  <c:v>338.70967741935488</c:v>
                </c:pt>
                <c:pt idx="3">
                  <c:v>445.16129032258061</c:v>
                </c:pt>
                <c:pt idx="4">
                  <c:v>296.77419354838707</c:v>
                </c:pt>
                <c:pt idx="5">
                  <c:v>432.25806451612902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DF60-4060-BBD9-E72A6997F935}"/>
            </c:ext>
          </c:extLst>
        </c:ser>
        <c:ser>
          <c:idx val="6"/>
          <c:order val="5"/>
          <c:tx>
            <c:strRef>
              <c:f>'2. Forme contrattuali'!$B$140</c:f>
              <c:strCache>
                <c:ptCount val="1"/>
                <c:pt idx="0">
                  <c:v>Parasubordinato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strRef>
              <c:f>'2. Forme contrattuali'!$C$64:$H$64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'2. Forme contrattuali'!$C$140:$H$140</c:f>
              <c:numCache>
                <c:formatCode>#,##0</c:formatCode>
                <c:ptCount val="6"/>
                <c:pt idx="0">
                  <c:v>100</c:v>
                </c:pt>
                <c:pt idx="1">
                  <c:v>77.777777777777786</c:v>
                </c:pt>
                <c:pt idx="2">
                  <c:v>77.777777777777786</c:v>
                </c:pt>
                <c:pt idx="3">
                  <c:v>55.555555555555557</c:v>
                </c:pt>
                <c:pt idx="4">
                  <c:v>77.777777777777786</c:v>
                </c:pt>
                <c:pt idx="5">
                  <c:v>44.444444444444443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DF60-4060-BBD9-E72A6997F9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4807384"/>
        <c:axId val="514810664"/>
      </c:lineChart>
      <c:catAx>
        <c:axId val="514807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10664"/>
        <c:crosses val="autoZero"/>
        <c:auto val="1"/>
        <c:lblAlgn val="ctr"/>
        <c:lblOffset val="100"/>
        <c:noMultiLvlLbl val="0"/>
      </c:catAx>
      <c:valAx>
        <c:axId val="514810664"/>
        <c:scaling>
          <c:orientation val="minMax"/>
          <c:max val="4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07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VCO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'2. Forme contrattuali'!$B$157</c:f>
              <c:strCache>
                <c:ptCount val="1"/>
                <c:pt idx="0">
                  <c:v>Tempo indeterminato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'2. Forme contrattuali'!$C$64:$H$64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'2. Forme contrattuali'!$C$157:$H$157</c:f>
              <c:numCache>
                <c:formatCode>#,##0</c:formatCode>
                <c:ptCount val="6"/>
                <c:pt idx="0">
                  <c:v>100</c:v>
                </c:pt>
                <c:pt idx="1">
                  <c:v>80.952380952380949</c:v>
                </c:pt>
                <c:pt idx="2">
                  <c:v>107.14285714285714</c:v>
                </c:pt>
                <c:pt idx="3">
                  <c:v>111.11111111111111</c:v>
                </c:pt>
                <c:pt idx="4">
                  <c:v>74.603174603174608</c:v>
                </c:pt>
                <c:pt idx="5">
                  <c:v>111.90476190476191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F176-4BE0-A9DD-9488F6D1A840}"/>
            </c:ext>
          </c:extLst>
        </c:ser>
        <c:ser>
          <c:idx val="1"/>
          <c:order val="1"/>
          <c:tx>
            <c:strRef>
              <c:f>'2. Forme contrattuali'!$B$158</c:f>
              <c:strCache>
                <c:ptCount val="1"/>
                <c:pt idx="0">
                  <c:v>Tempo determinato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'2. Forme contrattuali'!$C$64:$H$64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'2. Forme contrattuali'!$C$158:$H$158</c:f>
              <c:numCache>
                <c:formatCode>#,##0</c:formatCode>
                <c:ptCount val="6"/>
                <c:pt idx="0">
                  <c:v>100</c:v>
                </c:pt>
                <c:pt idx="1">
                  <c:v>114.58823529411765</c:v>
                </c:pt>
                <c:pt idx="2">
                  <c:v>139.52941176470588</c:v>
                </c:pt>
                <c:pt idx="3">
                  <c:v>130.35294117647058</c:v>
                </c:pt>
                <c:pt idx="4">
                  <c:v>77.411764705882362</c:v>
                </c:pt>
                <c:pt idx="5">
                  <c:v>94.117647058823522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F176-4BE0-A9DD-9488F6D1A840}"/>
            </c:ext>
          </c:extLst>
        </c:ser>
        <c:ser>
          <c:idx val="2"/>
          <c:order val="2"/>
          <c:tx>
            <c:strRef>
              <c:f>'2. Forme contrattuali'!$B$159</c:f>
              <c:strCache>
                <c:ptCount val="1"/>
                <c:pt idx="0">
                  <c:v>Somministrato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'2. Forme contrattuali'!$C$64:$H$64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'2. Forme contrattuali'!$C$159:$H$159</c:f>
              <c:numCache>
                <c:formatCode>#,##0</c:formatCode>
                <c:ptCount val="6"/>
                <c:pt idx="0">
                  <c:v>100</c:v>
                </c:pt>
                <c:pt idx="1">
                  <c:v>141.1764705882353</c:v>
                </c:pt>
                <c:pt idx="2">
                  <c:v>142.08144796380091</c:v>
                </c:pt>
                <c:pt idx="3">
                  <c:v>59.728506787330318</c:v>
                </c:pt>
                <c:pt idx="4">
                  <c:v>60.633484162895925</c:v>
                </c:pt>
                <c:pt idx="5">
                  <c:v>39.819004524886878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D335-43E1-BB13-370EE0CCB460}"/>
            </c:ext>
          </c:extLst>
        </c:ser>
        <c:ser>
          <c:idx val="3"/>
          <c:order val="3"/>
          <c:tx>
            <c:strRef>
              <c:f>'2. Forme contrattuali'!$B$160</c:f>
              <c:strCache>
                <c:ptCount val="1"/>
                <c:pt idx="0">
                  <c:v>Apprendistato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'2. Forme contrattuali'!$C$64:$H$64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'2. Forme contrattuali'!$C$160:$H$160</c:f>
              <c:numCache>
                <c:formatCode>#,##0</c:formatCode>
                <c:ptCount val="6"/>
                <c:pt idx="0">
                  <c:v>100</c:v>
                </c:pt>
                <c:pt idx="1">
                  <c:v>96.296296296296291</c:v>
                </c:pt>
                <c:pt idx="2">
                  <c:v>111.11111111111111</c:v>
                </c:pt>
                <c:pt idx="3">
                  <c:v>112.96296296296295</c:v>
                </c:pt>
                <c:pt idx="4">
                  <c:v>90.740740740740748</c:v>
                </c:pt>
                <c:pt idx="5">
                  <c:v>87.037037037037038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D335-43E1-BB13-370EE0CCB460}"/>
            </c:ext>
          </c:extLst>
        </c:ser>
        <c:ser>
          <c:idx val="4"/>
          <c:order val="4"/>
          <c:tx>
            <c:strRef>
              <c:f>'2. Forme contrattuali'!$B$161</c:f>
              <c:strCache>
                <c:ptCount val="1"/>
                <c:pt idx="0">
                  <c:v>Intermittente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'2. Forme contrattuali'!$C$64:$H$64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'2. Forme contrattuali'!$C$161:$H$161</c:f>
              <c:numCache>
                <c:formatCode>#,##0</c:formatCode>
                <c:ptCount val="6"/>
                <c:pt idx="0">
                  <c:v>100</c:v>
                </c:pt>
                <c:pt idx="1">
                  <c:v>607.14285714285711</c:v>
                </c:pt>
                <c:pt idx="2">
                  <c:v>478.57142857142856</c:v>
                </c:pt>
                <c:pt idx="3">
                  <c:v>614.28571428571433</c:v>
                </c:pt>
                <c:pt idx="4">
                  <c:v>342.85714285714283</c:v>
                </c:pt>
                <c:pt idx="5">
                  <c:v>442.85714285714289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D335-43E1-BB13-370EE0CCB460}"/>
            </c:ext>
          </c:extLst>
        </c:ser>
        <c:ser>
          <c:idx val="6"/>
          <c:order val="5"/>
          <c:tx>
            <c:strRef>
              <c:f>'2. Forme contrattuali'!$B$163</c:f>
              <c:strCache>
                <c:ptCount val="1"/>
                <c:pt idx="0">
                  <c:v>Parasubordinato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strRef>
              <c:f>'2. Forme contrattuali'!$C$64:$H$64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'2. Forme contrattuali'!$C$163:$H$163</c:f>
              <c:numCache>
                <c:formatCode>#,##0</c:formatCode>
                <c:ptCount val="6"/>
                <c:pt idx="0">
                  <c:v>100</c:v>
                </c:pt>
                <c:pt idx="1">
                  <c:v>350</c:v>
                </c:pt>
                <c:pt idx="2">
                  <c:v>87.5</c:v>
                </c:pt>
                <c:pt idx="3">
                  <c:v>137.5</c:v>
                </c:pt>
                <c:pt idx="4">
                  <c:v>25</c:v>
                </c:pt>
                <c:pt idx="5">
                  <c:v>12.5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D335-43E1-BB13-370EE0CCB4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4807384"/>
        <c:axId val="514810664"/>
      </c:lineChart>
      <c:catAx>
        <c:axId val="514807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10664"/>
        <c:crosses val="autoZero"/>
        <c:auto val="1"/>
        <c:lblAlgn val="ctr"/>
        <c:lblOffset val="100"/>
        <c:noMultiLvlLbl val="0"/>
      </c:catAx>
      <c:valAx>
        <c:axId val="514810664"/>
        <c:scaling>
          <c:orientation val="minMax"/>
          <c:max val="7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07384"/>
        <c:crosses val="autoZero"/>
        <c:crossBetween val="between"/>
        <c:majorUnit val="1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BIELLA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'2. Forme contrattuali'!$B$111</c:f>
              <c:strCache>
                <c:ptCount val="1"/>
                <c:pt idx="0">
                  <c:v>Tempo indeterminato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'2. Forme contrattuali'!$C$64:$H$64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'2. Forme contrattuali'!$C$111:$H$111</c:f>
              <c:numCache>
                <c:formatCode>#,##0</c:formatCode>
                <c:ptCount val="6"/>
                <c:pt idx="0">
                  <c:v>100</c:v>
                </c:pt>
                <c:pt idx="1">
                  <c:v>77.777777777777786</c:v>
                </c:pt>
                <c:pt idx="2">
                  <c:v>132.47863247863248</c:v>
                </c:pt>
                <c:pt idx="3">
                  <c:v>141.02564102564102</c:v>
                </c:pt>
                <c:pt idx="4">
                  <c:v>81.196581196581192</c:v>
                </c:pt>
                <c:pt idx="5">
                  <c:v>116.23931623931625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DB25-463B-8FC2-54EE8E8323F7}"/>
            </c:ext>
          </c:extLst>
        </c:ser>
        <c:ser>
          <c:idx val="1"/>
          <c:order val="1"/>
          <c:tx>
            <c:strRef>
              <c:f>'2. Forme contrattuali'!$B$112</c:f>
              <c:strCache>
                <c:ptCount val="1"/>
                <c:pt idx="0">
                  <c:v>Tempo determinato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'2. Forme contrattuali'!$C$64:$H$64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'2. Forme contrattuali'!$C$112:$H$112</c:f>
              <c:numCache>
                <c:formatCode>#,##0</c:formatCode>
                <c:ptCount val="6"/>
                <c:pt idx="0">
                  <c:v>100</c:v>
                </c:pt>
                <c:pt idx="1">
                  <c:v>118.01801801801801</c:v>
                </c:pt>
                <c:pt idx="2">
                  <c:v>140.24024024024024</c:v>
                </c:pt>
                <c:pt idx="3">
                  <c:v>115.91591591591592</c:v>
                </c:pt>
                <c:pt idx="4">
                  <c:v>88.888888888888886</c:v>
                </c:pt>
                <c:pt idx="5">
                  <c:v>104.8048048048048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DB25-463B-8FC2-54EE8E8323F7}"/>
            </c:ext>
          </c:extLst>
        </c:ser>
        <c:ser>
          <c:idx val="2"/>
          <c:order val="2"/>
          <c:tx>
            <c:strRef>
              <c:f>'2. Forme contrattuali'!$B$113</c:f>
              <c:strCache>
                <c:ptCount val="1"/>
                <c:pt idx="0">
                  <c:v>Somministrato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'2. Forme contrattuali'!$C$64:$H$64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'2. Forme contrattuali'!$C$113:$H$113</c:f>
              <c:numCache>
                <c:formatCode>#,##0</c:formatCode>
                <c:ptCount val="6"/>
                <c:pt idx="0">
                  <c:v>100</c:v>
                </c:pt>
                <c:pt idx="1">
                  <c:v>206.32911392405063</c:v>
                </c:pt>
                <c:pt idx="2">
                  <c:v>241.77215189873417</c:v>
                </c:pt>
                <c:pt idx="3">
                  <c:v>167.08860759493672</c:v>
                </c:pt>
                <c:pt idx="4">
                  <c:v>143.03797468354432</c:v>
                </c:pt>
                <c:pt idx="5">
                  <c:v>132.91139240506328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A752-4F87-96BC-C7135FB90FB8}"/>
            </c:ext>
          </c:extLst>
        </c:ser>
        <c:ser>
          <c:idx val="3"/>
          <c:order val="3"/>
          <c:tx>
            <c:strRef>
              <c:f>'2. Forme contrattuali'!$B$114</c:f>
              <c:strCache>
                <c:ptCount val="1"/>
                <c:pt idx="0">
                  <c:v>Apprendistato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'2. Forme contrattuali'!$C$64:$H$64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'2. Forme contrattuali'!$C$114:$H$114</c:f>
              <c:numCache>
                <c:formatCode>#,##0</c:formatCode>
                <c:ptCount val="6"/>
                <c:pt idx="0">
                  <c:v>100</c:v>
                </c:pt>
                <c:pt idx="1">
                  <c:v>95.652173913043484</c:v>
                </c:pt>
                <c:pt idx="2">
                  <c:v>128.26086956521738</c:v>
                </c:pt>
                <c:pt idx="3">
                  <c:v>147.82608695652172</c:v>
                </c:pt>
                <c:pt idx="4">
                  <c:v>141.30434782608697</c:v>
                </c:pt>
                <c:pt idx="5">
                  <c:v>150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A752-4F87-96BC-C7135FB90FB8}"/>
            </c:ext>
          </c:extLst>
        </c:ser>
        <c:ser>
          <c:idx val="4"/>
          <c:order val="4"/>
          <c:tx>
            <c:strRef>
              <c:f>'2. Forme contrattuali'!$B$115</c:f>
              <c:strCache>
                <c:ptCount val="1"/>
                <c:pt idx="0">
                  <c:v>Intermittente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'2. Forme contrattuali'!$C$64:$H$64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'2. Forme contrattuali'!$C$115:$H$115</c:f>
              <c:numCache>
                <c:formatCode>#,##0</c:formatCode>
                <c:ptCount val="6"/>
                <c:pt idx="0">
                  <c:v>100</c:v>
                </c:pt>
                <c:pt idx="1">
                  <c:v>373.91304347826087</c:v>
                </c:pt>
                <c:pt idx="2">
                  <c:v>339.13043478260869</c:v>
                </c:pt>
                <c:pt idx="3">
                  <c:v>273.91304347826087</c:v>
                </c:pt>
                <c:pt idx="4">
                  <c:v>217.39130434782606</c:v>
                </c:pt>
                <c:pt idx="5">
                  <c:v>278.26086956521738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A752-4F87-96BC-C7135FB90FB8}"/>
            </c:ext>
          </c:extLst>
        </c:ser>
        <c:ser>
          <c:idx val="6"/>
          <c:order val="6"/>
          <c:tx>
            <c:strRef>
              <c:f>'2. Forme contrattuali'!$B$117</c:f>
              <c:strCache>
                <c:ptCount val="1"/>
                <c:pt idx="0">
                  <c:v>Parasubordinato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strRef>
              <c:f>'2. Forme contrattuali'!$C$64:$H$64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'2. Forme contrattuali'!$C$117:$H$117</c:f>
              <c:numCache>
                <c:formatCode>#,##0</c:formatCode>
                <c:ptCount val="6"/>
                <c:pt idx="0">
                  <c:v>100</c:v>
                </c:pt>
                <c:pt idx="1">
                  <c:v>83.333333333333343</c:v>
                </c:pt>
                <c:pt idx="2">
                  <c:v>233.33333333333334</c:v>
                </c:pt>
                <c:pt idx="3">
                  <c:v>200</c:v>
                </c:pt>
                <c:pt idx="4">
                  <c:v>66.666666666666657</c:v>
                </c:pt>
                <c:pt idx="5">
                  <c:v>33.333333333333329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4FC4-40FA-B0A4-E027E1F9F5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4807384"/>
        <c:axId val="514810664"/>
        <c:extLst>
          <c:ext xmlns:c15="http://schemas.microsoft.com/office/drawing/2012/chart" uri="{02D57815-91ED-43cb-92C2-25804820EDAC}">
            <c15:filteredLineSeries>
              <c15:ser>
                <c:idx val="5"/>
                <c:order val="5"/>
                <c:tx>
                  <c:strRef>
                    <c:extLst>
                      <c:ext uri="{02D57815-91ED-43cb-92C2-25804820EDAC}">
                        <c15:formulaRef>
                          <c15:sqref>'2. Forme contrattuali'!$B$116</c15:sqref>
                        </c15:formulaRef>
                      </c:ext>
                    </c:extLst>
                    <c:strCache>
                      <c:ptCount val="1"/>
                      <c:pt idx="0">
                        <c:v>Domestico e a domicilio</c:v>
                      </c:pt>
                    </c:strCache>
                  </c:strRef>
                </c:tx>
                <c:spPr>
                  <a:ln w="28575" cap="rnd">
                    <a:solidFill>
                      <a:schemeClr val="accent6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ormulaRef>
                          <c15:sqref>'2. Forme contrattuali'!$C$64:$H$64</c15:sqref>
                        </c15:formulaRef>
                      </c:ext>
                    </c:extLst>
                    <c:strCache>
                      <c:ptCount val="6"/>
                      <c:pt idx="0">
                        <c:v>1_2016</c:v>
                      </c:pt>
                      <c:pt idx="1">
                        <c:v>1_2017</c:v>
                      </c:pt>
                      <c:pt idx="2">
                        <c:v>1_2018</c:v>
                      </c:pt>
                      <c:pt idx="3">
                        <c:v>1_2019</c:v>
                      </c:pt>
                      <c:pt idx="4">
                        <c:v>1_2020</c:v>
                      </c:pt>
                      <c:pt idx="5">
                        <c:v>1_2021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'2. Forme contrattuali'!$C$116:$H$116</c15:sqref>
                        </c15:formulaRef>
                      </c:ext>
                    </c:extLst>
                    <c:numCache>
                      <c:formatCode>#,##0</c:formatCode>
                      <c:ptCount val="6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</c:numCache>
                  </c:numRef>
                </c:val>
                <c:smooth val="1"/>
                <c:extLst>
                  <c:ext xmlns:c16="http://schemas.microsoft.com/office/drawing/2014/chart" uri="{C3380CC4-5D6E-409C-BE32-E72D297353CC}">
                    <c16:uniqueId val="{00000003-A752-4F87-96BC-C7135FB90FB8}"/>
                  </c:ext>
                </c:extLst>
              </c15:ser>
            </c15:filteredLineSeries>
          </c:ext>
        </c:extLst>
      </c:lineChart>
      <c:catAx>
        <c:axId val="514807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10664"/>
        <c:crosses val="autoZero"/>
        <c:auto val="1"/>
        <c:lblAlgn val="ctr"/>
        <c:lblOffset val="100"/>
        <c:noMultiLvlLbl val="0"/>
      </c:catAx>
      <c:valAx>
        <c:axId val="514810664"/>
        <c:scaling>
          <c:orientation val="minMax"/>
          <c:max val="4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07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VERCELLI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'2. Forme contrattuali'!$B$180</c:f>
              <c:strCache>
                <c:ptCount val="1"/>
                <c:pt idx="0">
                  <c:v>Tempo indeterminato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'2. Forme contrattuali'!$C$64:$H$64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'2. Forme contrattuali'!$C$180:$H$180</c:f>
              <c:numCache>
                <c:formatCode>#,##0</c:formatCode>
                <c:ptCount val="6"/>
                <c:pt idx="0">
                  <c:v>100</c:v>
                </c:pt>
                <c:pt idx="1">
                  <c:v>103.64963503649636</c:v>
                </c:pt>
                <c:pt idx="2">
                  <c:v>108.75912408759123</c:v>
                </c:pt>
                <c:pt idx="3">
                  <c:v>111.67883211678833</c:v>
                </c:pt>
                <c:pt idx="4">
                  <c:v>104.37956204379562</c:v>
                </c:pt>
                <c:pt idx="5">
                  <c:v>97.080291970802918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720D-48D0-85DC-5A220E2E411C}"/>
            </c:ext>
          </c:extLst>
        </c:ser>
        <c:ser>
          <c:idx val="1"/>
          <c:order val="1"/>
          <c:tx>
            <c:strRef>
              <c:f>'2. Forme contrattuali'!$B$181</c:f>
              <c:strCache>
                <c:ptCount val="1"/>
                <c:pt idx="0">
                  <c:v>Tempo determinato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'2. Forme contrattuali'!$C$64:$H$64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'2. Forme contrattuali'!$C$181:$H$181</c:f>
              <c:numCache>
                <c:formatCode>#,##0</c:formatCode>
                <c:ptCount val="6"/>
                <c:pt idx="0">
                  <c:v>100</c:v>
                </c:pt>
                <c:pt idx="1">
                  <c:v>141.43426294820719</c:v>
                </c:pt>
                <c:pt idx="2">
                  <c:v>170.9163346613546</c:v>
                </c:pt>
                <c:pt idx="3">
                  <c:v>140.23904382470121</c:v>
                </c:pt>
                <c:pt idx="4">
                  <c:v>128.28685258964143</c:v>
                </c:pt>
                <c:pt idx="5">
                  <c:v>168.12749003984064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720D-48D0-85DC-5A220E2E411C}"/>
            </c:ext>
          </c:extLst>
        </c:ser>
        <c:ser>
          <c:idx val="2"/>
          <c:order val="2"/>
          <c:tx>
            <c:strRef>
              <c:f>'2. Forme contrattuali'!$B$182</c:f>
              <c:strCache>
                <c:ptCount val="1"/>
                <c:pt idx="0">
                  <c:v>Somministrato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'2. Forme contrattuali'!$C$64:$H$64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'2. Forme contrattuali'!$C$182:$H$182</c:f>
              <c:numCache>
                <c:formatCode>#,##0</c:formatCode>
                <c:ptCount val="6"/>
                <c:pt idx="0">
                  <c:v>100</c:v>
                </c:pt>
                <c:pt idx="1">
                  <c:v>119.7452229299363</c:v>
                </c:pt>
                <c:pt idx="2">
                  <c:v>100.63694267515923</c:v>
                </c:pt>
                <c:pt idx="3">
                  <c:v>43.630573248407643</c:v>
                </c:pt>
                <c:pt idx="4">
                  <c:v>48.407643312101911</c:v>
                </c:pt>
                <c:pt idx="5">
                  <c:v>20.541401273885352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7065-4FE5-9708-BEB300B372A8}"/>
            </c:ext>
          </c:extLst>
        </c:ser>
        <c:ser>
          <c:idx val="3"/>
          <c:order val="3"/>
          <c:tx>
            <c:strRef>
              <c:f>'2. Forme contrattuali'!$B$183</c:f>
              <c:strCache>
                <c:ptCount val="1"/>
                <c:pt idx="0">
                  <c:v>Apprendistato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'2. Forme contrattuali'!$C$64:$H$64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'2. Forme contrattuali'!$C$183:$H$183</c:f>
              <c:numCache>
                <c:formatCode>#,##0</c:formatCode>
                <c:ptCount val="6"/>
                <c:pt idx="0">
                  <c:v>100</c:v>
                </c:pt>
                <c:pt idx="1">
                  <c:v>144.44444444444443</c:v>
                </c:pt>
                <c:pt idx="2">
                  <c:v>202.77777777777777</c:v>
                </c:pt>
                <c:pt idx="3">
                  <c:v>161.11111111111111</c:v>
                </c:pt>
                <c:pt idx="4">
                  <c:v>188.88888888888889</c:v>
                </c:pt>
                <c:pt idx="5">
                  <c:v>177.77777777777777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7065-4FE5-9708-BEB300B372A8}"/>
            </c:ext>
          </c:extLst>
        </c:ser>
        <c:ser>
          <c:idx val="4"/>
          <c:order val="4"/>
          <c:tx>
            <c:strRef>
              <c:f>'2. Forme contrattuali'!$B$184</c:f>
              <c:strCache>
                <c:ptCount val="1"/>
                <c:pt idx="0">
                  <c:v>Intermittente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'2. Forme contrattuali'!$C$64:$H$64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'2. Forme contrattuali'!$C$184:$H$184</c:f>
              <c:numCache>
                <c:formatCode>#,##0</c:formatCode>
                <c:ptCount val="6"/>
                <c:pt idx="0">
                  <c:v>100</c:v>
                </c:pt>
                <c:pt idx="1">
                  <c:v>950</c:v>
                </c:pt>
                <c:pt idx="2">
                  <c:v>1216.6666666666665</c:v>
                </c:pt>
                <c:pt idx="3">
                  <c:v>1150</c:v>
                </c:pt>
                <c:pt idx="4">
                  <c:v>783.33333333333326</c:v>
                </c:pt>
                <c:pt idx="5">
                  <c:v>916.66666666666663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7065-4FE5-9708-BEB300B372A8}"/>
            </c:ext>
          </c:extLst>
        </c:ser>
        <c:ser>
          <c:idx val="5"/>
          <c:order val="5"/>
          <c:tx>
            <c:strRef>
              <c:f>'2. Forme contrattuali'!$B$186</c:f>
              <c:strCache>
                <c:ptCount val="1"/>
                <c:pt idx="0">
                  <c:v>Parasubordinato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val>
            <c:numRef>
              <c:f>'2. Forme contrattuali'!$C$186:$H$186</c:f>
              <c:numCache>
                <c:formatCode>#,##0</c:formatCode>
                <c:ptCount val="6"/>
                <c:pt idx="0">
                  <c:v>100</c:v>
                </c:pt>
                <c:pt idx="1">
                  <c:v>123.07692307692308</c:v>
                </c:pt>
                <c:pt idx="2">
                  <c:v>284.61538461538464</c:v>
                </c:pt>
                <c:pt idx="3">
                  <c:v>230.76923076923075</c:v>
                </c:pt>
                <c:pt idx="4">
                  <c:v>169.23076923076923</c:v>
                </c:pt>
                <c:pt idx="5">
                  <c:v>123.07692307692308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4D38-4D69-9131-C6A0F168C6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4807384"/>
        <c:axId val="514810664"/>
      </c:lineChart>
      <c:catAx>
        <c:axId val="514807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10664"/>
        <c:crosses val="autoZero"/>
        <c:auto val="1"/>
        <c:lblAlgn val="ctr"/>
        <c:lblOffset val="100"/>
        <c:noMultiLvlLbl val="0"/>
      </c:catAx>
      <c:valAx>
        <c:axId val="514810664"/>
        <c:scaling>
          <c:orientation val="minMax"/>
          <c:max val="14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07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en-US"/>
              <a:t>PIEMONTE NORD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0.30875648608440076"/>
          <c:y val="0.31388271791177114"/>
          <c:w val="0.42242558389878687"/>
          <c:h val="0.52009269818615467"/>
        </c:manualLayout>
      </c:layout>
      <c:pieChart>
        <c:varyColors val="1"/>
        <c:ser>
          <c:idx val="0"/>
          <c:order val="0"/>
          <c:tx>
            <c:strRef>
              <c:f>'2. Forme contrattuali'!$AC$8</c:f>
              <c:strCache>
                <c:ptCount val="1"/>
                <c:pt idx="0">
                  <c:v>Piemonte Nord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E9D-4934-95DE-589E4413934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5E9D-4934-95DE-589E4413934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5E9D-4934-95DE-589E4413934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5E9D-4934-95DE-589E4413934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5E9D-4934-95DE-589E4413934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5E9D-4934-95DE-589E4413934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5E9D-4934-95DE-589E4413934B}"/>
              </c:ext>
            </c:extLst>
          </c:dPt>
          <c:dLbls>
            <c:dLbl>
              <c:idx val="0"/>
              <c:layout>
                <c:manualLayout>
                  <c:x val="-1.4208304607085404E-2"/>
                  <c:y val="9.6757099377692279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E9D-4934-95DE-589E4413934B}"/>
                </c:ext>
              </c:extLst>
            </c:dLbl>
            <c:dLbl>
              <c:idx val="1"/>
              <c:layout>
                <c:manualLayout>
                  <c:x val="-2.7245787824908982E-2"/>
                  <c:y val="-6.4166156586618839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E9D-4934-95DE-589E4413934B}"/>
                </c:ext>
              </c:extLst>
            </c:dLbl>
            <c:dLbl>
              <c:idx val="2"/>
              <c:layout>
                <c:manualLayout>
                  <c:x val="-5.6322954063129924E-17"/>
                  <c:y val="3.446620450292422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8264208909370198"/>
                      <c:h val="0.135251778129983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5E9D-4934-95DE-589E4413934B}"/>
                </c:ext>
              </c:extLst>
            </c:dLbl>
            <c:dLbl>
              <c:idx val="3"/>
              <c:layout>
                <c:manualLayout>
                  <c:x val="-5.8046615140849328E-2"/>
                  <c:y val="-5.097376446326185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E9D-4934-95DE-589E4413934B}"/>
                </c:ext>
              </c:extLst>
            </c:dLbl>
            <c:dLbl>
              <c:idx val="4"/>
              <c:layout>
                <c:manualLayout>
                  <c:x val="-9.3174643492144119E-3"/>
                  <c:y val="7.8463705362456938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E9D-4934-95DE-589E4413934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E9D-4934-95DE-589E4413934B}"/>
                </c:ext>
              </c:extLst>
            </c:dLbl>
            <c:dLbl>
              <c:idx val="6"/>
              <c:layout>
                <c:manualLayout>
                  <c:x val="-9.2165898617512648E-3"/>
                  <c:y val="4.5540127941973464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5499231950844853"/>
                      <c:h val="0.10167864171473907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D-5E9D-4934-95DE-589E441393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j-lt"/>
                    <a:ea typeface="+mn-ea"/>
                    <a:cs typeface="+mn-cs"/>
                  </a:defRPr>
                </a:pPr>
                <a:endParaRPr lang="it-IT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'2. Forme contrattuali'!$AD$7:$AJ$7</c:f>
              <c:strCache>
                <c:ptCount val="7"/>
                <c:pt idx="0">
                  <c:v>Tempo indeterminato</c:v>
                </c:pt>
                <c:pt idx="1">
                  <c:v>Tempo determinato</c:v>
                </c:pt>
                <c:pt idx="2">
                  <c:v>Somministrato</c:v>
                </c:pt>
                <c:pt idx="3">
                  <c:v>Apprendistato</c:v>
                </c:pt>
                <c:pt idx="4">
                  <c:v>Intermittente</c:v>
                </c:pt>
                <c:pt idx="5">
                  <c:v>Domestico e a domicilio</c:v>
                </c:pt>
                <c:pt idx="6">
                  <c:v>Parasubordinato</c:v>
                </c:pt>
              </c:strCache>
            </c:strRef>
          </c:cat>
          <c:val>
            <c:numRef>
              <c:f>'2. Forme contrattuali'!$AD$8:$AJ$8</c:f>
              <c:numCache>
                <c:formatCode>#,##0</c:formatCode>
                <c:ptCount val="7"/>
                <c:pt idx="0">
                  <c:v>768</c:v>
                </c:pt>
                <c:pt idx="1">
                  <c:v>2270</c:v>
                </c:pt>
                <c:pt idx="2">
                  <c:v>628</c:v>
                </c:pt>
                <c:pt idx="3">
                  <c:v>332</c:v>
                </c:pt>
                <c:pt idx="4">
                  <c:v>315</c:v>
                </c:pt>
                <c:pt idx="5">
                  <c:v>1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5E9D-4934-95DE-589E441393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79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en-US"/>
              <a:t>PIEMONTE NORD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0.23297087864016996"/>
          <c:y val="0.3192563429571304"/>
          <c:w val="0.52982543848685582"/>
          <c:h val="0.57949657334499849"/>
        </c:manualLayout>
      </c:layout>
      <c:pieChart>
        <c:varyColors val="1"/>
        <c:ser>
          <c:idx val="0"/>
          <c:order val="0"/>
          <c:tx>
            <c:strRef>
              <c:f>'3. Servizio turistico'!$V$10</c:f>
              <c:strCache>
                <c:ptCount val="1"/>
                <c:pt idx="0">
                  <c:v>Piemonte Nord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AD6-4D70-A7E9-03C498B4929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AD6-4D70-A7E9-03C498B4929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AD6-4D70-A7E9-03C498B4929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EAD6-4D70-A7E9-03C498B49293}"/>
              </c:ext>
            </c:extLst>
          </c:dPt>
          <c:dLbls>
            <c:dLbl>
              <c:idx val="0"/>
              <c:layout>
                <c:manualLayout>
                  <c:x val="-2.6602334282682751E-2"/>
                  <c:y val="7.3015091863516107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3082258334729436"/>
                      <c:h val="0.2354166666666666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EAD6-4D70-A7E9-03C498B49293}"/>
                </c:ext>
              </c:extLst>
            </c:dLbl>
            <c:dLbl>
              <c:idx val="1"/>
              <c:layout>
                <c:manualLayout>
                  <c:x val="-2.1120232311386609E-3"/>
                  <c:y val="2.3045849737532712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AD6-4D70-A7E9-03C498B49293}"/>
                </c:ext>
              </c:extLst>
            </c:dLbl>
            <c:dLbl>
              <c:idx val="2"/>
              <c:layout>
                <c:manualLayout>
                  <c:x val="-1.0825710615960342E-2"/>
                  <c:y val="7.95099245406823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AD6-4D70-A7E9-03C498B49293}"/>
                </c:ext>
              </c:extLst>
            </c:dLbl>
            <c:dLbl>
              <c:idx val="3"/>
              <c:layout>
                <c:manualLayout>
                  <c:x val="-8.5073699120943216E-2"/>
                  <c:y val="7.7438757655293091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AD6-4D70-A7E9-03C498B49293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j-lt"/>
                    <a:ea typeface="+mn-ea"/>
                    <a:cs typeface="+mn-cs"/>
                  </a:defRPr>
                </a:pPr>
                <a:endParaRPr lang="it-IT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'3. Servizio turistico'!$W$9:$Z$9</c:f>
              <c:strCache>
                <c:ptCount val="3"/>
                <c:pt idx="0">
                  <c:v>Alberghi e strutture ricettive</c:v>
                </c:pt>
                <c:pt idx="1">
                  <c:v>Bar e attività di ristorazione</c:v>
                </c:pt>
                <c:pt idx="2">
                  <c:v>Altre attività turistiche</c:v>
                </c:pt>
              </c:strCache>
            </c:strRef>
          </c:cat>
          <c:val>
            <c:numRef>
              <c:f>'3. Servizio turistico'!$W$10:$Z$10</c:f>
              <c:numCache>
                <c:formatCode>#,##0</c:formatCode>
                <c:ptCount val="4"/>
                <c:pt idx="0">
                  <c:v>2121</c:v>
                </c:pt>
                <c:pt idx="1">
                  <c:v>6616</c:v>
                </c:pt>
                <c:pt idx="2">
                  <c:v>1062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AD6-4D70-A7E9-03C498B492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7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REGIONE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'3. Servizio turistico'!$B$46</c:f>
              <c:strCache>
                <c:ptCount val="1"/>
                <c:pt idx="0">
                  <c:v>Alberghi e strutture ricettive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'3. Servizio turistico'!$C$45:$H$45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'3. Servizio turistico'!$C$46:$H$46</c:f>
              <c:numCache>
                <c:formatCode>#,##0</c:formatCode>
                <c:ptCount val="6"/>
                <c:pt idx="0">
                  <c:v>100</c:v>
                </c:pt>
                <c:pt idx="1">
                  <c:v>116.10194034173182</c:v>
                </c:pt>
                <c:pt idx="2">
                  <c:v>148.33478134955112</c:v>
                </c:pt>
                <c:pt idx="3">
                  <c:v>113.17694758181291</c:v>
                </c:pt>
                <c:pt idx="4">
                  <c:v>52.780191138140744</c:v>
                </c:pt>
                <c:pt idx="5">
                  <c:v>62.235737040254847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2AB4-4F92-BF40-8E53CB6EEAFC}"/>
            </c:ext>
          </c:extLst>
        </c:ser>
        <c:ser>
          <c:idx val="1"/>
          <c:order val="1"/>
          <c:tx>
            <c:strRef>
              <c:f>'3. Servizio turistico'!$B$47</c:f>
              <c:strCache>
                <c:ptCount val="1"/>
                <c:pt idx="0">
                  <c:v>Bar ed esercizi senza cucina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'3. Servizio turistico'!$C$45:$H$45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'3. Servizio turistico'!$C$47:$H$47</c:f>
              <c:numCache>
                <c:formatCode>#,##0</c:formatCode>
                <c:ptCount val="6"/>
                <c:pt idx="0">
                  <c:v>100</c:v>
                </c:pt>
                <c:pt idx="1">
                  <c:v>164.42452168686768</c:v>
                </c:pt>
                <c:pt idx="2">
                  <c:v>199.06841630772314</c:v>
                </c:pt>
                <c:pt idx="3">
                  <c:v>194.12000400681157</c:v>
                </c:pt>
                <c:pt idx="4">
                  <c:v>106.37083041169988</c:v>
                </c:pt>
                <c:pt idx="5">
                  <c:v>115.37613943704297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2AB4-4F92-BF40-8E53CB6EEAFC}"/>
            </c:ext>
          </c:extLst>
        </c:ser>
        <c:ser>
          <c:idx val="2"/>
          <c:order val="2"/>
          <c:tx>
            <c:strRef>
              <c:f>'3. Servizio turistico'!$B$48</c:f>
              <c:strCache>
                <c:ptCount val="1"/>
                <c:pt idx="0">
                  <c:v>Altre attività turistiche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'3. Servizio turistico'!$C$45:$H$45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'3. Servizio turistico'!$C$48:$H$48</c:f>
              <c:numCache>
                <c:formatCode>#,##0</c:formatCode>
                <c:ptCount val="6"/>
                <c:pt idx="0">
                  <c:v>100</c:v>
                </c:pt>
                <c:pt idx="1">
                  <c:v>114.50272540434277</c:v>
                </c:pt>
                <c:pt idx="2">
                  <c:v>135.3945134483067</c:v>
                </c:pt>
                <c:pt idx="3">
                  <c:v>120.90072379590741</c:v>
                </c:pt>
                <c:pt idx="4">
                  <c:v>67.429184165847559</c:v>
                </c:pt>
                <c:pt idx="5">
                  <c:v>79.376284514341876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2AB4-4F92-BF40-8E53CB6EEA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3323512"/>
        <c:axId val="303325480"/>
      </c:lineChart>
      <c:catAx>
        <c:axId val="303323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303325480"/>
        <c:crosses val="autoZero"/>
        <c:auto val="1"/>
        <c:lblAlgn val="ctr"/>
        <c:lblOffset val="100"/>
        <c:noMultiLvlLbl val="0"/>
      </c:catAx>
      <c:valAx>
        <c:axId val="30332548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3033235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PIEMONTE NORD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'3. Servizio turistico'!$B$60</c:f>
              <c:strCache>
                <c:ptCount val="1"/>
                <c:pt idx="0">
                  <c:v>Alberghi e strutture ricettive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'3. Servizio turistico'!$C$59:$H$59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'3. Servizio turistico'!$C$60:$H$60</c:f>
              <c:numCache>
                <c:formatCode>#,##0</c:formatCode>
                <c:ptCount val="6"/>
                <c:pt idx="0">
                  <c:v>100</c:v>
                </c:pt>
                <c:pt idx="1">
                  <c:v>123.764021603656</c:v>
                </c:pt>
                <c:pt idx="2">
                  <c:v>149.14831740756128</c:v>
                </c:pt>
                <c:pt idx="3">
                  <c:v>151.47486497714996</c:v>
                </c:pt>
                <c:pt idx="4">
                  <c:v>56.917324470294972</c:v>
                </c:pt>
                <c:pt idx="5">
                  <c:v>88.117989198171998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0FE3-412E-8655-ADD7EDA06A2A}"/>
            </c:ext>
          </c:extLst>
        </c:ser>
        <c:ser>
          <c:idx val="1"/>
          <c:order val="1"/>
          <c:tx>
            <c:strRef>
              <c:f>'3. Servizio turistico'!$B$61</c:f>
              <c:strCache>
                <c:ptCount val="1"/>
                <c:pt idx="0">
                  <c:v>Bar ed esercizi senza cucina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'3. Servizio turistico'!$C$59:$H$59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'3. Servizio turistico'!$C$61:$H$61</c:f>
              <c:numCache>
                <c:formatCode>#,##0</c:formatCode>
                <c:ptCount val="6"/>
                <c:pt idx="0">
                  <c:v>100</c:v>
                </c:pt>
                <c:pt idx="1">
                  <c:v>194.8609731876862</c:v>
                </c:pt>
                <c:pt idx="2">
                  <c:v>222.86494538232375</c:v>
                </c:pt>
                <c:pt idx="3">
                  <c:v>220.38232373386296</c:v>
                </c:pt>
                <c:pt idx="4">
                  <c:v>128.97219463753723</c:v>
                </c:pt>
                <c:pt idx="5">
                  <c:v>164.25024826216486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0FE3-412E-8655-ADD7EDA06A2A}"/>
            </c:ext>
          </c:extLst>
        </c:ser>
        <c:ser>
          <c:idx val="2"/>
          <c:order val="2"/>
          <c:tx>
            <c:strRef>
              <c:f>'3. Servizio turistico'!$B$62</c:f>
              <c:strCache>
                <c:ptCount val="1"/>
                <c:pt idx="0">
                  <c:v>Altre attività turistiche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'3. Servizio turistico'!$C$59:$H$59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'3. Servizio turistico'!$C$62:$H$62</c:f>
              <c:numCache>
                <c:formatCode>#,##0</c:formatCode>
                <c:ptCount val="6"/>
                <c:pt idx="0">
                  <c:v>100</c:v>
                </c:pt>
                <c:pt idx="1">
                  <c:v>115.62238930659983</c:v>
                </c:pt>
                <c:pt idx="2">
                  <c:v>157.81119465329991</c:v>
                </c:pt>
                <c:pt idx="3">
                  <c:v>132.7485380116959</c:v>
                </c:pt>
                <c:pt idx="4">
                  <c:v>82.957393483709268</c:v>
                </c:pt>
                <c:pt idx="5">
                  <c:v>88.721804511278194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0FE3-412E-8655-ADD7EDA06A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9624680"/>
        <c:axId val="509625336"/>
      </c:lineChart>
      <c:catAx>
        <c:axId val="509624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09625336"/>
        <c:crosses val="autoZero"/>
        <c:auto val="1"/>
        <c:lblAlgn val="ctr"/>
        <c:lblOffset val="100"/>
        <c:noMultiLvlLbl val="0"/>
      </c:catAx>
      <c:valAx>
        <c:axId val="50962533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09624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BIELLA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'3. Servizio turistico'!$B$74</c:f>
              <c:strCache>
                <c:ptCount val="1"/>
                <c:pt idx="0">
                  <c:v>Alberghi e strutture ricettive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'3. Servizio turistico'!$C$73:$H$73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'3. Servizio turistico'!$C$74:$H$74</c:f>
              <c:numCache>
                <c:formatCode>#,##0</c:formatCode>
                <c:ptCount val="6"/>
                <c:pt idx="0">
                  <c:v>100</c:v>
                </c:pt>
                <c:pt idx="1">
                  <c:v>200</c:v>
                </c:pt>
                <c:pt idx="2">
                  <c:v>234.09090909090909</c:v>
                </c:pt>
                <c:pt idx="3">
                  <c:v>200</c:v>
                </c:pt>
                <c:pt idx="4">
                  <c:v>127.27272727272727</c:v>
                </c:pt>
                <c:pt idx="5">
                  <c:v>125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E09E-4E36-931D-6A293A130D4F}"/>
            </c:ext>
          </c:extLst>
        </c:ser>
        <c:ser>
          <c:idx val="1"/>
          <c:order val="1"/>
          <c:tx>
            <c:strRef>
              <c:f>'3. Servizio turistico'!$B$75</c:f>
              <c:strCache>
                <c:ptCount val="1"/>
                <c:pt idx="0">
                  <c:v>Bar ed esercizi senza cucina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'3. Servizio turistico'!$C$73:$H$73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'3. Servizio turistico'!$C$75:$H$75</c:f>
              <c:numCache>
                <c:formatCode>#,##0</c:formatCode>
                <c:ptCount val="6"/>
                <c:pt idx="0">
                  <c:v>100</c:v>
                </c:pt>
                <c:pt idx="1">
                  <c:v>222.57425742574259</c:v>
                </c:pt>
                <c:pt idx="2">
                  <c:v>235.44554455445544</c:v>
                </c:pt>
                <c:pt idx="3">
                  <c:v>222.1782178217822</c:v>
                </c:pt>
                <c:pt idx="4">
                  <c:v>148.9108910891089</c:v>
                </c:pt>
                <c:pt idx="5">
                  <c:v>189.50495049504948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E09E-4E36-931D-6A293A130D4F}"/>
            </c:ext>
          </c:extLst>
        </c:ser>
        <c:ser>
          <c:idx val="2"/>
          <c:order val="2"/>
          <c:tx>
            <c:strRef>
              <c:f>'3. Servizio turistico'!$B$76</c:f>
              <c:strCache>
                <c:ptCount val="1"/>
                <c:pt idx="0">
                  <c:v>Altre attività turistiche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'3. Servizio turistico'!$C$73:$H$73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'3. Servizio turistico'!$C$76:$H$76</c:f>
              <c:numCache>
                <c:formatCode>#,##0</c:formatCode>
                <c:ptCount val="6"/>
                <c:pt idx="0">
                  <c:v>100</c:v>
                </c:pt>
                <c:pt idx="1">
                  <c:v>158.47457627118644</c:v>
                </c:pt>
                <c:pt idx="2">
                  <c:v>160.16949152542372</c:v>
                </c:pt>
                <c:pt idx="3">
                  <c:v>127.96610169491525</c:v>
                </c:pt>
                <c:pt idx="4">
                  <c:v>69.491525423728817</c:v>
                </c:pt>
                <c:pt idx="5">
                  <c:v>90.677966101694921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E09E-4E36-931D-6A293A130D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4298360"/>
        <c:axId val="584294752"/>
      </c:lineChart>
      <c:catAx>
        <c:axId val="584298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84294752"/>
        <c:crosses val="autoZero"/>
        <c:auto val="1"/>
        <c:lblAlgn val="ctr"/>
        <c:lblOffset val="100"/>
        <c:noMultiLvlLbl val="0"/>
      </c:catAx>
      <c:valAx>
        <c:axId val="584294752"/>
        <c:scaling>
          <c:orientation val="minMax"/>
          <c:max val="250"/>
          <c:min val="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842983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NOVARA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'3. Servizio turistico'!$B$88</c:f>
              <c:strCache>
                <c:ptCount val="1"/>
                <c:pt idx="0">
                  <c:v>Alberghi e strutture ricettive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'3. Servizio turistico'!$C$87:$H$87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'3. Servizio turistico'!$C$88:$H$88</c:f>
              <c:numCache>
                <c:formatCode>#,##0</c:formatCode>
                <c:ptCount val="6"/>
                <c:pt idx="0">
                  <c:v>100</c:v>
                </c:pt>
                <c:pt idx="1">
                  <c:v>143.7673130193906</c:v>
                </c:pt>
                <c:pt idx="2">
                  <c:v>150.13850415512465</c:v>
                </c:pt>
                <c:pt idx="3">
                  <c:v>137.95013850415512</c:v>
                </c:pt>
                <c:pt idx="4">
                  <c:v>70.637119113573405</c:v>
                </c:pt>
                <c:pt idx="5">
                  <c:v>108.31024930747924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78CD-483A-8CCD-4DB90EC6B51A}"/>
            </c:ext>
          </c:extLst>
        </c:ser>
        <c:ser>
          <c:idx val="1"/>
          <c:order val="1"/>
          <c:tx>
            <c:strRef>
              <c:f>'3. Servizio turistico'!$B$89</c:f>
              <c:strCache>
                <c:ptCount val="1"/>
                <c:pt idx="0">
                  <c:v>Bar ed esercizi senza cucina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'3. Servizio turistico'!$C$87:$H$87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'3. Servizio turistico'!$C$89:$H$89</c:f>
              <c:numCache>
                <c:formatCode>#,##0</c:formatCode>
                <c:ptCount val="6"/>
                <c:pt idx="0">
                  <c:v>100</c:v>
                </c:pt>
                <c:pt idx="1">
                  <c:v>201.37681159420291</c:v>
                </c:pt>
                <c:pt idx="2">
                  <c:v>249.42028985507244</c:v>
                </c:pt>
                <c:pt idx="3">
                  <c:v>244.05797101449275</c:v>
                </c:pt>
                <c:pt idx="4">
                  <c:v>139.34782608695653</c:v>
                </c:pt>
                <c:pt idx="5">
                  <c:v>170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78CD-483A-8CCD-4DB90EC6B51A}"/>
            </c:ext>
          </c:extLst>
        </c:ser>
        <c:ser>
          <c:idx val="2"/>
          <c:order val="2"/>
          <c:tx>
            <c:strRef>
              <c:f>'3. Servizio turistico'!$B$90</c:f>
              <c:strCache>
                <c:ptCount val="1"/>
                <c:pt idx="0">
                  <c:v>Altre attività turistiche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'3. Servizio turistico'!$C$87:$H$87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'3. Servizio turistico'!$C$90:$H$90</c:f>
              <c:numCache>
                <c:formatCode>#,##0</c:formatCode>
                <c:ptCount val="6"/>
                <c:pt idx="0">
                  <c:v>100</c:v>
                </c:pt>
                <c:pt idx="1">
                  <c:v>111.25356125356124</c:v>
                </c:pt>
                <c:pt idx="2">
                  <c:v>166.52421652421651</c:v>
                </c:pt>
                <c:pt idx="3">
                  <c:v>113.53276353276354</c:v>
                </c:pt>
                <c:pt idx="4">
                  <c:v>68.376068376068375</c:v>
                </c:pt>
                <c:pt idx="5">
                  <c:v>71.794871794871796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78CD-483A-8CCD-4DB90EC6B5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4288520"/>
        <c:axId val="584287864"/>
      </c:lineChart>
      <c:catAx>
        <c:axId val="584288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84287864"/>
        <c:crosses val="autoZero"/>
        <c:auto val="1"/>
        <c:lblAlgn val="ctr"/>
        <c:lblOffset val="100"/>
        <c:noMultiLvlLbl val="0"/>
      </c:catAx>
      <c:valAx>
        <c:axId val="584287864"/>
        <c:scaling>
          <c:orientation val="minMax"/>
          <c:min val="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842885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REGIONE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'1. Settori'!$B$46</c:f>
              <c:strCache>
                <c:ptCount val="1"/>
                <c:pt idx="0">
                  <c:v>Commercio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'1. Settori'!$C$45:$H$45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'1. Settori'!$C$46:$H$46</c:f>
              <c:numCache>
                <c:formatCode>#,##0</c:formatCode>
                <c:ptCount val="6"/>
                <c:pt idx="0">
                  <c:v>100</c:v>
                </c:pt>
                <c:pt idx="1">
                  <c:v>125.78007009945003</c:v>
                </c:pt>
                <c:pt idx="2">
                  <c:v>112.21041233294389</c:v>
                </c:pt>
                <c:pt idx="3">
                  <c:v>87.433391274613172</c:v>
                </c:pt>
                <c:pt idx="4">
                  <c:v>64.457299176473938</c:v>
                </c:pt>
                <c:pt idx="5">
                  <c:v>68.452397914113931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BB0F-4126-B73D-074C6FBB8D33}"/>
            </c:ext>
          </c:extLst>
        </c:ser>
        <c:ser>
          <c:idx val="1"/>
          <c:order val="1"/>
          <c:tx>
            <c:strRef>
              <c:f>'1. Settori'!$B$47</c:f>
              <c:strCache>
                <c:ptCount val="1"/>
                <c:pt idx="0">
                  <c:v>Turismo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'1. Settori'!$C$45:$H$45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'1. Settori'!$C$47:$H$47</c:f>
              <c:numCache>
                <c:formatCode>#,##0</c:formatCode>
                <c:ptCount val="6"/>
                <c:pt idx="0">
                  <c:v>100</c:v>
                </c:pt>
                <c:pt idx="1">
                  <c:v>140.97942884165727</c:v>
                </c:pt>
                <c:pt idx="2">
                  <c:v>171.14257940782386</c:v>
                </c:pt>
                <c:pt idx="3">
                  <c:v>157.90662848435488</c:v>
                </c:pt>
                <c:pt idx="4">
                  <c:v>85.198223997057511</c:v>
                </c:pt>
                <c:pt idx="5">
                  <c:v>95.150145810892468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BB0F-4126-B73D-074C6FBB8D33}"/>
            </c:ext>
          </c:extLst>
        </c:ser>
        <c:ser>
          <c:idx val="2"/>
          <c:order val="2"/>
          <c:tx>
            <c:strRef>
              <c:f>'1. Settori'!$B$48</c:f>
              <c:strCache>
                <c:ptCount val="1"/>
                <c:pt idx="0">
                  <c:v>Servizi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'1. Settori'!$C$45:$H$45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'1. Settori'!$C$48:$H$48</c:f>
              <c:numCache>
                <c:formatCode>#,##0</c:formatCode>
                <c:ptCount val="6"/>
                <c:pt idx="0">
                  <c:v>100</c:v>
                </c:pt>
                <c:pt idx="1">
                  <c:v>112.78880744163644</c:v>
                </c:pt>
                <c:pt idx="2">
                  <c:v>123.58324427653264</c:v>
                </c:pt>
                <c:pt idx="3">
                  <c:v>115.80670409560938</c:v>
                </c:pt>
                <c:pt idx="4">
                  <c:v>90.92900040640005</c:v>
                </c:pt>
                <c:pt idx="5">
                  <c:v>106.86364525791352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BB0F-4126-B73D-074C6FBB8D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3323512"/>
        <c:axId val="303325480"/>
      </c:lineChart>
      <c:catAx>
        <c:axId val="303323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303325480"/>
        <c:crosses val="autoZero"/>
        <c:auto val="1"/>
        <c:lblAlgn val="ctr"/>
        <c:lblOffset val="100"/>
        <c:noMultiLvlLbl val="0"/>
      </c:catAx>
      <c:valAx>
        <c:axId val="303325480"/>
        <c:scaling>
          <c:orientation val="minMax"/>
          <c:min val="6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3033235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VERBANO CUSIO OSSOLA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'3. Servizio turistico'!$B$102</c:f>
              <c:strCache>
                <c:ptCount val="1"/>
                <c:pt idx="0">
                  <c:v>Alberghi e strutture ricettive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'3. Servizio turistico'!$C$101:$H$101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'3. Servizio turistico'!$C$102:$H$102</c:f>
              <c:numCache>
                <c:formatCode>#,##0</c:formatCode>
                <c:ptCount val="6"/>
                <c:pt idx="0">
                  <c:v>100</c:v>
                </c:pt>
                <c:pt idx="1">
                  <c:v>117.70715096481273</c:v>
                </c:pt>
                <c:pt idx="2">
                  <c:v>142.7922814982974</c:v>
                </c:pt>
                <c:pt idx="3">
                  <c:v>149.43246311010216</c:v>
                </c:pt>
                <c:pt idx="4">
                  <c:v>48.808172531214531</c:v>
                </c:pt>
                <c:pt idx="5">
                  <c:v>85.187287173666292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8427-4E58-9FEE-4B1E963EF096}"/>
            </c:ext>
          </c:extLst>
        </c:ser>
        <c:ser>
          <c:idx val="1"/>
          <c:order val="1"/>
          <c:tx>
            <c:strRef>
              <c:f>'3. Servizio turistico'!$B$103</c:f>
              <c:strCache>
                <c:ptCount val="1"/>
                <c:pt idx="0">
                  <c:v>Bar ed esercizi senza cucina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'3. Servizio turistico'!$C$101:$H$101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'3. Servizio turistico'!$C$103:$H$103</c:f>
              <c:numCache>
                <c:formatCode>#,##0</c:formatCode>
                <c:ptCount val="6"/>
                <c:pt idx="0">
                  <c:v>100</c:v>
                </c:pt>
                <c:pt idx="1">
                  <c:v>178.58484658735128</c:v>
                </c:pt>
                <c:pt idx="2">
                  <c:v>192.73638071383846</c:v>
                </c:pt>
                <c:pt idx="3">
                  <c:v>185.78584846587353</c:v>
                </c:pt>
                <c:pt idx="4">
                  <c:v>105.88603631809643</c:v>
                </c:pt>
                <c:pt idx="5">
                  <c:v>149.02943018159047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8427-4E58-9FEE-4B1E963EF096}"/>
            </c:ext>
          </c:extLst>
        </c:ser>
        <c:ser>
          <c:idx val="2"/>
          <c:order val="2"/>
          <c:tx>
            <c:strRef>
              <c:f>'3. Servizio turistico'!$B$104</c:f>
              <c:strCache>
                <c:ptCount val="1"/>
                <c:pt idx="0">
                  <c:v>Altre attività turistiche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'3. Servizio turistico'!$C$101:$H$101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'3. Servizio turistico'!$C$104:$H$104</c:f>
              <c:numCache>
                <c:formatCode>#,##0</c:formatCode>
                <c:ptCount val="6"/>
                <c:pt idx="0">
                  <c:v>100</c:v>
                </c:pt>
                <c:pt idx="1">
                  <c:v>96.860986547085204</c:v>
                </c:pt>
                <c:pt idx="2">
                  <c:v>108.96860986547085</c:v>
                </c:pt>
                <c:pt idx="3">
                  <c:v>161.88340807174887</c:v>
                </c:pt>
                <c:pt idx="4">
                  <c:v>119.73094170403587</c:v>
                </c:pt>
                <c:pt idx="5">
                  <c:v>120.62780269058295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8427-4E58-9FEE-4B1E963EF0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6797728"/>
        <c:axId val="276798712"/>
      </c:lineChart>
      <c:catAx>
        <c:axId val="276797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276798712"/>
        <c:crosses val="autoZero"/>
        <c:auto val="1"/>
        <c:lblAlgn val="ctr"/>
        <c:lblOffset val="100"/>
        <c:noMultiLvlLbl val="0"/>
      </c:catAx>
      <c:valAx>
        <c:axId val="276798712"/>
        <c:scaling>
          <c:orientation val="minMax"/>
          <c:max val="25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276797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VERCELLI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'3. Servizio turistico'!$B$116</c:f>
              <c:strCache>
                <c:ptCount val="1"/>
                <c:pt idx="0">
                  <c:v>Alberghi e strutture ricettive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'3. Servizio turistico'!$C$115:$G$115</c:f>
              <c:strCache>
                <c:ptCount val="5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</c:strCache>
            </c:strRef>
          </c:cat>
          <c:val>
            <c:numRef>
              <c:f>'3. Servizio turistico'!$C$116:$G$116</c:f>
              <c:numCache>
                <c:formatCode>#,##0</c:formatCode>
                <c:ptCount val="5"/>
                <c:pt idx="0">
                  <c:v>100</c:v>
                </c:pt>
                <c:pt idx="1">
                  <c:v>124.16666666666667</c:v>
                </c:pt>
                <c:pt idx="2">
                  <c:v>178.75</c:v>
                </c:pt>
                <c:pt idx="3">
                  <c:v>177.91666666666666</c:v>
                </c:pt>
                <c:pt idx="4">
                  <c:v>82.916666666666671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E53C-40EA-A7AE-C2EACB4AA32B}"/>
            </c:ext>
          </c:extLst>
        </c:ser>
        <c:ser>
          <c:idx val="1"/>
          <c:order val="1"/>
          <c:tx>
            <c:strRef>
              <c:f>'3. Servizio turistico'!$B$117</c:f>
              <c:strCache>
                <c:ptCount val="1"/>
                <c:pt idx="0">
                  <c:v>Bar ed esercizi senza cucina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'3. Servizio turistico'!$C$115:$G$115</c:f>
              <c:strCache>
                <c:ptCount val="5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</c:strCache>
            </c:strRef>
          </c:cat>
          <c:val>
            <c:numRef>
              <c:f>'3. Servizio turistico'!$C$117:$G$117</c:f>
              <c:numCache>
                <c:formatCode>#,##0</c:formatCode>
                <c:ptCount val="5"/>
                <c:pt idx="0">
                  <c:v>100</c:v>
                </c:pt>
                <c:pt idx="1">
                  <c:v>200.36630036630038</c:v>
                </c:pt>
                <c:pt idx="2">
                  <c:v>232.23443223443226</c:v>
                </c:pt>
                <c:pt idx="3">
                  <c:v>260.07326007326009</c:v>
                </c:pt>
                <c:pt idx="4">
                  <c:v>151.83150183150184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E53C-40EA-A7AE-C2EACB4AA32B}"/>
            </c:ext>
          </c:extLst>
        </c:ser>
        <c:ser>
          <c:idx val="2"/>
          <c:order val="2"/>
          <c:tx>
            <c:strRef>
              <c:f>'3. Servizio turistico'!$B$118</c:f>
              <c:strCache>
                <c:ptCount val="1"/>
                <c:pt idx="0">
                  <c:v>Altre attività turistiche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'3. Servizio turistico'!$C$115:$G$115</c:f>
              <c:strCache>
                <c:ptCount val="5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</c:strCache>
            </c:strRef>
          </c:cat>
          <c:val>
            <c:numRef>
              <c:f>'3. Servizio turistico'!$C$118:$G$118</c:f>
              <c:numCache>
                <c:formatCode>#,##0</c:formatCode>
                <c:ptCount val="5"/>
                <c:pt idx="0">
                  <c:v>100</c:v>
                </c:pt>
                <c:pt idx="1">
                  <c:v>129.87012987012986</c:v>
                </c:pt>
                <c:pt idx="2">
                  <c:v>187.012987012987</c:v>
                </c:pt>
                <c:pt idx="3">
                  <c:v>181.81818181818181</c:v>
                </c:pt>
                <c:pt idx="4">
                  <c:v>106.49350649350649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E53C-40EA-A7AE-C2EACB4AA3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7306864"/>
        <c:axId val="307307192"/>
      </c:lineChart>
      <c:catAx>
        <c:axId val="307306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307307192"/>
        <c:crosses val="autoZero"/>
        <c:auto val="1"/>
        <c:lblAlgn val="ctr"/>
        <c:lblOffset val="100"/>
        <c:noMultiLvlLbl val="0"/>
      </c:catAx>
      <c:valAx>
        <c:axId val="307307192"/>
        <c:scaling>
          <c:orientation val="minMax"/>
          <c:max val="300"/>
          <c:min val="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3073068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en-US"/>
              <a:t>PIEMONTE NORD - SESSO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'3. Sesso, nazionalità, età'!$AD$4</c:f>
              <c:strCache>
                <c:ptCount val="1"/>
                <c:pt idx="0">
                  <c:v>Piemonte Nord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D44-4BC8-AD31-0CBF7D59705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D44-4BC8-AD31-0CBF7D597056}"/>
              </c:ext>
            </c:extLst>
          </c:dPt>
          <c:dLbls>
            <c:dLbl>
              <c:idx val="0"/>
              <c:layout>
                <c:manualLayout>
                  <c:x val="-1.8647665156925144E-2"/>
                  <c:y val="-7.1498659984434471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D44-4BC8-AD31-0CBF7D597056}"/>
                </c:ext>
              </c:extLst>
            </c:dLbl>
            <c:dLbl>
              <c:idx val="1"/>
              <c:layout>
                <c:manualLayout>
                  <c:x val="5.9367566685920954E-3"/>
                  <c:y val="2.5743161286095322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D44-4BC8-AD31-0CBF7D59705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j-lt"/>
                    <a:ea typeface="+mn-ea"/>
                    <a:cs typeface="+mn-cs"/>
                  </a:defRPr>
                </a:pPr>
                <a:endParaRPr lang="it-IT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'3. Sesso, nazionalità, età'!$AE$3:$AF$3</c:f>
              <c:strCache>
                <c:ptCount val="2"/>
                <c:pt idx="0">
                  <c:v>Maschi</c:v>
                </c:pt>
                <c:pt idx="1">
                  <c:v>Femmine</c:v>
                </c:pt>
              </c:strCache>
            </c:strRef>
          </c:cat>
          <c:val>
            <c:numRef>
              <c:f>'3. Sesso, nazionalità, età'!$AE$4:$AF$4</c:f>
              <c:numCache>
                <c:formatCode>#,##0</c:formatCode>
                <c:ptCount val="2"/>
                <c:pt idx="0">
                  <c:v>4487</c:v>
                </c:pt>
                <c:pt idx="1">
                  <c:v>5312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D44-4BC8-AD31-0CBF7D5970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en-US"/>
              <a:t>PIEMONTE NORD - NAZIONALITÀ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'3. Sesso, nazionalità, età'!$AD$9</c:f>
              <c:strCache>
                <c:ptCount val="1"/>
                <c:pt idx="0">
                  <c:v>Piemonte Nord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766-476F-9E4B-107016761B8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766-476F-9E4B-107016761B84}"/>
              </c:ext>
            </c:extLst>
          </c:dPt>
          <c:dLbls>
            <c:dLbl>
              <c:idx val="0"/>
              <c:layout>
                <c:manualLayout>
                  <c:x val="-1.2812356788734765E-2"/>
                  <c:y val="-9.6160433237073822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766-476F-9E4B-107016761B84}"/>
                </c:ext>
              </c:extLst>
            </c:dLbl>
            <c:dLbl>
              <c:idx val="1"/>
              <c:layout>
                <c:manualLayout>
                  <c:x val="-9.51756030496188E-3"/>
                  <c:y val="3.5430640144426498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766-476F-9E4B-107016761B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j-lt"/>
                    <a:ea typeface="+mn-ea"/>
                    <a:cs typeface="+mn-cs"/>
                  </a:defRPr>
                </a:pPr>
                <a:endParaRPr lang="it-IT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'3. Sesso, nazionalità, età'!$AE$8:$AF$8</c:f>
              <c:strCache>
                <c:ptCount val="2"/>
                <c:pt idx="0">
                  <c:v>Italiani</c:v>
                </c:pt>
                <c:pt idx="1">
                  <c:v>Stranieri</c:v>
                </c:pt>
              </c:strCache>
            </c:strRef>
          </c:cat>
          <c:val>
            <c:numRef>
              <c:f>'3. Sesso, nazionalità, età'!$AE$9:$AF$9</c:f>
              <c:numCache>
                <c:formatCode>#,##0</c:formatCode>
                <c:ptCount val="2"/>
                <c:pt idx="0">
                  <c:v>7873</c:v>
                </c:pt>
                <c:pt idx="1">
                  <c:v>1926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766-476F-9E4B-107016761B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96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en-US"/>
              <a:t>PIEMONTE NORD - ETÀ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'3. Sesso, nazionalità, età'!$AD$17</c:f>
              <c:strCache>
                <c:ptCount val="1"/>
                <c:pt idx="0">
                  <c:v>Piemonte Nord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1EA-48D4-9A71-FA1EF60316F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1EA-48D4-9A71-FA1EF60316F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1EA-48D4-9A71-FA1EF60316F7}"/>
              </c:ext>
            </c:extLst>
          </c:dPt>
          <c:dLbls>
            <c:dLbl>
              <c:idx val="0"/>
              <c:layout>
                <c:manualLayout>
                  <c:x val="-2.0867990692083033E-2"/>
                  <c:y val="-0.13140330650194096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2857146713804787"/>
                      <c:h val="0.12848484848484848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E1EA-48D4-9A71-FA1EF60316F7}"/>
                </c:ext>
              </c:extLst>
            </c:dLbl>
            <c:dLbl>
              <c:idx val="1"/>
              <c:layout>
                <c:manualLayout>
                  <c:x val="2.2115239926607359E-2"/>
                  <c:y val="8.5965877238446814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1EA-48D4-9A71-FA1EF60316F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j-lt"/>
                    <a:ea typeface="+mn-ea"/>
                    <a:cs typeface="+mn-cs"/>
                  </a:defRPr>
                </a:pPr>
                <a:endParaRPr lang="it-IT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'3. Sesso, nazionalità, età'!$AE$16:$AG$16</c:f>
              <c:strCache>
                <c:ptCount val="3"/>
                <c:pt idx="0">
                  <c:v>Giovani</c:v>
                </c:pt>
                <c:pt idx="1">
                  <c:v>Adulti</c:v>
                </c:pt>
                <c:pt idx="2">
                  <c:v>Senior</c:v>
                </c:pt>
              </c:strCache>
            </c:strRef>
          </c:cat>
          <c:val>
            <c:numRef>
              <c:f>'3. Sesso, nazionalità, età'!$AE$17:$AG$17</c:f>
              <c:numCache>
                <c:formatCode>#,##0</c:formatCode>
                <c:ptCount val="3"/>
                <c:pt idx="0">
                  <c:v>5771</c:v>
                </c:pt>
                <c:pt idx="1">
                  <c:v>3928</c:v>
                </c:pt>
                <c:pt idx="2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1EA-48D4-9A71-FA1EF60316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126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REGIONE - SESSO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'3. Sesso, nazionalità, età'!$B$78</c:f>
              <c:strCache>
                <c:ptCount val="1"/>
                <c:pt idx="0">
                  <c:v>Maschi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'3. Sesso, nazionalità, età'!$C$77:$H$77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'3. Sesso, nazionalità, età'!$C$78:$H$78</c:f>
              <c:numCache>
                <c:formatCode>#,##0</c:formatCode>
                <c:ptCount val="6"/>
                <c:pt idx="0">
                  <c:v>100</c:v>
                </c:pt>
                <c:pt idx="1">
                  <c:v>133.45149854979053</c:v>
                </c:pt>
                <c:pt idx="2">
                  <c:v>166.98356429262006</c:v>
                </c:pt>
                <c:pt idx="3">
                  <c:v>152.11623160382425</c:v>
                </c:pt>
                <c:pt idx="4">
                  <c:v>83.601890643463321</c:v>
                </c:pt>
                <c:pt idx="5">
                  <c:v>90.251369642281659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F0D5-42B2-805E-9D615DD08A41}"/>
            </c:ext>
          </c:extLst>
        </c:ser>
        <c:ser>
          <c:idx val="1"/>
          <c:order val="1"/>
          <c:tx>
            <c:strRef>
              <c:f>'3. Sesso, nazionalità, età'!$B$79</c:f>
              <c:strCache>
                <c:ptCount val="1"/>
                <c:pt idx="0">
                  <c:v>Femmine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'3. Sesso, nazionalità, età'!$C$77:$H$77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'3. Sesso, nazionalità, età'!$C$79:$H$79</c:f>
              <c:numCache>
                <c:formatCode>#,##0</c:formatCode>
                <c:ptCount val="6"/>
                <c:pt idx="0">
                  <c:v>100</c:v>
                </c:pt>
                <c:pt idx="1">
                  <c:v>148.18719465158139</c:v>
                </c:pt>
                <c:pt idx="2">
                  <c:v>175.12471072255079</c:v>
                </c:pt>
                <c:pt idx="3">
                  <c:v>163.45075854975573</c:v>
                </c:pt>
                <c:pt idx="4">
                  <c:v>86.726664952429928</c:v>
                </c:pt>
                <c:pt idx="5">
                  <c:v>99.840575983543317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F0D5-42B2-805E-9D615DD08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4807384"/>
        <c:axId val="514810664"/>
      </c:lineChart>
      <c:catAx>
        <c:axId val="514807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10664"/>
        <c:crosses val="autoZero"/>
        <c:auto val="1"/>
        <c:lblAlgn val="ctr"/>
        <c:lblOffset val="100"/>
        <c:noMultiLvlLbl val="0"/>
      </c:catAx>
      <c:valAx>
        <c:axId val="514810664"/>
        <c:scaling>
          <c:orientation val="minMax"/>
          <c:max val="180"/>
          <c:min val="6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07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REGIONE - NAZIONALIT</a:t>
            </a:r>
            <a:r>
              <a:rPr lang="en-US"/>
              <a:t>À</a:t>
            </a:r>
            <a:endParaRPr lang="it-IT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'3. Sesso, nazionalità, età'!$B$81</c:f>
              <c:strCache>
                <c:ptCount val="1"/>
                <c:pt idx="0">
                  <c:v>Italiani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'3. Sesso, nazionalità, età'!$C$77:$H$77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'3. Sesso, nazionalità, età'!$C$81:$H$81</c:f>
              <c:numCache>
                <c:formatCode>#,##0</c:formatCode>
                <c:ptCount val="6"/>
                <c:pt idx="0">
                  <c:v>100</c:v>
                </c:pt>
                <c:pt idx="1">
                  <c:v>142.7560928557649</c:v>
                </c:pt>
                <c:pt idx="2">
                  <c:v>173.21072599832809</c:v>
                </c:pt>
                <c:pt idx="3">
                  <c:v>158.99299080444987</c:v>
                </c:pt>
                <c:pt idx="4">
                  <c:v>86.225966175808637</c:v>
                </c:pt>
                <c:pt idx="5">
                  <c:v>96.527554498103015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CE91-4CA9-989F-86DD3415595A}"/>
            </c:ext>
          </c:extLst>
        </c:ser>
        <c:ser>
          <c:idx val="1"/>
          <c:order val="1"/>
          <c:tx>
            <c:strRef>
              <c:f>'3. Sesso, nazionalità, età'!$B$82</c:f>
              <c:strCache>
                <c:ptCount val="1"/>
                <c:pt idx="0">
                  <c:v>Stranieri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'3. Sesso, nazionalità, età'!$C$77:$H$77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'3. Sesso, nazionalità, età'!$C$82:$H$82</c:f>
              <c:numCache>
                <c:formatCode>#,##0</c:formatCode>
                <c:ptCount val="6"/>
                <c:pt idx="0">
                  <c:v>100</c:v>
                </c:pt>
                <c:pt idx="1">
                  <c:v>133.04122970837525</c:v>
                </c:pt>
                <c:pt idx="2">
                  <c:v>161.90202557103865</c:v>
                </c:pt>
                <c:pt idx="3">
                  <c:v>153.05272231001291</c:v>
                </c:pt>
                <c:pt idx="4">
                  <c:v>80.606234736388444</c:v>
                </c:pt>
                <c:pt idx="5">
                  <c:v>88.995833931906333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CE91-4CA9-989F-86DD341559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71479640"/>
        <c:axId val="671481280"/>
      </c:lineChart>
      <c:catAx>
        <c:axId val="671479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671481280"/>
        <c:crosses val="autoZero"/>
        <c:auto val="1"/>
        <c:lblAlgn val="ctr"/>
        <c:lblOffset val="100"/>
        <c:noMultiLvlLbl val="0"/>
      </c:catAx>
      <c:valAx>
        <c:axId val="671481280"/>
        <c:scaling>
          <c:orientation val="minMax"/>
          <c:min val="7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671479640"/>
        <c:crosses val="autoZero"/>
        <c:crossBetween val="between"/>
        <c:majorUnit val="3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REGIONE - ET</a:t>
            </a:r>
            <a:r>
              <a:rPr lang="en-US"/>
              <a:t>À</a:t>
            </a:r>
            <a:endParaRPr lang="it-IT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'3. Sesso, nazionalità, età'!$B$84</c:f>
              <c:strCache>
                <c:ptCount val="1"/>
                <c:pt idx="0">
                  <c:v>Giovani (0-34)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'3. Sesso, nazionalità, età'!$C$77:$H$77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'3. Sesso, nazionalità, età'!$C$84:$H$84</c:f>
              <c:numCache>
                <c:formatCode>#,##0</c:formatCode>
                <c:ptCount val="6"/>
                <c:pt idx="0">
                  <c:v>100</c:v>
                </c:pt>
                <c:pt idx="1">
                  <c:v>150.07644905712829</c:v>
                </c:pt>
                <c:pt idx="2">
                  <c:v>185.8129083074642</c:v>
                </c:pt>
                <c:pt idx="3">
                  <c:v>172.14937682435249</c:v>
                </c:pt>
                <c:pt idx="4">
                  <c:v>90.923411944586022</c:v>
                </c:pt>
                <c:pt idx="5">
                  <c:v>102.39540379001993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7E89-4B84-BC14-31B747E8A0A2}"/>
            </c:ext>
          </c:extLst>
        </c:ser>
        <c:ser>
          <c:idx val="1"/>
          <c:order val="1"/>
          <c:tx>
            <c:strRef>
              <c:f>'3. Sesso, nazionalità, età'!$B$85</c:f>
              <c:strCache>
                <c:ptCount val="1"/>
                <c:pt idx="0">
                  <c:v>Adulti (35-64)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'3. Sesso, nazionalità, età'!$C$77:$H$77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'3. Sesso, nazionalità, età'!$C$85:$H$85</c:f>
              <c:numCache>
                <c:formatCode>#,##0</c:formatCode>
                <c:ptCount val="6"/>
                <c:pt idx="0">
                  <c:v>100</c:v>
                </c:pt>
                <c:pt idx="1">
                  <c:v>128.66171003717471</c:v>
                </c:pt>
                <c:pt idx="2">
                  <c:v>151.75340768277573</c:v>
                </c:pt>
                <c:pt idx="3">
                  <c:v>138.02973977695169</c:v>
                </c:pt>
                <c:pt idx="4">
                  <c:v>76.982651796778185</c:v>
                </c:pt>
                <c:pt idx="5">
                  <c:v>84.708798017348215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7E89-4B84-BC14-31B747E8A0A2}"/>
            </c:ext>
          </c:extLst>
        </c:ser>
        <c:ser>
          <c:idx val="2"/>
          <c:order val="2"/>
          <c:tx>
            <c:strRef>
              <c:f>'3. Sesso, nazionalità, età'!$B$86</c:f>
              <c:strCache>
                <c:ptCount val="1"/>
                <c:pt idx="0">
                  <c:v>Senior (&gt;65)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'3. Sesso, nazionalità, età'!$C$77:$H$77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'3. Sesso, nazionalità, età'!$C$86:$H$86</c:f>
              <c:numCache>
                <c:formatCode>#,##0</c:formatCode>
                <c:ptCount val="6"/>
                <c:pt idx="0">
                  <c:v>100</c:v>
                </c:pt>
                <c:pt idx="1">
                  <c:v>148.23529411764707</c:v>
                </c:pt>
                <c:pt idx="2">
                  <c:v>160.29411764705884</c:v>
                </c:pt>
                <c:pt idx="3">
                  <c:v>197.35294117647061</c:v>
                </c:pt>
                <c:pt idx="4">
                  <c:v>111.76470588235294</c:v>
                </c:pt>
                <c:pt idx="5">
                  <c:v>130.88235294117646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7E89-4B84-BC14-31B747E8A0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2630424"/>
        <c:axId val="412631408"/>
      </c:lineChart>
      <c:catAx>
        <c:axId val="412630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412631408"/>
        <c:crosses val="autoZero"/>
        <c:auto val="1"/>
        <c:lblAlgn val="ctr"/>
        <c:lblOffset val="100"/>
        <c:noMultiLvlLbl val="0"/>
      </c:catAx>
      <c:valAx>
        <c:axId val="412631408"/>
        <c:scaling>
          <c:orientation val="minMax"/>
          <c:max val="220"/>
          <c:min val="6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412630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PIEMONTE NORD - SESSO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'3. Sesso, nazionalità, età'!$B$101</c:f>
              <c:strCache>
                <c:ptCount val="1"/>
                <c:pt idx="0">
                  <c:v>Maschi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'3. Sesso, nazionalità, età'!$C$77:$H$77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'3. Sesso, nazionalità, età'!$C$101:$H$101</c:f>
              <c:numCache>
                <c:formatCode>#,##0</c:formatCode>
                <c:ptCount val="6"/>
                <c:pt idx="0">
                  <c:v>100</c:v>
                </c:pt>
                <c:pt idx="1">
                  <c:v>152.05171444631816</c:v>
                </c:pt>
                <c:pt idx="2">
                  <c:v>184.51377178189995</c:v>
                </c:pt>
                <c:pt idx="3">
                  <c:v>183.47386172006745</c:v>
                </c:pt>
                <c:pt idx="4">
                  <c:v>102.19224283305228</c:v>
                </c:pt>
                <c:pt idx="5">
                  <c:v>126.11017425519955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2AE3-4673-8773-AD179C620A8D}"/>
            </c:ext>
          </c:extLst>
        </c:ser>
        <c:ser>
          <c:idx val="1"/>
          <c:order val="1"/>
          <c:tx>
            <c:strRef>
              <c:f>'3. Sesso, nazionalità, età'!$B$102</c:f>
              <c:strCache>
                <c:ptCount val="1"/>
                <c:pt idx="0">
                  <c:v>Femmine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'3. Sesso, nazionalità, età'!$C$77:$H$77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'3. Sesso, nazionalità, età'!$C$102:$H$102</c:f>
              <c:numCache>
                <c:formatCode>#,##0</c:formatCode>
                <c:ptCount val="6"/>
                <c:pt idx="0">
                  <c:v>100</c:v>
                </c:pt>
                <c:pt idx="1">
                  <c:v>166.96121747668141</c:v>
                </c:pt>
                <c:pt idx="2">
                  <c:v>193.69170348551791</c:v>
                </c:pt>
                <c:pt idx="3">
                  <c:v>186.1561119293078</c:v>
                </c:pt>
                <c:pt idx="4">
                  <c:v>96.269023073146784</c:v>
                </c:pt>
                <c:pt idx="5">
                  <c:v>130.38782523318605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2AE3-4673-8773-AD179C620A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4807384"/>
        <c:axId val="514810664"/>
      </c:lineChart>
      <c:catAx>
        <c:axId val="514807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10664"/>
        <c:crosses val="autoZero"/>
        <c:auto val="1"/>
        <c:lblAlgn val="ctr"/>
        <c:lblOffset val="100"/>
        <c:noMultiLvlLbl val="0"/>
      </c:catAx>
      <c:valAx>
        <c:axId val="514810664"/>
        <c:scaling>
          <c:orientation val="minMax"/>
          <c:max val="200"/>
          <c:min val="8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07384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PIEMONTE NORD - NAZIONALIT</a:t>
            </a:r>
            <a:r>
              <a:rPr lang="en-US"/>
              <a:t>À</a:t>
            </a:r>
            <a:endParaRPr lang="it-IT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'3. Sesso, nazionalità, età'!$B$104</c:f>
              <c:strCache>
                <c:ptCount val="1"/>
                <c:pt idx="0">
                  <c:v>Italiani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'3. Sesso, nazionalità, età'!$C$77:$H$77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'3. Sesso, nazionalità, età'!$C$104:$H$104</c:f>
              <c:numCache>
                <c:formatCode>#,##0</c:formatCode>
                <c:ptCount val="6"/>
                <c:pt idx="0">
                  <c:v>100</c:v>
                </c:pt>
                <c:pt idx="1">
                  <c:v>165.24370297677461</c:v>
                </c:pt>
                <c:pt idx="2">
                  <c:v>192.99967288191039</c:v>
                </c:pt>
                <c:pt idx="3">
                  <c:v>185.41053320248611</c:v>
                </c:pt>
                <c:pt idx="4">
                  <c:v>100.75237160614982</c:v>
                </c:pt>
                <c:pt idx="5">
                  <c:v>128.77003598298987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64D5-42C2-ADF6-C3F5A4DF0A10}"/>
            </c:ext>
          </c:extLst>
        </c:ser>
        <c:ser>
          <c:idx val="1"/>
          <c:order val="1"/>
          <c:tx>
            <c:strRef>
              <c:f>'3. Sesso, nazionalità, età'!$B$105</c:f>
              <c:strCache>
                <c:ptCount val="1"/>
                <c:pt idx="0">
                  <c:v>Stranieri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'3. Sesso, nazionalità, età'!$C$77:$H$77</c:f>
              <c:strCache>
                <c:ptCount val="6"/>
                <c:pt idx="0">
                  <c:v>1_2016</c:v>
                </c:pt>
                <c:pt idx="1">
                  <c:v>1_2017</c:v>
                </c:pt>
                <c:pt idx="2">
                  <c:v>1_2018</c:v>
                </c:pt>
                <c:pt idx="3">
                  <c:v>1_2019</c:v>
                </c:pt>
                <c:pt idx="4">
                  <c:v>1_2020</c:v>
                </c:pt>
                <c:pt idx="5">
                  <c:v>1_2021</c:v>
                </c:pt>
              </c:strCache>
            </c:strRef>
          </c:cat>
          <c:val>
            <c:numRef>
              <c:f>'3. Sesso, nazionalità, età'!$C$105:$H$105</c:f>
              <c:numCache>
                <c:formatCode>#,##0</c:formatCode>
                <c:ptCount val="6"/>
                <c:pt idx="0">
                  <c:v>100</c:v>
                </c:pt>
                <c:pt idx="1">
                  <c:v>138.93280632411066</c:v>
                </c:pt>
                <c:pt idx="2">
                  <c:v>174.96706192358366</c:v>
                </c:pt>
                <c:pt idx="3">
                  <c:v>182.87220026350462</c:v>
                </c:pt>
                <c:pt idx="4">
                  <c:v>92.094861660079047</c:v>
                </c:pt>
                <c:pt idx="5">
                  <c:v>126.87747035573122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4D5-42C2-ADF6-C3F5A4DF0A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71479640"/>
        <c:axId val="671481280"/>
      </c:lineChart>
      <c:catAx>
        <c:axId val="671479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671481280"/>
        <c:crosses val="autoZero"/>
        <c:auto val="1"/>
        <c:lblAlgn val="ctr"/>
        <c:lblOffset val="100"/>
        <c:noMultiLvlLbl val="0"/>
      </c:catAx>
      <c:valAx>
        <c:axId val="671481280"/>
        <c:scaling>
          <c:orientation val="minMax"/>
          <c:max val="200"/>
          <c:min val="8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6714796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9.xml"/><Relationship Id="rId13" Type="http://schemas.openxmlformats.org/officeDocument/2006/relationships/chart" Target="../charts/chart104.xml"/><Relationship Id="rId18" Type="http://schemas.openxmlformats.org/officeDocument/2006/relationships/chart" Target="../charts/chart109.xml"/><Relationship Id="rId3" Type="http://schemas.openxmlformats.org/officeDocument/2006/relationships/chart" Target="../charts/chart94.xml"/><Relationship Id="rId21" Type="http://schemas.openxmlformats.org/officeDocument/2006/relationships/chart" Target="../charts/chart112.xml"/><Relationship Id="rId7" Type="http://schemas.openxmlformats.org/officeDocument/2006/relationships/chart" Target="../charts/chart98.xml"/><Relationship Id="rId12" Type="http://schemas.openxmlformats.org/officeDocument/2006/relationships/chart" Target="../charts/chart103.xml"/><Relationship Id="rId17" Type="http://schemas.openxmlformats.org/officeDocument/2006/relationships/chart" Target="../charts/chart108.xml"/><Relationship Id="rId2" Type="http://schemas.openxmlformats.org/officeDocument/2006/relationships/chart" Target="../charts/chart93.xml"/><Relationship Id="rId16" Type="http://schemas.openxmlformats.org/officeDocument/2006/relationships/chart" Target="../charts/chart107.xml"/><Relationship Id="rId20" Type="http://schemas.openxmlformats.org/officeDocument/2006/relationships/chart" Target="../charts/chart111.xml"/><Relationship Id="rId1" Type="http://schemas.openxmlformats.org/officeDocument/2006/relationships/chart" Target="../charts/chart92.xml"/><Relationship Id="rId6" Type="http://schemas.openxmlformats.org/officeDocument/2006/relationships/chart" Target="../charts/chart97.xml"/><Relationship Id="rId11" Type="http://schemas.openxmlformats.org/officeDocument/2006/relationships/chart" Target="../charts/chart102.xml"/><Relationship Id="rId5" Type="http://schemas.openxmlformats.org/officeDocument/2006/relationships/chart" Target="../charts/chart96.xml"/><Relationship Id="rId15" Type="http://schemas.openxmlformats.org/officeDocument/2006/relationships/chart" Target="../charts/chart106.xml"/><Relationship Id="rId10" Type="http://schemas.openxmlformats.org/officeDocument/2006/relationships/chart" Target="../charts/chart101.xml"/><Relationship Id="rId19" Type="http://schemas.openxmlformats.org/officeDocument/2006/relationships/chart" Target="../charts/chart110.xml"/><Relationship Id="rId4" Type="http://schemas.openxmlformats.org/officeDocument/2006/relationships/chart" Target="../charts/chart95.xml"/><Relationship Id="rId9" Type="http://schemas.openxmlformats.org/officeDocument/2006/relationships/chart" Target="../charts/chart100.xml"/><Relationship Id="rId14" Type="http://schemas.openxmlformats.org/officeDocument/2006/relationships/chart" Target="../charts/chart105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5.xml"/><Relationship Id="rId7" Type="http://schemas.openxmlformats.org/officeDocument/2006/relationships/chart" Target="../charts/chart119.xml"/><Relationship Id="rId2" Type="http://schemas.openxmlformats.org/officeDocument/2006/relationships/chart" Target="../charts/chart114.xml"/><Relationship Id="rId1" Type="http://schemas.openxmlformats.org/officeDocument/2006/relationships/chart" Target="../charts/chart113.xml"/><Relationship Id="rId6" Type="http://schemas.openxmlformats.org/officeDocument/2006/relationships/chart" Target="../charts/chart118.xml"/><Relationship Id="rId5" Type="http://schemas.openxmlformats.org/officeDocument/2006/relationships/chart" Target="../charts/chart117.xml"/><Relationship Id="rId4" Type="http://schemas.openxmlformats.org/officeDocument/2006/relationships/chart" Target="../charts/chart116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2.xml"/><Relationship Id="rId7" Type="http://schemas.openxmlformats.org/officeDocument/2006/relationships/chart" Target="../charts/chart126.xml"/><Relationship Id="rId2" Type="http://schemas.openxmlformats.org/officeDocument/2006/relationships/chart" Target="../charts/chart121.xml"/><Relationship Id="rId1" Type="http://schemas.openxmlformats.org/officeDocument/2006/relationships/chart" Target="../charts/chart120.xml"/><Relationship Id="rId6" Type="http://schemas.openxmlformats.org/officeDocument/2006/relationships/chart" Target="../charts/chart125.xml"/><Relationship Id="rId5" Type="http://schemas.openxmlformats.org/officeDocument/2006/relationships/chart" Target="../charts/chart124.xml"/><Relationship Id="rId4" Type="http://schemas.openxmlformats.org/officeDocument/2006/relationships/chart" Target="../charts/chart123.xml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34.xml"/><Relationship Id="rId13" Type="http://schemas.openxmlformats.org/officeDocument/2006/relationships/chart" Target="../charts/chart139.xml"/><Relationship Id="rId18" Type="http://schemas.openxmlformats.org/officeDocument/2006/relationships/chart" Target="../charts/chart144.xml"/><Relationship Id="rId3" Type="http://schemas.openxmlformats.org/officeDocument/2006/relationships/chart" Target="../charts/chart129.xml"/><Relationship Id="rId21" Type="http://schemas.openxmlformats.org/officeDocument/2006/relationships/chart" Target="../charts/chart147.xml"/><Relationship Id="rId7" Type="http://schemas.openxmlformats.org/officeDocument/2006/relationships/chart" Target="../charts/chart133.xml"/><Relationship Id="rId12" Type="http://schemas.openxmlformats.org/officeDocument/2006/relationships/chart" Target="../charts/chart138.xml"/><Relationship Id="rId17" Type="http://schemas.openxmlformats.org/officeDocument/2006/relationships/chart" Target="../charts/chart143.xml"/><Relationship Id="rId2" Type="http://schemas.openxmlformats.org/officeDocument/2006/relationships/chart" Target="../charts/chart128.xml"/><Relationship Id="rId16" Type="http://schemas.openxmlformats.org/officeDocument/2006/relationships/chart" Target="../charts/chart142.xml"/><Relationship Id="rId20" Type="http://schemas.openxmlformats.org/officeDocument/2006/relationships/chart" Target="../charts/chart146.xml"/><Relationship Id="rId1" Type="http://schemas.openxmlformats.org/officeDocument/2006/relationships/chart" Target="../charts/chart127.xml"/><Relationship Id="rId6" Type="http://schemas.openxmlformats.org/officeDocument/2006/relationships/chart" Target="../charts/chart132.xml"/><Relationship Id="rId11" Type="http://schemas.openxmlformats.org/officeDocument/2006/relationships/chart" Target="../charts/chart137.xml"/><Relationship Id="rId5" Type="http://schemas.openxmlformats.org/officeDocument/2006/relationships/chart" Target="../charts/chart131.xml"/><Relationship Id="rId15" Type="http://schemas.openxmlformats.org/officeDocument/2006/relationships/chart" Target="../charts/chart141.xml"/><Relationship Id="rId10" Type="http://schemas.openxmlformats.org/officeDocument/2006/relationships/chart" Target="../charts/chart136.xml"/><Relationship Id="rId19" Type="http://schemas.openxmlformats.org/officeDocument/2006/relationships/chart" Target="../charts/chart145.xml"/><Relationship Id="rId4" Type="http://schemas.openxmlformats.org/officeDocument/2006/relationships/chart" Target="../charts/chart130.xml"/><Relationship Id="rId9" Type="http://schemas.openxmlformats.org/officeDocument/2006/relationships/chart" Target="../charts/chart135.xml"/><Relationship Id="rId14" Type="http://schemas.openxmlformats.org/officeDocument/2006/relationships/chart" Target="../charts/chart140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0.xml"/><Relationship Id="rId7" Type="http://schemas.openxmlformats.org/officeDocument/2006/relationships/chart" Target="../charts/chart154.xml"/><Relationship Id="rId2" Type="http://schemas.openxmlformats.org/officeDocument/2006/relationships/chart" Target="../charts/chart149.xml"/><Relationship Id="rId1" Type="http://schemas.openxmlformats.org/officeDocument/2006/relationships/chart" Target="../charts/chart148.xml"/><Relationship Id="rId6" Type="http://schemas.openxmlformats.org/officeDocument/2006/relationships/chart" Target="../charts/chart153.xml"/><Relationship Id="rId5" Type="http://schemas.openxmlformats.org/officeDocument/2006/relationships/chart" Target="../charts/chart152.xml"/><Relationship Id="rId4" Type="http://schemas.openxmlformats.org/officeDocument/2006/relationships/chart" Target="../charts/chart15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7" Type="http://schemas.openxmlformats.org/officeDocument/2006/relationships/chart" Target="../charts/chart14.xml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chart" Target="../charts/chart11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2.xml"/><Relationship Id="rId13" Type="http://schemas.openxmlformats.org/officeDocument/2006/relationships/chart" Target="../charts/chart27.xml"/><Relationship Id="rId18" Type="http://schemas.openxmlformats.org/officeDocument/2006/relationships/chart" Target="../charts/chart32.xml"/><Relationship Id="rId3" Type="http://schemas.openxmlformats.org/officeDocument/2006/relationships/chart" Target="../charts/chart17.xml"/><Relationship Id="rId21" Type="http://schemas.openxmlformats.org/officeDocument/2006/relationships/chart" Target="../charts/chart35.xml"/><Relationship Id="rId7" Type="http://schemas.openxmlformats.org/officeDocument/2006/relationships/chart" Target="../charts/chart21.xml"/><Relationship Id="rId12" Type="http://schemas.openxmlformats.org/officeDocument/2006/relationships/chart" Target="../charts/chart26.xml"/><Relationship Id="rId17" Type="http://schemas.openxmlformats.org/officeDocument/2006/relationships/chart" Target="../charts/chart31.xml"/><Relationship Id="rId2" Type="http://schemas.openxmlformats.org/officeDocument/2006/relationships/chart" Target="../charts/chart16.xml"/><Relationship Id="rId16" Type="http://schemas.openxmlformats.org/officeDocument/2006/relationships/chart" Target="../charts/chart30.xml"/><Relationship Id="rId20" Type="http://schemas.openxmlformats.org/officeDocument/2006/relationships/chart" Target="../charts/chart34.xml"/><Relationship Id="rId1" Type="http://schemas.openxmlformats.org/officeDocument/2006/relationships/chart" Target="../charts/chart15.xml"/><Relationship Id="rId6" Type="http://schemas.openxmlformats.org/officeDocument/2006/relationships/chart" Target="../charts/chart20.xml"/><Relationship Id="rId11" Type="http://schemas.openxmlformats.org/officeDocument/2006/relationships/chart" Target="../charts/chart25.xml"/><Relationship Id="rId5" Type="http://schemas.openxmlformats.org/officeDocument/2006/relationships/chart" Target="../charts/chart19.xml"/><Relationship Id="rId15" Type="http://schemas.openxmlformats.org/officeDocument/2006/relationships/chart" Target="../charts/chart29.xml"/><Relationship Id="rId10" Type="http://schemas.openxmlformats.org/officeDocument/2006/relationships/chart" Target="../charts/chart24.xml"/><Relationship Id="rId19" Type="http://schemas.openxmlformats.org/officeDocument/2006/relationships/chart" Target="../charts/chart33.xml"/><Relationship Id="rId4" Type="http://schemas.openxmlformats.org/officeDocument/2006/relationships/chart" Target="../charts/chart18.xml"/><Relationship Id="rId9" Type="http://schemas.openxmlformats.org/officeDocument/2006/relationships/chart" Target="../charts/chart23.xml"/><Relationship Id="rId14" Type="http://schemas.openxmlformats.org/officeDocument/2006/relationships/chart" Target="../charts/chart28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8.xml"/><Relationship Id="rId7" Type="http://schemas.openxmlformats.org/officeDocument/2006/relationships/chart" Target="../charts/chart42.xml"/><Relationship Id="rId2" Type="http://schemas.openxmlformats.org/officeDocument/2006/relationships/chart" Target="../charts/chart37.xml"/><Relationship Id="rId1" Type="http://schemas.openxmlformats.org/officeDocument/2006/relationships/chart" Target="../charts/chart36.xml"/><Relationship Id="rId6" Type="http://schemas.openxmlformats.org/officeDocument/2006/relationships/chart" Target="../charts/chart41.xml"/><Relationship Id="rId5" Type="http://schemas.openxmlformats.org/officeDocument/2006/relationships/chart" Target="../charts/chart40.xml"/><Relationship Id="rId4" Type="http://schemas.openxmlformats.org/officeDocument/2006/relationships/chart" Target="../charts/chart39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5.xml"/><Relationship Id="rId7" Type="http://schemas.openxmlformats.org/officeDocument/2006/relationships/chart" Target="../charts/chart49.xml"/><Relationship Id="rId2" Type="http://schemas.openxmlformats.org/officeDocument/2006/relationships/chart" Target="../charts/chart44.xml"/><Relationship Id="rId1" Type="http://schemas.openxmlformats.org/officeDocument/2006/relationships/chart" Target="../charts/chart43.xml"/><Relationship Id="rId6" Type="http://schemas.openxmlformats.org/officeDocument/2006/relationships/chart" Target="../charts/chart48.xml"/><Relationship Id="rId5" Type="http://schemas.openxmlformats.org/officeDocument/2006/relationships/chart" Target="../charts/chart47.xml"/><Relationship Id="rId4" Type="http://schemas.openxmlformats.org/officeDocument/2006/relationships/chart" Target="../charts/chart46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2.xml"/><Relationship Id="rId7" Type="http://schemas.openxmlformats.org/officeDocument/2006/relationships/chart" Target="../charts/chart56.xml"/><Relationship Id="rId2" Type="http://schemas.openxmlformats.org/officeDocument/2006/relationships/chart" Target="../charts/chart51.xml"/><Relationship Id="rId1" Type="http://schemas.openxmlformats.org/officeDocument/2006/relationships/chart" Target="../charts/chart50.xml"/><Relationship Id="rId6" Type="http://schemas.openxmlformats.org/officeDocument/2006/relationships/chart" Target="../charts/chart55.xml"/><Relationship Id="rId5" Type="http://schemas.openxmlformats.org/officeDocument/2006/relationships/chart" Target="../charts/chart54.xml"/><Relationship Id="rId4" Type="http://schemas.openxmlformats.org/officeDocument/2006/relationships/chart" Target="../charts/chart53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4.xml"/><Relationship Id="rId13" Type="http://schemas.openxmlformats.org/officeDocument/2006/relationships/chart" Target="../charts/chart69.xml"/><Relationship Id="rId18" Type="http://schemas.openxmlformats.org/officeDocument/2006/relationships/chart" Target="../charts/chart74.xml"/><Relationship Id="rId3" Type="http://schemas.openxmlformats.org/officeDocument/2006/relationships/chart" Target="../charts/chart59.xml"/><Relationship Id="rId21" Type="http://schemas.openxmlformats.org/officeDocument/2006/relationships/chart" Target="../charts/chart77.xml"/><Relationship Id="rId7" Type="http://schemas.openxmlformats.org/officeDocument/2006/relationships/chart" Target="../charts/chart63.xml"/><Relationship Id="rId12" Type="http://schemas.openxmlformats.org/officeDocument/2006/relationships/chart" Target="../charts/chart68.xml"/><Relationship Id="rId17" Type="http://schemas.openxmlformats.org/officeDocument/2006/relationships/chart" Target="../charts/chart73.xml"/><Relationship Id="rId2" Type="http://schemas.openxmlformats.org/officeDocument/2006/relationships/chart" Target="../charts/chart58.xml"/><Relationship Id="rId16" Type="http://schemas.openxmlformats.org/officeDocument/2006/relationships/chart" Target="../charts/chart72.xml"/><Relationship Id="rId20" Type="http://schemas.openxmlformats.org/officeDocument/2006/relationships/chart" Target="../charts/chart76.xml"/><Relationship Id="rId1" Type="http://schemas.openxmlformats.org/officeDocument/2006/relationships/chart" Target="../charts/chart57.xml"/><Relationship Id="rId6" Type="http://schemas.openxmlformats.org/officeDocument/2006/relationships/chart" Target="../charts/chart62.xml"/><Relationship Id="rId11" Type="http://schemas.openxmlformats.org/officeDocument/2006/relationships/chart" Target="../charts/chart67.xml"/><Relationship Id="rId5" Type="http://schemas.openxmlformats.org/officeDocument/2006/relationships/chart" Target="../charts/chart61.xml"/><Relationship Id="rId15" Type="http://schemas.openxmlformats.org/officeDocument/2006/relationships/chart" Target="../charts/chart71.xml"/><Relationship Id="rId10" Type="http://schemas.openxmlformats.org/officeDocument/2006/relationships/chart" Target="../charts/chart66.xml"/><Relationship Id="rId19" Type="http://schemas.openxmlformats.org/officeDocument/2006/relationships/chart" Target="../charts/chart75.xml"/><Relationship Id="rId4" Type="http://schemas.openxmlformats.org/officeDocument/2006/relationships/chart" Target="../charts/chart60.xml"/><Relationship Id="rId9" Type="http://schemas.openxmlformats.org/officeDocument/2006/relationships/chart" Target="../charts/chart65.xml"/><Relationship Id="rId14" Type="http://schemas.openxmlformats.org/officeDocument/2006/relationships/chart" Target="../charts/chart70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0.xml"/><Relationship Id="rId7" Type="http://schemas.openxmlformats.org/officeDocument/2006/relationships/chart" Target="../charts/chart84.xml"/><Relationship Id="rId2" Type="http://schemas.openxmlformats.org/officeDocument/2006/relationships/chart" Target="../charts/chart79.xml"/><Relationship Id="rId1" Type="http://schemas.openxmlformats.org/officeDocument/2006/relationships/chart" Target="../charts/chart78.xml"/><Relationship Id="rId6" Type="http://schemas.openxmlformats.org/officeDocument/2006/relationships/chart" Target="../charts/chart83.xml"/><Relationship Id="rId5" Type="http://schemas.openxmlformats.org/officeDocument/2006/relationships/chart" Target="../charts/chart82.xml"/><Relationship Id="rId4" Type="http://schemas.openxmlformats.org/officeDocument/2006/relationships/chart" Target="../charts/chart81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7.xml"/><Relationship Id="rId7" Type="http://schemas.openxmlformats.org/officeDocument/2006/relationships/chart" Target="../charts/chart91.xml"/><Relationship Id="rId2" Type="http://schemas.openxmlformats.org/officeDocument/2006/relationships/chart" Target="../charts/chart86.xml"/><Relationship Id="rId1" Type="http://schemas.openxmlformats.org/officeDocument/2006/relationships/chart" Target="../charts/chart85.xml"/><Relationship Id="rId6" Type="http://schemas.openxmlformats.org/officeDocument/2006/relationships/chart" Target="../charts/chart90.xml"/><Relationship Id="rId5" Type="http://schemas.openxmlformats.org/officeDocument/2006/relationships/chart" Target="../charts/chart89.xml"/><Relationship Id="rId4" Type="http://schemas.openxmlformats.org/officeDocument/2006/relationships/chart" Target="../charts/chart8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476249</xdr:colOff>
      <xdr:row>5</xdr:row>
      <xdr:rowOff>76200</xdr:rowOff>
    </xdr:from>
    <xdr:to>
      <xdr:col>19</xdr:col>
      <xdr:colOff>657224</xdr:colOff>
      <xdr:row>16</xdr:row>
      <xdr:rowOff>28575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BA01042A-B375-483A-BDC6-511833CBB0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276225</xdr:colOff>
      <xdr:row>37</xdr:row>
      <xdr:rowOff>57150</xdr:rowOff>
    </xdr:from>
    <xdr:to>
      <xdr:col>19</xdr:col>
      <xdr:colOff>600075</xdr:colOff>
      <xdr:row>50</xdr:row>
      <xdr:rowOff>47625</xdr:rowOff>
    </xdr:to>
    <xdr:graphicFrame macro="">
      <xdr:nvGraphicFramePr>
        <xdr:cNvPr id="9" name="Grafico 8">
          <a:extLst>
            <a:ext uri="{FF2B5EF4-FFF2-40B4-BE49-F238E27FC236}">
              <a16:creationId xmlns:a16="http://schemas.microsoft.com/office/drawing/2014/main" id="{2CFE5246-03D4-47E3-8E70-54ACF62061A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276225</xdr:colOff>
      <xdr:row>52</xdr:row>
      <xdr:rowOff>33337</xdr:rowOff>
    </xdr:from>
    <xdr:to>
      <xdr:col>19</xdr:col>
      <xdr:colOff>600075</xdr:colOff>
      <xdr:row>65</xdr:row>
      <xdr:rowOff>47625</xdr:rowOff>
    </xdr:to>
    <xdr:graphicFrame macro="">
      <xdr:nvGraphicFramePr>
        <xdr:cNvPr id="10" name="Grafico 9">
          <a:extLst>
            <a:ext uri="{FF2B5EF4-FFF2-40B4-BE49-F238E27FC236}">
              <a16:creationId xmlns:a16="http://schemas.microsoft.com/office/drawing/2014/main" id="{E9565619-A1A8-47C2-ACA2-6371F32E6A1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257175</xdr:colOff>
      <xdr:row>67</xdr:row>
      <xdr:rowOff>23812</xdr:rowOff>
    </xdr:from>
    <xdr:to>
      <xdr:col>19</xdr:col>
      <xdr:colOff>600075</xdr:colOff>
      <xdr:row>80</xdr:row>
      <xdr:rowOff>47625</xdr:rowOff>
    </xdr:to>
    <xdr:graphicFrame macro="">
      <xdr:nvGraphicFramePr>
        <xdr:cNvPr id="11" name="Grafico 10">
          <a:extLst>
            <a:ext uri="{FF2B5EF4-FFF2-40B4-BE49-F238E27FC236}">
              <a16:creationId xmlns:a16="http://schemas.microsoft.com/office/drawing/2014/main" id="{82651629-94DB-4821-8245-C4D08B5D241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257175</xdr:colOff>
      <xdr:row>82</xdr:row>
      <xdr:rowOff>33337</xdr:rowOff>
    </xdr:from>
    <xdr:to>
      <xdr:col>19</xdr:col>
      <xdr:colOff>600075</xdr:colOff>
      <xdr:row>95</xdr:row>
      <xdr:rowOff>66675</xdr:rowOff>
    </xdr:to>
    <xdr:graphicFrame macro="">
      <xdr:nvGraphicFramePr>
        <xdr:cNvPr id="12" name="Grafico 11">
          <a:extLst>
            <a:ext uri="{FF2B5EF4-FFF2-40B4-BE49-F238E27FC236}">
              <a16:creationId xmlns:a16="http://schemas.microsoft.com/office/drawing/2014/main" id="{13C2E5E4-BD10-42DA-B8F8-4BEEAE2FD24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257174</xdr:colOff>
      <xdr:row>97</xdr:row>
      <xdr:rowOff>23812</xdr:rowOff>
    </xdr:from>
    <xdr:to>
      <xdr:col>19</xdr:col>
      <xdr:colOff>590549</xdr:colOff>
      <xdr:row>110</xdr:row>
      <xdr:rowOff>9525</xdr:rowOff>
    </xdr:to>
    <xdr:graphicFrame macro="">
      <xdr:nvGraphicFramePr>
        <xdr:cNvPr id="13" name="Grafico 12">
          <a:extLst>
            <a:ext uri="{FF2B5EF4-FFF2-40B4-BE49-F238E27FC236}">
              <a16:creationId xmlns:a16="http://schemas.microsoft.com/office/drawing/2014/main" id="{A1E0721D-C968-4DA6-A485-72B7C4059D4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257174</xdr:colOff>
      <xdr:row>111</xdr:row>
      <xdr:rowOff>147637</xdr:rowOff>
    </xdr:from>
    <xdr:to>
      <xdr:col>19</xdr:col>
      <xdr:colOff>590549</xdr:colOff>
      <xdr:row>125</xdr:row>
      <xdr:rowOff>19050</xdr:rowOff>
    </xdr:to>
    <xdr:graphicFrame macro="">
      <xdr:nvGraphicFramePr>
        <xdr:cNvPr id="14" name="Grafico 13">
          <a:extLst>
            <a:ext uri="{FF2B5EF4-FFF2-40B4-BE49-F238E27FC236}">
              <a16:creationId xmlns:a16="http://schemas.microsoft.com/office/drawing/2014/main" id="{738A20FE-0CFE-448A-9518-C04FC93138F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200025</xdr:colOff>
      <xdr:row>5</xdr:row>
      <xdr:rowOff>266700</xdr:rowOff>
    </xdr:from>
    <xdr:to>
      <xdr:col>26</xdr:col>
      <xdr:colOff>571501</xdr:colOff>
      <xdr:row>22</xdr:row>
      <xdr:rowOff>39684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E8855E4-FD40-4A91-953F-533397CD62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200025</xdr:colOff>
      <xdr:row>22</xdr:row>
      <xdr:rowOff>247651</xdr:rowOff>
    </xdr:from>
    <xdr:to>
      <xdr:col>26</xdr:col>
      <xdr:colOff>571500</xdr:colOff>
      <xdr:row>39</xdr:row>
      <xdr:rowOff>96835</xdr:rowOff>
    </xdr:to>
    <xdr:graphicFrame macro="">
      <xdr:nvGraphicFramePr>
        <xdr:cNvPr id="3" name="Grafico 2">
          <a:extLst>
            <a:ext uri="{FF2B5EF4-FFF2-40B4-BE49-F238E27FC236}">
              <a16:creationId xmlns:a16="http://schemas.microsoft.com/office/drawing/2014/main" id="{C9416B2E-46E3-4E47-97A5-B4EF4091D6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19</xdr:col>
      <xdr:colOff>198762</xdr:colOff>
      <xdr:row>40</xdr:row>
      <xdr:rowOff>123824</xdr:rowOff>
    </xdr:from>
    <xdr:to>
      <xdr:col>26</xdr:col>
      <xdr:colOff>581025</xdr:colOff>
      <xdr:row>58</xdr:row>
      <xdr:rowOff>95464</xdr:rowOff>
    </xdr:to>
    <xdr:graphicFrame macro="">
      <xdr:nvGraphicFramePr>
        <xdr:cNvPr id="4" name="Grafico 3">
          <a:extLst>
            <a:ext uri="{FF2B5EF4-FFF2-40B4-BE49-F238E27FC236}">
              <a16:creationId xmlns:a16="http://schemas.microsoft.com/office/drawing/2014/main" id="{980FD15E-3FF9-44FE-A6B9-2466E02564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247650</xdr:colOff>
      <xdr:row>64</xdr:row>
      <xdr:rowOff>61911</xdr:rowOff>
    </xdr:from>
    <xdr:to>
      <xdr:col>15</xdr:col>
      <xdr:colOff>542925</xdr:colOff>
      <xdr:row>83</xdr:row>
      <xdr:rowOff>76200</xdr:rowOff>
    </xdr:to>
    <xdr:graphicFrame macro="">
      <xdr:nvGraphicFramePr>
        <xdr:cNvPr id="5" name="Grafico 4">
          <a:extLst>
            <a:ext uri="{FF2B5EF4-FFF2-40B4-BE49-F238E27FC236}">
              <a16:creationId xmlns:a16="http://schemas.microsoft.com/office/drawing/2014/main" id="{E49343BB-4FCE-469C-9311-4F2EA68F70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0</xdr:colOff>
      <xdr:row>64</xdr:row>
      <xdr:rowOff>38100</xdr:rowOff>
    </xdr:from>
    <xdr:to>
      <xdr:col>21</xdr:col>
      <xdr:colOff>314325</xdr:colOff>
      <xdr:row>83</xdr:row>
      <xdr:rowOff>85725</xdr:rowOff>
    </xdr:to>
    <xdr:graphicFrame macro="">
      <xdr:nvGraphicFramePr>
        <xdr:cNvPr id="6" name="Grafico 5">
          <a:extLst>
            <a:ext uri="{FF2B5EF4-FFF2-40B4-BE49-F238E27FC236}">
              <a16:creationId xmlns:a16="http://schemas.microsoft.com/office/drawing/2014/main" id="{A35179B0-E007-4485-A2E8-9348FFEE57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21</xdr:col>
      <xdr:colOff>381000</xdr:colOff>
      <xdr:row>64</xdr:row>
      <xdr:rowOff>42862</xdr:rowOff>
    </xdr:from>
    <xdr:to>
      <xdr:col>26</xdr:col>
      <xdr:colOff>552450</xdr:colOff>
      <xdr:row>83</xdr:row>
      <xdr:rowOff>76200</xdr:rowOff>
    </xdr:to>
    <xdr:graphicFrame macro="">
      <xdr:nvGraphicFramePr>
        <xdr:cNvPr id="7" name="Grafico 6">
          <a:extLst>
            <a:ext uri="{FF2B5EF4-FFF2-40B4-BE49-F238E27FC236}">
              <a16:creationId xmlns:a16="http://schemas.microsoft.com/office/drawing/2014/main" id="{0D191056-E0B9-4D85-AC5F-CE9B0EBC92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10</xdr:col>
      <xdr:colOff>247650</xdr:colOff>
      <xdr:row>87</xdr:row>
      <xdr:rowOff>61911</xdr:rowOff>
    </xdr:from>
    <xdr:to>
      <xdr:col>15</xdr:col>
      <xdr:colOff>542925</xdr:colOff>
      <xdr:row>106</xdr:row>
      <xdr:rowOff>76200</xdr:rowOff>
    </xdr:to>
    <xdr:graphicFrame macro="">
      <xdr:nvGraphicFramePr>
        <xdr:cNvPr id="8" name="Grafico 7">
          <a:extLst>
            <a:ext uri="{FF2B5EF4-FFF2-40B4-BE49-F238E27FC236}">
              <a16:creationId xmlns:a16="http://schemas.microsoft.com/office/drawing/2014/main" id="{51824C16-A18C-4897-B9FE-E17340B3AC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0</xdr:colOff>
      <xdr:row>87</xdr:row>
      <xdr:rowOff>38100</xdr:rowOff>
    </xdr:from>
    <xdr:to>
      <xdr:col>21</xdr:col>
      <xdr:colOff>314325</xdr:colOff>
      <xdr:row>106</xdr:row>
      <xdr:rowOff>85725</xdr:rowOff>
    </xdr:to>
    <xdr:graphicFrame macro="">
      <xdr:nvGraphicFramePr>
        <xdr:cNvPr id="9" name="Grafico 8">
          <a:extLst>
            <a:ext uri="{FF2B5EF4-FFF2-40B4-BE49-F238E27FC236}">
              <a16:creationId xmlns:a16="http://schemas.microsoft.com/office/drawing/2014/main" id="{D2CA416B-F7A8-4485-923D-BE3988BCED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21</xdr:col>
      <xdr:colOff>381000</xdr:colOff>
      <xdr:row>87</xdr:row>
      <xdr:rowOff>42862</xdr:rowOff>
    </xdr:from>
    <xdr:to>
      <xdr:col>26</xdr:col>
      <xdr:colOff>552450</xdr:colOff>
      <xdr:row>106</xdr:row>
      <xdr:rowOff>76200</xdr:rowOff>
    </xdr:to>
    <xdr:graphicFrame macro="">
      <xdr:nvGraphicFramePr>
        <xdr:cNvPr id="10" name="Grafico 9">
          <a:extLst>
            <a:ext uri="{FF2B5EF4-FFF2-40B4-BE49-F238E27FC236}">
              <a16:creationId xmlns:a16="http://schemas.microsoft.com/office/drawing/2014/main" id="{55CD3F34-B36F-43F2-9B68-61E1AA43EC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10</xdr:col>
      <xdr:colOff>247650</xdr:colOff>
      <xdr:row>133</xdr:row>
      <xdr:rowOff>61911</xdr:rowOff>
    </xdr:from>
    <xdr:to>
      <xdr:col>15</xdr:col>
      <xdr:colOff>542925</xdr:colOff>
      <xdr:row>152</xdr:row>
      <xdr:rowOff>76200</xdr:rowOff>
    </xdr:to>
    <xdr:graphicFrame macro="">
      <xdr:nvGraphicFramePr>
        <xdr:cNvPr id="11" name="Grafico 10">
          <a:extLst>
            <a:ext uri="{FF2B5EF4-FFF2-40B4-BE49-F238E27FC236}">
              <a16:creationId xmlns:a16="http://schemas.microsoft.com/office/drawing/2014/main" id="{44D159CB-FA67-45A0-BCC1-E7C68D7358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0</xdr:colOff>
      <xdr:row>133</xdr:row>
      <xdr:rowOff>38100</xdr:rowOff>
    </xdr:from>
    <xdr:to>
      <xdr:col>21</xdr:col>
      <xdr:colOff>314325</xdr:colOff>
      <xdr:row>152</xdr:row>
      <xdr:rowOff>85725</xdr:rowOff>
    </xdr:to>
    <xdr:graphicFrame macro="">
      <xdr:nvGraphicFramePr>
        <xdr:cNvPr id="12" name="Grafico 11">
          <a:extLst>
            <a:ext uri="{FF2B5EF4-FFF2-40B4-BE49-F238E27FC236}">
              <a16:creationId xmlns:a16="http://schemas.microsoft.com/office/drawing/2014/main" id="{A43CBFCF-F897-4B9D-B732-9474D4495C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21</xdr:col>
      <xdr:colOff>381000</xdr:colOff>
      <xdr:row>133</xdr:row>
      <xdr:rowOff>42862</xdr:rowOff>
    </xdr:from>
    <xdr:to>
      <xdr:col>26</xdr:col>
      <xdr:colOff>552450</xdr:colOff>
      <xdr:row>152</xdr:row>
      <xdr:rowOff>76200</xdr:rowOff>
    </xdr:to>
    <xdr:graphicFrame macro="">
      <xdr:nvGraphicFramePr>
        <xdr:cNvPr id="13" name="Grafico 12">
          <a:extLst>
            <a:ext uri="{FF2B5EF4-FFF2-40B4-BE49-F238E27FC236}">
              <a16:creationId xmlns:a16="http://schemas.microsoft.com/office/drawing/2014/main" id="{F8CECEE1-854A-49C0-8763-A7CD592CD1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10</xdr:col>
      <xdr:colOff>247650</xdr:colOff>
      <xdr:row>156</xdr:row>
      <xdr:rowOff>61911</xdr:rowOff>
    </xdr:from>
    <xdr:to>
      <xdr:col>15</xdr:col>
      <xdr:colOff>542925</xdr:colOff>
      <xdr:row>175</xdr:row>
      <xdr:rowOff>76200</xdr:rowOff>
    </xdr:to>
    <xdr:graphicFrame macro="">
      <xdr:nvGraphicFramePr>
        <xdr:cNvPr id="14" name="Grafico 13">
          <a:extLst>
            <a:ext uri="{FF2B5EF4-FFF2-40B4-BE49-F238E27FC236}">
              <a16:creationId xmlns:a16="http://schemas.microsoft.com/office/drawing/2014/main" id="{E6A8B768-8DCB-43E2-B2AA-08FCF4B01D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16</xdr:col>
      <xdr:colOff>0</xdr:colOff>
      <xdr:row>156</xdr:row>
      <xdr:rowOff>38100</xdr:rowOff>
    </xdr:from>
    <xdr:to>
      <xdr:col>21</xdr:col>
      <xdr:colOff>314325</xdr:colOff>
      <xdr:row>175</xdr:row>
      <xdr:rowOff>85725</xdr:rowOff>
    </xdr:to>
    <xdr:graphicFrame macro="">
      <xdr:nvGraphicFramePr>
        <xdr:cNvPr id="15" name="Grafico 14">
          <a:extLst>
            <a:ext uri="{FF2B5EF4-FFF2-40B4-BE49-F238E27FC236}">
              <a16:creationId xmlns:a16="http://schemas.microsoft.com/office/drawing/2014/main" id="{79C56340-E3B0-45E8-B05C-FE91A89164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21</xdr:col>
      <xdr:colOff>381000</xdr:colOff>
      <xdr:row>156</xdr:row>
      <xdr:rowOff>42862</xdr:rowOff>
    </xdr:from>
    <xdr:to>
      <xdr:col>26</xdr:col>
      <xdr:colOff>552450</xdr:colOff>
      <xdr:row>175</xdr:row>
      <xdr:rowOff>76200</xdr:rowOff>
    </xdr:to>
    <xdr:graphicFrame macro="">
      <xdr:nvGraphicFramePr>
        <xdr:cNvPr id="16" name="Grafico 15">
          <a:extLst>
            <a:ext uri="{FF2B5EF4-FFF2-40B4-BE49-F238E27FC236}">
              <a16:creationId xmlns:a16="http://schemas.microsoft.com/office/drawing/2014/main" id="{21759098-F0DC-415A-B3CE-1CE07EB07E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10</xdr:col>
      <xdr:colOff>247650</xdr:colOff>
      <xdr:row>110</xdr:row>
      <xdr:rowOff>61911</xdr:rowOff>
    </xdr:from>
    <xdr:to>
      <xdr:col>15</xdr:col>
      <xdr:colOff>542925</xdr:colOff>
      <xdr:row>129</xdr:row>
      <xdr:rowOff>76200</xdr:rowOff>
    </xdr:to>
    <xdr:graphicFrame macro="">
      <xdr:nvGraphicFramePr>
        <xdr:cNvPr id="17" name="Grafico 16">
          <a:extLst>
            <a:ext uri="{FF2B5EF4-FFF2-40B4-BE49-F238E27FC236}">
              <a16:creationId xmlns:a16="http://schemas.microsoft.com/office/drawing/2014/main" id="{20D1358B-3FD0-4280-BA5D-A484DC864E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16</xdr:col>
      <xdr:colOff>0</xdr:colOff>
      <xdr:row>110</xdr:row>
      <xdr:rowOff>38100</xdr:rowOff>
    </xdr:from>
    <xdr:to>
      <xdr:col>21</xdr:col>
      <xdr:colOff>314325</xdr:colOff>
      <xdr:row>129</xdr:row>
      <xdr:rowOff>85725</xdr:rowOff>
    </xdr:to>
    <xdr:graphicFrame macro="">
      <xdr:nvGraphicFramePr>
        <xdr:cNvPr id="18" name="Grafico 17">
          <a:extLst>
            <a:ext uri="{FF2B5EF4-FFF2-40B4-BE49-F238E27FC236}">
              <a16:creationId xmlns:a16="http://schemas.microsoft.com/office/drawing/2014/main" id="{DF770132-21E1-4D90-B54E-83389C8988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21</xdr:col>
      <xdr:colOff>381000</xdr:colOff>
      <xdr:row>110</xdr:row>
      <xdr:rowOff>42862</xdr:rowOff>
    </xdr:from>
    <xdr:to>
      <xdr:col>26</xdr:col>
      <xdr:colOff>552450</xdr:colOff>
      <xdr:row>129</xdr:row>
      <xdr:rowOff>76200</xdr:rowOff>
    </xdr:to>
    <xdr:graphicFrame macro="">
      <xdr:nvGraphicFramePr>
        <xdr:cNvPr id="19" name="Grafico 18">
          <a:extLst>
            <a:ext uri="{FF2B5EF4-FFF2-40B4-BE49-F238E27FC236}">
              <a16:creationId xmlns:a16="http://schemas.microsoft.com/office/drawing/2014/main" id="{151C2464-D538-4A18-93C0-EB76541F32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10</xdr:col>
      <xdr:colOff>247650</xdr:colOff>
      <xdr:row>179</xdr:row>
      <xdr:rowOff>61911</xdr:rowOff>
    </xdr:from>
    <xdr:to>
      <xdr:col>15</xdr:col>
      <xdr:colOff>542925</xdr:colOff>
      <xdr:row>198</xdr:row>
      <xdr:rowOff>76200</xdr:rowOff>
    </xdr:to>
    <xdr:graphicFrame macro="">
      <xdr:nvGraphicFramePr>
        <xdr:cNvPr id="20" name="Grafico 19">
          <a:extLst>
            <a:ext uri="{FF2B5EF4-FFF2-40B4-BE49-F238E27FC236}">
              <a16:creationId xmlns:a16="http://schemas.microsoft.com/office/drawing/2014/main" id="{CFEBCC23-F36E-4690-9EDC-0E116366A5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16</xdr:col>
      <xdr:colOff>0</xdr:colOff>
      <xdr:row>179</xdr:row>
      <xdr:rowOff>38100</xdr:rowOff>
    </xdr:from>
    <xdr:to>
      <xdr:col>21</xdr:col>
      <xdr:colOff>314325</xdr:colOff>
      <xdr:row>198</xdr:row>
      <xdr:rowOff>85725</xdr:rowOff>
    </xdr:to>
    <xdr:graphicFrame macro="">
      <xdr:nvGraphicFramePr>
        <xdr:cNvPr id="21" name="Grafico 20">
          <a:extLst>
            <a:ext uri="{FF2B5EF4-FFF2-40B4-BE49-F238E27FC236}">
              <a16:creationId xmlns:a16="http://schemas.microsoft.com/office/drawing/2014/main" id="{0E14DBBC-5F2B-4930-BEE2-8C46F58A69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21</xdr:col>
      <xdr:colOff>381000</xdr:colOff>
      <xdr:row>179</xdr:row>
      <xdr:rowOff>42862</xdr:rowOff>
    </xdr:from>
    <xdr:to>
      <xdr:col>26</xdr:col>
      <xdr:colOff>552450</xdr:colOff>
      <xdr:row>198</xdr:row>
      <xdr:rowOff>76200</xdr:rowOff>
    </xdr:to>
    <xdr:graphicFrame macro="">
      <xdr:nvGraphicFramePr>
        <xdr:cNvPr id="22" name="Grafico 21">
          <a:extLst>
            <a:ext uri="{FF2B5EF4-FFF2-40B4-BE49-F238E27FC236}">
              <a16:creationId xmlns:a16="http://schemas.microsoft.com/office/drawing/2014/main" id="{CBC29852-898A-4B29-91B6-78B4F994E5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247650</xdr:colOff>
      <xdr:row>50</xdr:row>
      <xdr:rowOff>61911</xdr:rowOff>
    </xdr:from>
    <xdr:to>
      <xdr:col>26</xdr:col>
      <xdr:colOff>571500</xdr:colOff>
      <xdr:row>70</xdr:row>
      <xdr:rowOff>76200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DD7ADC3A-A6CE-464D-A200-02F6ADE69B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247649</xdr:colOff>
      <xdr:row>73</xdr:row>
      <xdr:rowOff>61911</xdr:rowOff>
    </xdr:from>
    <xdr:to>
      <xdr:col>26</xdr:col>
      <xdr:colOff>561974</xdr:colOff>
      <xdr:row>93</xdr:row>
      <xdr:rowOff>76200</xdr:rowOff>
    </xdr:to>
    <xdr:graphicFrame macro="">
      <xdr:nvGraphicFramePr>
        <xdr:cNvPr id="3" name="Grafico 2">
          <a:extLst>
            <a:ext uri="{FF2B5EF4-FFF2-40B4-BE49-F238E27FC236}">
              <a16:creationId xmlns:a16="http://schemas.microsoft.com/office/drawing/2014/main" id="{9BD961F9-17D2-46F7-99BB-8C3FEA08A5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247650</xdr:colOff>
      <xdr:row>119</xdr:row>
      <xdr:rowOff>61911</xdr:rowOff>
    </xdr:from>
    <xdr:to>
      <xdr:col>26</xdr:col>
      <xdr:colOff>552450</xdr:colOff>
      <xdr:row>139</xdr:row>
      <xdr:rowOff>76200</xdr:rowOff>
    </xdr:to>
    <xdr:graphicFrame macro="">
      <xdr:nvGraphicFramePr>
        <xdr:cNvPr id="4" name="Grafico 3">
          <a:extLst>
            <a:ext uri="{FF2B5EF4-FFF2-40B4-BE49-F238E27FC236}">
              <a16:creationId xmlns:a16="http://schemas.microsoft.com/office/drawing/2014/main" id="{706DAD76-29D5-464C-8BCA-1F433BC393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247650</xdr:colOff>
      <xdr:row>142</xdr:row>
      <xdr:rowOff>61911</xdr:rowOff>
    </xdr:from>
    <xdr:to>
      <xdr:col>26</xdr:col>
      <xdr:colOff>552450</xdr:colOff>
      <xdr:row>162</xdr:row>
      <xdr:rowOff>76200</xdr:rowOff>
    </xdr:to>
    <xdr:graphicFrame macro="">
      <xdr:nvGraphicFramePr>
        <xdr:cNvPr id="5" name="Grafico 4">
          <a:extLst>
            <a:ext uri="{FF2B5EF4-FFF2-40B4-BE49-F238E27FC236}">
              <a16:creationId xmlns:a16="http://schemas.microsoft.com/office/drawing/2014/main" id="{715B1EA6-FA73-4D6F-B907-48125FA0C8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10</xdr:col>
      <xdr:colOff>247650</xdr:colOff>
      <xdr:row>96</xdr:row>
      <xdr:rowOff>61911</xdr:rowOff>
    </xdr:from>
    <xdr:to>
      <xdr:col>26</xdr:col>
      <xdr:colOff>552450</xdr:colOff>
      <xdr:row>116</xdr:row>
      <xdr:rowOff>76200</xdr:rowOff>
    </xdr:to>
    <xdr:graphicFrame macro="">
      <xdr:nvGraphicFramePr>
        <xdr:cNvPr id="6" name="Grafico 5">
          <a:extLst>
            <a:ext uri="{FF2B5EF4-FFF2-40B4-BE49-F238E27FC236}">
              <a16:creationId xmlns:a16="http://schemas.microsoft.com/office/drawing/2014/main" id="{9FC27235-9EF7-4AAF-ADA8-3502D91980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247649</xdr:colOff>
      <xdr:row>165</xdr:row>
      <xdr:rowOff>61911</xdr:rowOff>
    </xdr:from>
    <xdr:to>
      <xdr:col>26</xdr:col>
      <xdr:colOff>561974</xdr:colOff>
      <xdr:row>185</xdr:row>
      <xdr:rowOff>76200</xdr:rowOff>
    </xdr:to>
    <xdr:graphicFrame macro="">
      <xdr:nvGraphicFramePr>
        <xdr:cNvPr id="7" name="Grafico 6">
          <a:extLst>
            <a:ext uri="{FF2B5EF4-FFF2-40B4-BE49-F238E27FC236}">
              <a16:creationId xmlns:a16="http://schemas.microsoft.com/office/drawing/2014/main" id="{A48012E1-14C7-418C-8B1D-9EF9DF012A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20</xdr:col>
      <xdr:colOff>257175</xdr:colOff>
      <xdr:row>5</xdr:row>
      <xdr:rowOff>61912</xdr:rowOff>
    </xdr:from>
    <xdr:to>
      <xdr:col>26</xdr:col>
      <xdr:colOff>581025</xdr:colOff>
      <xdr:row>19</xdr:row>
      <xdr:rowOff>161925</xdr:rowOff>
    </xdr:to>
    <xdr:graphicFrame macro="">
      <xdr:nvGraphicFramePr>
        <xdr:cNvPr id="8" name="Grafico 7">
          <a:extLst>
            <a:ext uri="{FF2B5EF4-FFF2-40B4-BE49-F238E27FC236}">
              <a16:creationId xmlns:a16="http://schemas.microsoft.com/office/drawing/2014/main" id="{D54FC549-7555-4D46-8F0C-9685BFDF66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476249</xdr:colOff>
      <xdr:row>5</xdr:row>
      <xdr:rowOff>76200</xdr:rowOff>
    </xdr:from>
    <xdr:to>
      <xdr:col>19</xdr:col>
      <xdr:colOff>657224</xdr:colOff>
      <xdr:row>16</xdr:row>
      <xdr:rowOff>28575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1735F49F-ABE8-4E75-8CAB-24A719B90A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276225</xdr:colOff>
      <xdr:row>36</xdr:row>
      <xdr:rowOff>57150</xdr:rowOff>
    </xdr:from>
    <xdr:to>
      <xdr:col>19</xdr:col>
      <xdr:colOff>600075</xdr:colOff>
      <xdr:row>48</xdr:row>
      <xdr:rowOff>47625</xdr:rowOff>
    </xdr:to>
    <xdr:graphicFrame macro="">
      <xdr:nvGraphicFramePr>
        <xdr:cNvPr id="3" name="Grafico 2">
          <a:extLst>
            <a:ext uri="{FF2B5EF4-FFF2-40B4-BE49-F238E27FC236}">
              <a16:creationId xmlns:a16="http://schemas.microsoft.com/office/drawing/2014/main" id="{03964A96-0446-484B-8965-B535DD9672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276225</xdr:colOff>
      <xdr:row>50</xdr:row>
      <xdr:rowOff>33337</xdr:rowOff>
    </xdr:from>
    <xdr:to>
      <xdr:col>19</xdr:col>
      <xdr:colOff>600075</xdr:colOff>
      <xdr:row>62</xdr:row>
      <xdr:rowOff>47625</xdr:rowOff>
    </xdr:to>
    <xdr:graphicFrame macro="">
      <xdr:nvGraphicFramePr>
        <xdr:cNvPr id="4" name="Grafico 3">
          <a:extLst>
            <a:ext uri="{FF2B5EF4-FFF2-40B4-BE49-F238E27FC236}">
              <a16:creationId xmlns:a16="http://schemas.microsoft.com/office/drawing/2014/main" id="{2D088837-317D-4DC4-AB12-7989343A49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257175</xdr:colOff>
      <xdr:row>64</xdr:row>
      <xdr:rowOff>23812</xdr:rowOff>
    </xdr:from>
    <xdr:to>
      <xdr:col>19</xdr:col>
      <xdr:colOff>600075</xdr:colOff>
      <xdr:row>76</xdr:row>
      <xdr:rowOff>47625</xdr:rowOff>
    </xdr:to>
    <xdr:graphicFrame macro="">
      <xdr:nvGraphicFramePr>
        <xdr:cNvPr id="5" name="Grafico 4">
          <a:extLst>
            <a:ext uri="{FF2B5EF4-FFF2-40B4-BE49-F238E27FC236}">
              <a16:creationId xmlns:a16="http://schemas.microsoft.com/office/drawing/2014/main" id="{4304A028-42D6-4592-AD74-7118CD6FEC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257175</xdr:colOff>
      <xdr:row>78</xdr:row>
      <xdr:rowOff>33337</xdr:rowOff>
    </xdr:from>
    <xdr:to>
      <xdr:col>19</xdr:col>
      <xdr:colOff>600075</xdr:colOff>
      <xdr:row>90</xdr:row>
      <xdr:rowOff>66675</xdr:rowOff>
    </xdr:to>
    <xdr:graphicFrame macro="">
      <xdr:nvGraphicFramePr>
        <xdr:cNvPr id="6" name="Grafico 5">
          <a:extLst>
            <a:ext uri="{FF2B5EF4-FFF2-40B4-BE49-F238E27FC236}">
              <a16:creationId xmlns:a16="http://schemas.microsoft.com/office/drawing/2014/main" id="{ABB554D4-0CF2-4E5B-B66C-5643B32A98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257174</xdr:colOff>
      <xdr:row>92</xdr:row>
      <xdr:rowOff>23812</xdr:rowOff>
    </xdr:from>
    <xdr:to>
      <xdr:col>19</xdr:col>
      <xdr:colOff>590549</xdr:colOff>
      <xdr:row>104</xdr:row>
      <xdr:rowOff>9525</xdr:rowOff>
    </xdr:to>
    <xdr:graphicFrame macro="">
      <xdr:nvGraphicFramePr>
        <xdr:cNvPr id="7" name="Grafico 6">
          <a:extLst>
            <a:ext uri="{FF2B5EF4-FFF2-40B4-BE49-F238E27FC236}">
              <a16:creationId xmlns:a16="http://schemas.microsoft.com/office/drawing/2014/main" id="{68FCED83-FC06-41D2-B7A2-CB7C7FF200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257174</xdr:colOff>
      <xdr:row>105</xdr:row>
      <xdr:rowOff>147637</xdr:rowOff>
    </xdr:from>
    <xdr:to>
      <xdr:col>19</xdr:col>
      <xdr:colOff>590549</xdr:colOff>
      <xdr:row>118</xdr:row>
      <xdr:rowOff>19050</xdr:rowOff>
    </xdr:to>
    <xdr:graphicFrame macro="">
      <xdr:nvGraphicFramePr>
        <xdr:cNvPr id="8" name="Grafico 7">
          <a:extLst>
            <a:ext uri="{FF2B5EF4-FFF2-40B4-BE49-F238E27FC236}">
              <a16:creationId xmlns:a16="http://schemas.microsoft.com/office/drawing/2014/main" id="{D7FFB02A-36E8-4D7E-B566-E087AF2A9E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200025</xdr:colOff>
      <xdr:row>5</xdr:row>
      <xdr:rowOff>266700</xdr:rowOff>
    </xdr:from>
    <xdr:to>
      <xdr:col>26</xdr:col>
      <xdr:colOff>571501</xdr:colOff>
      <xdr:row>22</xdr:row>
      <xdr:rowOff>39684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D9531D10-71C2-46BE-B37B-592E76C04D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200025</xdr:colOff>
      <xdr:row>22</xdr:row>
      <xdr:rowOff>247651</xdr:rowOff>
    </xdr:from>
    <xdr:to>
      <xdr:col>26</xdr:col>
      <xdr:colOff>571500</xdr:colOff>
      <xdr:row>39</xdr:row>
      <xdr:rowOff>96835</xdr:rowOff>
    </xdr:to>
    <xdr:graphicFrame macro="">
      <xdr:nvGraphicFramePr>
        <xdr:cNvPr id="3" name="Grafico 2">
          <a:extLst>
            <a:ext uri="{FF2B5EF4-FFF2-40B4-BE49-F238E27FC236}">
              <a16:creationId xmlns:a16="http://schemas.microsoft.com/office/drawing/2014/main" id="{7335669A-A5BC-45E5-8962-6EDD6576AD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19</xdr:col>
      <xdr:colOff>198762</xdr:colOff>
      <xdr:row>40</xdr:row>
      <xdr:rowOff>123824</xdr:rowOff>
    </xdr:from>
    <xdr:to>
      <xdr:col>26</xdr:col>
      <xdr:colOff>581025</xdr:colOff>
      <xdr:row>58</xdr:row>
      <xdr:rowOff>95464</xdr:rowOff>
    </xdr:to>
    <xdr:graphicFrame macro="">
      <xdr:nvGraphicFramePr>
        <xdr:cNvPr id="4" name="Grafico 3">
          <a:extLst>
            <a:ext uri="{FF2B5EF4-FFF2-40B4-BE49-F238E27FC236}">
              <a16:creationId xmlns:a16="http://schemas.microsoft.com/office/drawing/2014/main" id="{30705B16-78C7-48E5-B621-BC98052BD1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247650</xdr:colOff>
      <xdr:row>64</xdr:row>
      <xdr:rowOff>61911</xdr:rowOff>
    </xdr:from>
    <xdr:to>
      <xdr:col>15</xdr:col>
      <xdr:colOff>542925</xdr:colOff>
      <xdr:row>83</xdr:row>
      <xdr:rowOff>76200</xdr:rowOff>
    </xdr:to>
    <xdr:graphicFrame macro="">
      <xdr:nvGraphicFramePr>
        <xdr:cNvPr id="5" name="Grafico 4">
          <a:extLst>
            <a:ext uri="{FF2B5EF4-FFF2-40B4-BE49-F238E27FC236}">
              <a16:creationId xmlns:a16="http://schemas.microsoft.com/office/drawing/2014/main" id="{FAD39C7F-35B7-478B-8CB7-1618356A86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0</xdr:colOff>
      <xdr:row>64</xdr:row>
      <xdr:rowOff>38100</xdr:rowOff>
    </xdr:from>
    <xdr:to>
      <xdr:col>21</xdr:col>
      <xdr:colOff>314325</xdr:colOff>
      <xdr:row>83</xdr:row>
      <xdr:rowOff>85725</xdr:rowOff>
    </xdr:to>
    <xdr:graphicFrame macro="">
      <xdr:nvGraphicFramePr>
        <xdr:cNvPr id="6" name="Grafico 5">
          <a:extLst>
            <a:ext uri="{FF2B5EF4-FFF2-40B4-BE49-F238E27FC236}">
              <a16:creationId xmlns:a16="http://schemas.microsoft.com/office/drawing/2014/main" id="{AEA9ABCA-DA23-4893-A783-BB137929A9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21</xdr:col>
      <xdr:colOff>381000</xdr:colOff>
      <xdr:row>64</xdr:row>
      <xdr:rowOff>42862</xdr:rowOff>
    </xdr:from>
    <xdr:to>
      <xdr:col>26</xdr:col>
      <xdr:colOff>552450</xdr:colOff>
      <xdr:row>83</xdr:row>
      <xdr:rowOff>76200</xdr:rowOff>
    </xdr:to>
    <xdr:graphicFrame macro="">
      <xdr:nvGraphicFramePr>
        <xdr:cNvPr id="7" name="Grafico 6">
          <a:extLst>
            <a:ext uri="{FF2B5EF4-FFF2-40B4-BE49-F238E27FC236}">
              <a16:creationId xmlns:a16="http://schemas.microsoft.com/office/drawing/2014/main" id="{064F5782-57C3-42BC-9DCF-05F8EE0D04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10</xdr:col>
      <xdr:colOff>247650</xdr:colOff>
      <xdr:row>87</xdr:row>
      <xdr:rowOff>61911</xdr:rowOff>
    </xdr:from>
    <xdr:to>
      <xdr:col>15</xdr:col>
      <xdr:colOff>542925</xdr:colOff>
      <xdr:row>106</xdr:row>
      <xdr:rowOff>76200</xdr:rowOff>
    </xdr:to>
    <xdr:graphicFrame macro="">
      <xdr:nvGraphicFramePr>
        <xdr:cNvPr id="8" name="Grafico 7">
          <a:extLst>
            <a:ext uri="{FF2B5EF4-FFF2-40B4-BE49-F238E27FC236}">
              <a16:creationId xmlns:a16="http://schemas.microsoft.com/office/drawing/2014/main" id="{2B288932-2A81-4370-AC15-0276CDF52C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0</xdr:colOff>
      <xdr:row>87</xdr:row>
      <xdr:rowOff>38100</xdr:rowOff>
    </xdr:from>
    <xdr:to>
      <xdr:col>21</xdr:col>
      <xdr:colOff>314325</xdr:colOff>
      <xdr:row>106</xdr:row>
      <xdr:rowOff>85725</xdr:rowOff>
    </xdr:to>
    <xdr:graphicFrame macro="">
      <xdr:nvGraphicFramePr>
        <xdr:cNvPr id="9" name="Grafico 8">
          <a:extLst>
            <a:ext uri="{FF2B5EF4-FFF2-40B4-BE49-F238E27FC236}">
              <a16:creationId xmlns:a16="http://schemas.microsoft.com/office/drawing/2014/main" id="{616CAE05-9B27-4D90-BF11-A830E5EBCB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21</xdr:col>
      <xdr:colOff>381000</xdr:colOff>
      <xdr:row>87</xdr:row>
      <xdr:rowOff>42862</xdr:rowOff>
    </xdr:from>
    <xdr:to>
      <xdr:col>26</xdr:col>
      <xdr:colOff>552450</xdr:colOff>
      <xdr:row>106</xdr:row>
      <xdr:rowOff>76200</xdr:rowOff>
    </xdr:to>
    <xdr:graphicFrame macro="">
      <xdr:nvGraphicFramePr>
        <xdr:cNvPr id="10" name="Grafico 9">
          <a:extLst>
            <a:ext uri="{FF2B5EF4-FFF2-40B4-BE49-F238E27FC236}">
              <a16:creationId xmlns:a16="http://schemas.microsoft.com/office/drawing/2014/main" id="{8C9ECFD9-D33B-4313-ADD1-302F6ADEDB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10</xdr:col>
      <xdr:colOff>247650</xdr:colOff>
      <xdr:row>133</xdr:row>
      <xdr:rowOff>61911</xdr:rowOff>
    </xdr:from>
    <xdr:to>
      <xdr:col>15</xdr:col>
      <xdr:colOff>542925</xdr:colOff>
      <xdr:row>152</xdr:row>
      <xdr:rowOff>76200</xdr:rowOff>
    </xdr:to>
    <xdr:graphicFrame macro="">
      <xdr:nvGraphicFramePr>
        <xdr:cNvPr id="11" name="Grafico 10">
          <a:extLst>
            <a:ext uri="{FF2B5EF4-FFF2-40B4-BE49-F238E27FC236}">
              <a16:creationId xmlns:a16="http://schemas.microsoft.com/office/drawing/2014/main" id="{E832D622-503F-41A0-A7FD-4380C60C05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0</xdr:colOff>
      <xdr:row>133</xdr:row>
      <xdr:rowOff>38100</xdr:rowOff>
    </xdr:from>
    <xdr:to>
      <xdr:col>21</xdr:col>
      <xdr:colOff>314325</xdr:colOff>
      <xdr:row>152</xdr:row>
      <xdr:rowOff>85725</xdr:rowOff>
    </xdr:to>
    <xdr:graphicFrame macro="">
      <xdr:nvGraphicFramePr>
        <xdr:cNvPr id="12" name="Grafico 11">
          <a:extLst>
            <a:ext uri="{FF2B5EF4-FFF2-40B4-BE49-F238E27FC236}">
              <a16:creationId xmlns:a16="http://schemas.microsoft.com/office/drawing/2014/main" id="{F9E78A91-DB84-4F69-9463-DC7CAFA127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21</xdr:col>
      <xdr:colOff>381000</xdr:colOff>
      <xdr:row>133</xdr:row>
      <xdr:rowOff>42862</xdr:rowOff>
    </xdr:from>
    <xdr:to>
      <xdr:col>26</xdr:col>
      <xdr:colOff>552450</xdr:colOff>
      <xdr:row>152</xdr:row>
      <xdr:rowOff>76200</xdr:rowOff>
    </xdr:to>
    <xdr:graphicFrame macro="">
      <xdr:nvGraphicFramePr>
        <xdr:cNvPr id="13" name="Grafico 12">
          <a:extLst>
            <a:ext uri="{FF2B5EF4-FFF2-40B4-BE49-F238E27FC236}">
              <a16:creationId xmlns:a16="http://schemas.microsoft.com/office/drawing/2014/main" id="{5628ABC3-AD08-4CB1-8480-EBCB6B37E6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10</xdr:col>
      <xdr:colOff>247650</xdr:colOff>
      <xdr:row>156</xdr:row>
      <xdr:rowOff>61911</xdr:rowOff>
    </xdr:from>
    <xdr:to>
      <xdr:col>15</xdr:col>
      <xdr:colOff>542925</xdr:colOff>
      <xdr:row>175</xdr:row>
      <xdr:rowOff>76200</xdr:rowOff>
    </xdr:to>
    <xdr:graphicFrame macro="">
      <xdr:nvGraphicFramePr>
        <xdr:cNvPr id="14" name="Grafico 13">
          <a:extLst>
            <a:ext uri="{FF2B5EF4-FFF2-40B4-BE49-F238E27FC236}">
              <a16:creationId xmlns:a16="http://schemas.microsoft.com/office/drawing/2014/main" id="{BF596A2F-ED25-43EA-9317-4C7A50ECB6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16</xdr:col>
      <xdr:colOff>0</xdr:colOff>
      <xdr:row>156</xdr:row>
      <xdr:rowOff>38100</xdr:rowOff>
    </xdr:from>
    <xdr:to>
      <xdr:col>21</xdr:col>
      <xdr:colOff>314325</xdr:colOff>
      <xdr:row>175</xdr:row>
      <xdr:rowOff>85725</xdr:rowOff>
    </xdr:to>
    <xdr:graphicFrame macro="">
      <xdr:nvGraphicFramePr>
        <xdr:cNvPr id="15" name="Grafico 14">
          <a:extLst>
            <a:ext uri="{FF2B5EF4-FFF2-40B4-BE49-F238E27FC236}">
              <a16:creationId xmlns:a16="http://schemas.microsoft.com/office/drawing/2014/main" id="{4A5C56A9-8E8B-4FD8-AC5E-F86D758C20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21</xdr:col>
      <xdr:colOff>381000</xdr:colOff>
      <xdr:row>156</xdr:row>
      <xdr:rowOff>42862</xdr:rowOff>
    </xdr:from>
    <xdr:to>
      <xdr:col>26</xdr:col>
      <xdr:colOff>552450</xdr:colOff>
      <xdr:row>175</xdr:row>
      <xdr:rowOff>76200</xdr:rowOff>
    </xdr:to>
    <xdr:graphicFrame macro="">
      <xdr:nvGraphicFramePr>
        <xdr:cNvPr id="16" name="Grafico 15">
          <a:extLst>
            <a:ext uri="{FF2B5EF4-FFF2-40B4-BE49-F238E27FC236}">
              <a16:creationId xmlns:a16="http://schemas.microsoft.com/office/drawing/2014/main" id="{41DE15C4-FF93-470A-B8B1-A094926AC3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10</xdr:col>
      <xdr:colOff>247650</xdr:colOff>
      <xdr:row>110</xdr:row>
      <xdr:rowOff>61911</xdr:rowOff>
    </xdr:from>
    <xdr:to>
      <xdr:col>15</xdr:col>
      <xdr:colOff>542925</xdr:colOff>
      <xdr:row>129</xdr:row>
      <xdr:rowOff>76200</xdr:rowOff>
    </xdr:to>
    <xdr:graphicFrame macro="">
      <xdr:nvGraphicFramePr>
        <xdr:cNvPr id="17" name="Grafico 16">
          <a:extLst>
            <a:ext uri="{FF2B5EF4-FFF2-40B4-BE49-F238E27FC236}">
              <a16:creationId xmlns:a16="http://schemas.microsoft.com/office/drawing/2014/main" id="{864599D4-26CE-4C2C-8449-8B22B3C234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16</xdr:col>
      <xdr:colOff>0</xdr:colOff>
      <xdr:row>110</xdr:row>
      <xdr:rowOff>38100</xdr:rowOff>
    </xdr:from>
    <xdr:to>
      <xdr:col>21</xdr:col>
      <xdr:colOff>314325</xdr:colOff>
      <xdr:row>129</xdr:row>
      <xdr:rowOff>85725</xdr:rowOff>
    </xdr:to>
    <xdr:graphicFrame macro="">
      <xdr:nvGraphicFramePr>
        <xdr:cNvPr id="18" name="Grafico 17">
          <a:extLst>
            <a:ext uri="{FF2B5EF4-FFF2-40B4-BE49-F238E27FC236}">
              <a16:creationId xmlns:a16="http://schemas.microsoft.com/office/drawing/2014/main" id="{B844B349-3F46-48EA-A613-032276115B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21</xdr:col>
      <xdr:colOff>381000</xdr:colOff>
      <xdr:row>110</xdr:row>
      <xdr:rowOff>42862</xdr:rowOff>
    </xdr:from>
    <xdr:to>
      <xdr:col>26</xdr:col>
      <xdr:colOff>552450</xdr:colOff>
      <xdr:row>129</xdr:row>
      <xdr:rowOff>76200</xdr:rowOff>
    </xdr:to>
    <xdr:graphicFrame macro="">
      <xdr:nvGraphicFramePr>
        <xdr:cNvPr id="19" name="Grafico 18">
          <a:extLst>
            <a:ext uri="{FF2B5EF4-FFF2-40B4-BE49-F238E27FC236}">
              <a16:creationId xmlns:a16="http://schemas.microsoft.com/office/drawing/2014/main" id="{F8C000EF-1070-413B-B90F-3AB8859C5B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10</xdr:col>
      <xdr:colOff>247650</xdr:colOff>
      <xdr:row>179</xdr:row>
      <xdr:rowOff>61911</xdr:rowOff>
    </xdr:from>
    <xdr:to>
      <xdr:col>15</xdr:col>
      <xdr:colOff>542925</xdr:colOff>
      <xdr:row>198</xdr:row>
      <xdr:rowOff>76200</xdr:rowOff>
    </xdr:to>
    <xdr:graphicFrame macro="">
      <xdr:nvGraphicFramePr>
        <xdr:cNvPr id="20" name="Grafico 19">
          <a:extLst>
            <a:ext uri="{FF2B5EF4-FFF2-40B4-BE49-F238E27FC236}">
              <a16:creationId xmlns:a16="http://schemas.microsoft.com/office/drawing/2014/main" id="{DDFDB590-D57C-41C5-A120-3B2D4BF6BD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16</xdr:col>
      <xdr:colOff>0</xdr:colOff>
      <xdr:row>179</xdr:row>
      <xdr:rowOff>38100</xdr:rowOff>
    </xdr:from>
    <xdr:to>
      <xdr:col>21</xdr:col>
      <xdr:colOff>314325</xdr:colOff>
      <xdr:row>198</xdr:row>
      <xdr:rowOff>85725</xdr:rowOff>
    </xdr:to>
    <xdr:graphicFrame macro="">
      <xdr:nvGraphicFramePr>
        <xdr:cNvPr id="21" name="Grafico 20">
          <a:extLst>
            <a:ext uri="{FF2B5EF4-FFF2-40B4-BE49-F238E27FC236}">
              <a16:creationId xmlns:a16="http://schemas.microsoft.com/office/drawing/2014/main" id="{AF5CC3E5-1B65-4BF1-BAA8-567EE855FC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21</xdr:col>
      <xdr:colOff>381000</xdr:colOff>
      <xdr:row>179</xdr:row>
      <xdr:rowOff>42862</xdr:rowOff>
    </xdr:from>
    <xdr:to>
      <xdr:col>26</xdr:col>
      <xdr:colOff>552450</xdr:colOff>
      <xdr:row>198</xdr:row>
      <xdr:rowOff>76200</xdr:rowOff>
    </xdr:to>
    <xdr:graphicFrame macro="">
      <xdr:nvGraphicFramePr>
        <xdr:cNvPr id="22" name="Grafico 21">
          <a:extLst>
            <a:ext uri="{FF2B5EF4-FFF2-40B4-BE49-F238E27FC236}">
              <a16:creationId xmlns:a16="http://schemas.microsoft.com/office/drawing/2014/main" id="{85857D71-C90F-4AF9-8908-02266D62E2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247650</xdr:colOff>
      <xdr:row>50</xdr:row>
      <xdr:rowOff>61911</xdr:rowOff>
    </xdr:from>
    <xdr:to>
      <xdr:col>26</xdr:col>
      <xdr:colOff>571500</xdr:colOff>
      <xdr:row>70</xdr:row>
      <xdr:rowOff>76200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5E85D38-F0D5-4631-9C3C-2824DD15B3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247649</xdr:colOff>
      <xdr:row>73</xdr:row>
      <xdr:rowOff>61911</xdr:rowOff>
    </xdr:from>
    <xdr:to>
      <xdr:col>26</xdr:col>
      <xdr:colOff>561974</xdr:colOff>
      <xdr:row>93</xdr:row>
      <xdr:rowOff>76200</xdr:rowOff>
    </xdr:to>
    <xdr:graphicFrame macro="">
      <xdr:nvGraphicFramePr>
        <xdr:cNvPr id="3" name="Grafico 2">
          <a:extLst>
            <a:ext uri="{FF2B5EF4-FFF2-40B4-BE49-F238E27FC236}">
              <a16:creationId xmlns:a16="http://schemas.microsoft.com/office/drawing/2014/main" id="{A8CA16E0-6191-4C30-8D49-BC6F8702DA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247650</xdr:colOff>
      <xdr:row>119</xdr:row>
      <xdr:rowOff>61911</xdr:rowOff>
    </xdr:from>
    <xdr:to>
      <xdr:col>26</xdr:col>
      <xdr:colOff>552450</xdr:colOff>
      <xdr:row>139</xdr:row>
      <xdr:rowOff>76200</xdr:rowOff>
    </xdr:to>
    <xdr:graphicFrame macro="">
      <xdr:nvGraphicFramePr>
        <xdr:cNvPr id="4" name="Grafico 3">
          <a:extLst>
            <a:ext uri="{FF2B5EF4-FFF2-40B4-BE49-F238E27FC236}">
              <a16:creationId xmlns:a16="http://schemas.microsoft.com/office/drawing/2014/main" id="{03FBD74F-0373-4AE7-8D57-8EB7316C46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247650</xdr:colOff>
      <xdr:row>142</xdr:row>
      <xdr:rowOff>61911</xdr:rowOff>
    </xdr:from>
    <xdr:to>
      <xdr:col>26</xdr:col>
      <xdr:colOff>552450</xdr:colOff>
      <xdr:row>162</xdr:row>
      <xdr:rowOff>76200</xdr:rowOff>
    </xdr:to>
    <xdr:graphicFrame macro="">
      <xdr:nvGraphicFramePr>
        <xdr:cNvPr id="5" name="Grafico 4">
          <a:extLst>
            <a:ext uri="{FF2B5EF4-FFF2-40B4-BE49-F238E27FC236}">
              <a16:creationId xmlns:a16="http://schemas.microsoft.com/office/drawing/2014/main" id="{770ADD52-B1BB-48B7-94D2-9A28AE512D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10</xdr:col>
      <xdr:colOff>247650</xdr:colOff>
      <xdr:row>96</xdr:row>
      <xdr:rowOff>61911</xdr:rowOff>
    </xdr:from>
    <xdr:to>
      <xdr:col>26</xdr:col>
      <xdr:colOff>552450</xdr:colOff>
      <xdr:row>116</xdr:row>
      <xdr:rowOff>76200</xdr:rowOff>
    </xdr:to>
    <xdr:graphicFrame macro="">
      <xdr:nvGraphicFramePr>
        <xdr:cNvPr id="6" name="Grafico 5">
          <a:extLst>
            <a:ext uri="{FF2B5EF4-FFF2-40B4-BE49-F238E27FC236}">
              <a16:creationId xmlns:a16="http://schemas.microsoft.com/office/drawing/2014/main" id="{401A14C7-0996-457D-AFA0-4FE4FB2944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247649</xdr:colOff>
      <xdr:row>165</xdr:row>
      <xdr:rowOff>61911</xdr:rowOff>
    </xdr:from>
    <xdr:to>
      <xdr:col>26</xdr:col>
      <xdr:colOff>561974</xdr:colOff>
      <xdr:row>185</xdr:row>
      <xdr:rowOff>76200</xdr:rowOff>
    </xdr:to>
    <xdr:graphicFrame macro="">
      <xdr:nvGraphicFramePr>
        <xdr:cNvPr id="7" name="Grafico 6">
          <a:extLst>
            <a:ext uri="{FF2B5EF4-FFF2-40B4-BE49-F238E27FC236}">
              <a16:creationId xmlns:a16="http://schemas.microsoft.com/office/drawing/2014/main" id="{0BB8A665-6570-4997-874D-98B7C55A93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20</xdr:col>
      <xdr:colOff>257175</xdr:colOff>
      <xdr:row>5</xdr:row>
      <xdr:rowOff>61912</xdr:rowOff>
    </xdr:from>
    <xdr:to>
      <xdr:col>26</xdr:col>
      <xdr:colOff>581025</xdr:colOff>
      <xdr:row>19</xdr:row>
      <xdr:rowOff>161925</xdr:rowOff>
    </xdr:to>
    <xdr:graphicFrame macro="">
      <xdr:nvGraphicFramePr>
        <xdr:cNvPr id="8" name="Grafico 7">
          <a:extLst>
            <a:ext uri="{FF2B5EF4-FFF2-40B4-BE49-F238E27FC236}">
              <a16:creationId xmlns:a16="http://schemas.microsoft.com/office/drawing/2014/main" id="{9810D4A3-B522-4186-8421-28AB5984F1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476249</xdr:colOff>
      <xdr:row>5</xdr:row>
      <xdr:rowOff>76200</xdr:rowOff>
    </xdr:from>
    <xdr:to>
      <xdr:col>19</xdr:col>
      <xdr:colOff>657224</xdr:colOff>
      <xdr:row>16</xdr:row>
      <xdr:rowOff>28575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51D15012-5309-458B-9D07-8B8E2034E0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276225</xdr:colOff>
      <xdr:row>36</xdr:row>
      <xdr:rowOff>57150</xdr:rowOff>
    </xdr:from>
    <xdr:to>
      <xdr:col>19</xdr:col>
      <xdr:colOff>600075</xdr:colOff>
      <xdr:row>48</xdr:row>
      <xdr:rowOff>47625</xdr:rowOff>
    </xdr:to>
    <xdr:graphicFrame macro="">
      <xdr:nvGraphicFramePr>
        <xdr:cNvPr id="3" name="Grafico 2">
          <a:extLst>
            <a:ext uri="{FF2B5EF4-FFF2-40B4-BE49-F238E27FC236}">
              <a16:creationId xmlns:a16="http://schemas.microsoft.com/office/drawing/2014/main" id="{64AFC839-A2D4-4CB1-B569-982FAF845E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276225</xdr:colOff>
      <xdr:row>50</xdr:row>
      <xdr:rowOff>33337</xdr:rowOff>
    </xdr:from>
    <xdr:to>
      <xdr:col>19</xdr:col>
      <xdr:colOff>600075</xdr:colOff>
      <xdr:row>62</xdr:row>
      <xdr:rowOff>47625</xdr:rowOff>
    </xdr:to>
    <xdr:graphicFrame macro="">
      <xdr:nvGraphicFramePr>
        <xdr:cNvPr id="4" name="Grafico 3">
          <a:extLst>
            <a:ext uri="{FF2B5EF4-FFF2-40B4-BE49-F238E27FC236}">
              <a16:creationId xmlns:a16="http://schemas.microsoft.com/office/drawing/2014/main" id="{32342D61-3451-430B-9B9F-66DAD760E0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257175</xdr:colOff>
      <xdr:row>64</xdr:row>
      <xdr:rowOff>23812</xdr:rowOff>
    </xdr:from>
    <xdr:to>
      <xdr:col>19</xdr:col>
      <xdr:colOff>600075</xdr:colOff>
      <xdr:row>76</xdr:row>
      <xdr:rowOff>47625</xdr:rowOff>
    </xdr:to>
    <xdr:graphicFrame macro="">
      <xdr:nvGraphicFramePr>
        <xdr:cNvPr id="5" name="Grafico 4">
          <a:extLst>
            <a:ext uri="{FF2B5EF4-FFF2-40B4-BE49-F238E27FC236}">
              <a16:creationId xmlns:a16="http://schemas.microsoft.com/office/drawing/2014/main" id="{017F7407-2B98-4863-8F06-221D0093F6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257175</xdr:colOff>
      <xdr:row>78</xdr:row>
      <xdr:rowOff>33337</xdr:rowOff>
    </xdr:from>
    <xdr:to>
      <xdr:col>19</xdr:col>
      <xdr:colOff>600075</xdr:colOff>
      <xdr:row>90</xdr:row>
      <xdr:rowOff>66675</xdr:rowOff>
    </xdr:to>
    <xdr:graphicFrame macro="">
      <xdr:nvGraphicFramePr>
        <xdr:cNvPr id="6" name="Grafico 5">
          <a:extLst>
            <a:ext uri="{FF2B5EF4-FFF2-40B4-BE49-F238E27FC236}">
              <a16:creationId xmlns:a16="http://schemas.microsoft.com/office/drawing/2014/main" id="{0FEE9D72-DD95-4B07-B19E-20D82CA5B0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257174</xdr:colOff>
      <xdr:row>92</xdr:row>
      <xdr:rowOff>23812</xdr:rowOff>
    </xdr:from>
    <xdr:to>
      <xdr:col>19</xdr:col>
      <xdr:colOff>590549</xdr:colOff>
      <xdr:row>104</xdr:row>
      <xdr:rowOff>9525</xdr:rowOff>
    </xdr:to>
    <xdr:graphicFrame macro="">
      <xdr:nvGraphicFramePr>
        <xdr:cNvPr id="7" name="Grafico 6">
          <a:extLst>
            <a:ext uri="{FF2B5EF4-FFF2-40B4-BE49-F238E27FC236}">
              <a16:creationId xmlns:a16="http://schemas.microsoft.com/office/drawing/2014/main" id="{661B7B1C-F7FC-446E-B731-54B6778439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257174</xdr:colOff>
      <xdr:row>105</xdr:row>
      <xdr:rowOff>147637</xdr:rowOff>
    </xdr:from>
    <xdr:to>
      <xdr:col>19</xdr:col>
      <xdr:colOff>590549</xdr:colOff>
      <xdr:row>118</xdr:row>
      <xdr:rowOff>19050</xdr:rowOff>
    </xdr:to>
    <xdr:graphicFrame macro="">
      <xdr:nvGraphicFramePr>
        <xdr:cNvPr id="8" name="Grafico 7">
          <a:extLst>
            <a:ext uri="{FF2B5EF4-FFF2-40B4-BE49-F238E27FC236}">
              <a16:creationId xmlns:a16="http://schemas.microsoft.com/office/drawing/2014/main" id="{45958E3D-C998-4B82-98E1-F38C8C452B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200025</xdr:colOff>
      <xdr:row>5</xdr:row>
      <xdr:rowOff>266700</xdr:rowOff>
    </xdr:from>
    <xdr:to>
      <xdr:col>26</xdr:col>
      <xdr:colOff>571501</xdr:colOff>
      <xdr:row>22</xdr:row>
      <xdr:rowOff>39684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5C6C6DC6-77D9-4A85-84B8-F7F65ED1E7E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200025</xdr:colOff>
      <xdr:row>22</xdr:row>
      <xdr:rowOff>247651</xdr:rowOff>
    </xdr:from>
    <xdr:to>
      <xdr:col>26</xdr:col>
      <xdr:colOff>571500</xdr:colOff>
      <xdr:row>39</xdr:row>
      <xdr:rowOff>96835</xdr:rowOff>
    </xdr:to>
    <xdr:graphicFrame macro="">
      <xdr:nvGraphicFramePr>
        <xdr:cNvPr id="3" name="Grafico 2">
          <a:extLst>
            <a:ext uri="{FF2B5EF4-FFF2-40B4-BE49-F238E27FC236}">
              <a16:creationId xmlns:a16="http://schemas.microsoft.com/office/drawing/2014/main" id="{27ADFA13-220B-4C4F-8F30-93C2DBD4A0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19</xdr:col>
      <xdr:colOff>198762</xdr:colOff>
      <xdr:row>40</xdr:row>
      <xdr:rowOff>123824</xdr:rowOff>
    </xdr:from>
    <xdr:to>
      <xdr:col>26</xdr:col>
      <xdr:colOff>581025</xdr:colOff>
      <xdr:row>58</xdr:row>
      <xdr:rowOff>95464</xdr:rowOff>
    </xdr:to>
    <xdr:graphicFrame macro="">
      <xdr:nvGraphicFramePr>
        <xdr:cNvPr id="4" name="Grafico 3">
          <a:extLst>
            <a:ext uri="{FF2B5EF4-FFF2-40B4-BE49-F238E27FC236}">
              <a16:creationId xmlns:a16="http://schemas.microsoft.com/office/drawing/2014/main" id="{98892376-8591-4659-BE35-8FADB7D4F1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247650</xdr:colOff>
      <xdr:row>64</xdr:row>
      <xdr:rowOff>61911</xdr:rowOff>
    </xdr:from>
    <xdr:to>
      <xdr:col>15</xdr:col>
      <xdr:colOff>542925</xdr:colOff>
      <xdr:row>83</xdr:row>
      <xdr:rowOff>76200</xdr:rowOff>
    </xdr:to>
    <xdr:graphicFrame macro="">
      <xdr:nvGraphicFramePr>
        <xdr:cNvPr id="8" name="Grafico 7">
          <a:extLst>
            <a:ext uri="{FF2B5EF4-FFF2-40B4-BE49-F238E27FC236}">
              <a16:creationId xmlns:a16="http://schemas.microsoft.com/office/drawing/2014/main" id="{B8ABD331-1751-4F28-8382-FFDA62A3551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0</xdr:colOff>
      <xdr:row>64</xdr:row>
      <xdr:rowOff>38100</xdr:rowOff>
    </xdr:from>
    <xdr:to>
      <xdr:col>21</xdr:col>
      <xdr:colOff>314325</xdr:colOff>
      <xdr:row>83</xdr:row>
      <xdr:rowOff>85725</xdr:rowOff>
    </xdr:to>
    <xdr:graphicFrame macro="">
      <xdr:nvGraphicFramePr>
        <xdr:cNvPr id="9" name="Grafico 8">
          <a:extLst>
            <a:ext uri="{FF2B5EF4-FFF2-40B4-BE49-F238E27FC236}">
              <a16:creationId xmlns:a16="http://schemas.microsoft.com/office/drawing/2014/main" id="{223B4D13-6F2E-45EC-A786-C8AC34CD0E0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21</xdr:col>
      <xdr:colOff>381000</xdr:colOff>
      <xdr:row>64</xdr:row>
      <xdr:rowOff>42862</xdr:rowOff>
    </xdr:from>
    <xdr:to>
      <xdr:col>26</xdr:col>
      <xdr:colOff>552450</xdr:colOff>
      <xdr:row>83</xdr:row>
      <xdr:rowOff>76200</xdr:rowOff>
    </xdr:to>
    <xdr:graphicFrame macro="">
      <xdr:nvGraphicFramePr>
        <xdr:cNvPr id="10" name="Grafico 9">
          <a:extLst>
            <a:ext uri="{FF2B5EF4-FFF2-40B4-BE49-F238E27FC236}">
              <a16:creationId xmlns:a16="http://schemas.microsoft.com/office/drawing/2014/main" id="{17528662-9A1F-4F03-AEA8-EA4019C85CF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10</xdr:col>
      <xdr:colOff>247650</xdr:colOff>
      <xdr:row>87</xdr:row>
      <xdr:rowOff>61911</xdr:rowOff>
    </xdr:from>
    <xdr:to>
      <xdr:col>15</xdr:col>
      <xdr:colOff>542925</xdr:colOff>
      <xdr:row>106</xdr:row>
      <xdr:rowOff>76200</xdr:rowOff>
    </xdr:to>
    <xdr:graphicFrame macro="">
      <xdr:nvGraphicFramePr>
        <xdr:cNvPr id="11" name="Grafico 10">
          <a:extLst>
            <a:ext uri="{FF2B5EF4-FFF2-40B4-BE49-F238E27FC236}">
              <a16:creationId xmlns:a16="http://schemas.microsoft.com/office/drawing/2014/main" id="{803FF915-53CF-4C79-B763-9E667DAC53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0</xdr:colOff>
      <xdr:row>87</xdr:row>
      <xdr:rowOff>38100</xdr:rowOff>
    </xdr:from>
    <xdr:to>
      <xdr:col>21</xdr:col>
      <xdr:colOff>314325</xdr:colOff>
      <xdr:row>106</xdr:row>
      <xdr:rowOff>85725</xdr:rowOff>
    </xdr:to>
    <xdr:graphicFrame macro="">
      <xdr:nvGraphicFramePr>
        <xdr:cNvPr id="12" name="Grafico 11">
          <a:extLst>
            <a:ext uri="{FF2B5EF4-FFF2-40B4-BE49-F238E27FC236}">
              <a16:creationId xmlns:a16="http://schemas.microsoft.com/office/drawing/2014/main" id="{A63C719C-314E-4580-94CD-11275529DF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21</xdr:col>
      <xdr:colOff>381000</xdr:colOff>
      <xdr:row>87</xdr:row>
      <xdr:rowOff>42862</xdr:rowOff>
    </xdr:from>
    <xdr:to>
      <xdr:col>26</xdr:col>
      <xdr:colOff>552450</xdr:colOff>
      <xdr:row>106</xdr:row>
      <xdr:rowOff>76200</xdr:rowOff>
    </xdr:to>
    <xdr:graphicFrame macro="">
      <xdr:nvGraphicFramePr>
        <xdr:cNvPr id="13" name="Grafico 12">
          <a:extLst>
            <a:ext uri="{FF2B5EF4-FFF2-40B4-BE49-F238E27FC236}">
              <a16:creationId xmlns:a16="http://schemas.microsoft.com/office/drawing/2014/main" id="{E0C290BE-0F11-42F0-98F4-E5E49DC758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10</xdr:col>
      <xdr:colOff>247650</xdr:colOff>
      <xdr:row>133</xdr:row>
      <xdr:rowOff>61911</xdr:rowOff>
    </xdr:from>
    <xdr:to>
      <xdr:col>15</xdr:col>
      <xdr:colOff>542925</xdr:colOff>
      <xdr:row>152</xdr:row>
      <xdr:rowOff>76200</xdr:rowOff>
    </xdr:to>
    <xdr:graphicFrame macro="">
      <xdr:nvGraphicFramePr>
        <xdr:cNvPr id="14" name="Grafico 13">
          <a:extLst>
            <a:ext uri="{FF2B5EF4-FFF2-40B4-BE49-F238E27FC236}">
              <a16:creationId xmlns:a16="http://schemas.microsoft.com/office/drawing/2014/main" id="{FBE9345F-B68D-47D9-9DE9-743D1D3600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0</xdr:colOff>
      <xdr:row>133</xdr:row>
      <xdr:rowOff>38100</xdr:rowOff>
    </xdr:from>
    <xdr:to>
      <xdr:col>21</xdr:col>
      <xdr:colOff>314325</xdr:colOff>
      <xdr:row>152</xdr:row>
      <xdr:rowOff>85725</xdr:rowOff>
    </xdr:to>
    <xdr:graphicFrame macro="">
      <xdr:nvGraphicFramePr>
        <xdr:cNvPr id="15" name="Grafico 14">
          <a:extLst>
            <a:ext uri="{FF2B5EF4-FFF2-40B4-BE49-F238E27FC236}">
              <a16:creationId xmlns:a16="http://schemas.microsoft.com/office/drawing/2014/main" id="{EC6ADCC6-F6A5-4629-898F-F5AB4C4B7D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21</xdr:col>
      <xdr:colOff>381000</xdr:colOff>
      <xdr:row>133</xdr:row>
      <xdr:rowOff>42862</xdr:rowOff>
    </xdr:from>
    <xdr:to>
      <xdr:col>26</xdr:col>
      <xdr:colOff>552450</xdr:colOff>
      <xdr:row>152</xdr:row>
      <xdr:rowOff>76200</xdr:rowOff>
    </xdr:to>
    <xdr:graphicFrame macro="">
      <xdr:nvGraphicFramePr>
        <xdr:cNvPr id="16" name="Grafico 15">
          <a:extLst>
            <a:ext uri="{FF2B5EF4-FFF2-40B4-BE49-F238E27FC236}">
              <a16:creationId xmlns:a16="http://schemas.microsoft.com/office/drawing/2014/main" id="{50A62E3D-38FE-405D-BA1B-3300410CFF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10</xdr:col>
      <xdr:colOff>247650</xdr:colOff>
      <xdr:row>156</xdr:row>
      <xdr:rowOff>48304</xdr:rowOff>
    </xdr:from>
    <xdr:to>
      <xdr:col>15</xdr:col>
      <xdr:colOff>542925</xdr:colOff>
      <xdr:row>175</xdr:row>
      <xdr:rowOff>62593</xdr:rowOff>
    </xdr:to>
    <xdr:graphicFrame macro="">
      <xdr:nvGraphicFramePr>
        <xdr:cNvPr id="17" name="Grafico 16">
          <a:extLst>
            <a:ext uri="{FF2B5EF4-FFF2-40B4-BE49-F238E27FC236}">
              <a16:creationId xmlns:a16="http://schemas.microsoft.com/office/drawing/2014/main" id="{99F168CA-8D96-48E7-ACB8-82F1A38D5E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16</xdr:col>
      <xdr:colOff>0</xdr:colOff>
      <xdr:row>156</xdr:row>
      <xdr:rowOff>38100</xdr:rowOff>
    </xdr:from>
    <xdr:to>
      <xdr:col>21</xdr:col>
      <xdr:colOff>314325</xdr:colOff>
      <xdr:row>175</xdr:row>
      <xdr:rowOff>85725</xdr:rowOff>
    </xdr:to>
    <xdr:graphicFrame macro="">
      <xdr:nvGraphicFramePr>
        <xdr:cNvPr id="18" name="Grafico 17">
          <a:extLst>
            <a:ext uri="{FF2B5EF4-FFF2-40B4-BE49-F238E27FC236}">
              <a16:creationId xmlns:a16="http://schemas.microsoft.com/office/drawing/2014/main" id="{685398C8-77E8-420C-BD3B-06885416C2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21</xdr:col>
      <xdr:colOff>381000</xdr:colOff>
      <xdr:row>156</xdr:row>
      <xdr:rowOff>42862</xdr:rowOff>
    </xdr:from>
    <xdr:to>
      <xdr:col>26</xdr:col>
      <xdr:colOff>552450</xdr:colOff>
      <xdr:row>175</xdr:row>
      <xdr:rowOff>76200</xdr:rowOff>
    </xdr:to>
    <xdr:graphicFrame macro="">
      <xdr:nvGraphicFramePr>
        <xdr:cNvPr id="19" name="Grafico 18">
          <a:extLst>
            <a:ext uri="{FF2B5EF4-FFF2-40B4-BE49-F238E27FC236}">
              <a16:creationId xmlns:a16="http://schemas.microsoft.com/office/drawing/2014/main" id="{895C6D92-7A8E-444B-988A-480EB44680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10</xdr:col>
      <xdr:colOff>247650</xdr:colOff>
      <xdr:row>110</xdr:row>
      <xdr:rowOff>61911</xdr:rowOff>
    </xdr:from>
    <xdr:to>
      <xdr:col>15</xdr:col>
      <xdr:colOff>542925</xdr:colOff>
      <xdr:row>129</xdr:row>
      <xdr:rowOff>76200</xdr:rowOff>
    </xdr:to>
    <xdr:graphicFrame macro="">
      <xdr:nvGraphicFramePr>
        <xdr:cNvPr id="20" name="Grafico 19">
          <a:extLst>
            <a:ext uri="{FF2B5EF4-FFF2-40B4-BE49-F238E27FC236}">
              <a16:creationId xmlns:a16="http://schemas.microsoft.com/office/drawing/2014/main" id="{E3817941-DC47-48B5-ADC6-701420039C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16</xdr:col>
      <xdr:colOff>0</xdr:colOff>
      <xdr:row>110</xdr:row>
      <xdr:rowOff>38100</xdr:rowOff>
    </xdr:from>
    <xdr:to>
      <xdr:col>21</xdr:col>
      <xdr:colOff>314325</xdr:colOff>
      <xdr:row>129</xdr:row>
      <xdr:rowOff>85725</xdr:rowOff>
    </xdr:to>
    <xdr:graphicFrame macro="">
      <xdr:nvGraphicFramePr>
        <xdr:cNvPr id="21" name="Grafico 20">
          <a:extLst>
            <a:ext uri="{FF2B5EF4-FFF2-40B4-BE49-F238E27FC236}">
              <a16:creationId xmlns:a16="http://schemas.microsoft.com/office/drawing/2014/main" id="{E709D057-2BD4-445E-8386-0BFFD7DA6F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21</xdr:col>
      <xdr:colOff>381000</xdr:colOff>
      <xdr:row>110</xdr:row>
      <xdr:rowOff>42862</xdr:rowOff>
    </xdr:from>
    <xdr:to>
      <xdr:col>26</xdr:col>
      <xdr:colOff>552450</xdr:colOff>
      <xdr:row>129</xdr:row>
      <xdr:rowOff>76200</xdr:rowOff>
    </xdr:to>
    <xdr:graphicFrame macro="">
      <xdr:nvGraphicFramePr>
        <xdr:cNvPr id="22" name="Grafico 21">
          <a:extLst>
            <a:ext uri="{FF2B5EF4-FFF2-40B4-BE49-F238E27FC236}">
              <a16:creationId xmlns:a16="http://schemas.microsoft.com/office/drawing/2014/main" id="{AC794F71-5537-4602-9F5A-3F230C2012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10</xdr:col>
      <xdr:colOff>247650</xdr:colOff>
      <xdr:row>179</xdr:row>
      <xdr:rowOff>61911</xdr:rowOff>
    </xdr:from>
    <xdr:to>
      <xdr:col>15</xdr:col>
      <xdr:colOff>542925</xdr:colOff>
      <xdr:row>198</xdr:row>
      <xdr:rowOff>76200</xdr:rowOff>
    </xdr:to>
    <xdr:graphicFrame macro="">
      <xdr:nvGraphicFramePr>
        <xdr:cNvPr id="23" name="Grafico 22">
          <a:extLst>
            <a:ext uri="{FF2B5EF4-FFF2-40B4-BE49-F238E27FC236}">
              <a16:creationId xmlns:a16="http://schemas.microsoft.com/office/drawing/2014/main" id="{CD6F61DD-F934-4EF6-A7AA-CE97F3F2A1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16</xdr:col>
      <xdr:colOff>0</xdr:colOff>
      <xdr:row>179</xdr:row>
      <xdr:rowOff>38100</xdr:rowOff>
    </xdr:from>
    <xdr:to>
      <xdr:col>21</xdr:col>
      <xdr:colOff>314325</xdr:colOff>
      <xdr:row>198</xdr:row>
      <xdr:rowOff>85725</xdr:rowOff>
    </xdr:to>
    <xdr:graphicFrame macro="">
      <xdr:nvGraphicFramePr>
        <xdr:cNvPr id="24" name="Grafico 23">
          <a:extLst>
            <a:ext uri="{FF2B5EF4-FFF2-40B4-BE49-F238E27FC236}">
              <a16:creationId xmlns:a16="http://schemas.microsoft.com/office/drawing/2014/main" id="{F8BDBCC4-BB64-4BC2-95A5-FC0549417C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21</xdr:col>
      <xdr:colOff>381000</xdr:colOff>
      <xdr:row>179</xdr:row>
      <xdr:rowOff>42862</xdr:rowOff>
    </xdr:from>
    <xdr:to>
      <xdr:col>26</xdr:col>
      <xdr:colOff>552450</xdr:colOff>
      <xdr:row>198</xdr:row>
      <xdr:rowOff>76200</xdr:rowOff>
    </xdr:to>
    <xdr:graphicFrame macro="">
      <xdr:nvGraphicFramePr>
        <xdr:cNvPr id="25" name="Grafico 24">
          <a:extLst>
            <a:ext uri="{FF2B5EF4-FFF2-40B4-BE49-F238E27FC236}">
              <a16:creationId xmlns:a16="http://schemas.microsoft.com/office/drawing/2014/main" id="{22C57835-17FB-4C89-B137-7A7BA08CE7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247650</xdr:colOff>
      <xdr:row>50</xdr:row>
      <xdr:rowOff>61911</xdr:rowOff>
    </xdr:from>
    <xdr:to>
      <xdr:col>26</xdr:col>
      <xdr:colOff>571500</xdr:colOff>
      <xdr:row>70</xdr:row>
      <xdr:rowOff>76200</xdr:rowOff>
    </xdr:to>
    <xdr:graphicFrame macro="">
      <xdr:nvGraphicFramePr>
        <xdr:cNvPr id="5" name="Grafico 4">
          <a:extLst>
            <a:ext uri="{FF2B5EF4-FFF2-40B4-BE49-F238E27FC236}">
              <a16:creationId xmlns:a16="http://schemas.microsoft.com/office/drawing/2014/main" id="{D382810A-7240-4BE6-83DE-32EDBAE941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247649</xdr:colOff>
      <xdr:row>73</xdr:row>
      <xdr:rowOff>61911</xdr:rowOff>
    </xdr:from>
    <xdr:to>
      <xdr:col>26</xdr:col>
      <xdr:colOff>561974</xdr:colOff>
      <xdr:row>93</xdr:row>
      <xdr:rowOff>76200</xdr:rowOff>
    </xdr:to>
    <xdr:graphicFrame macro="">
      <xdr:nvGraphicFramePr>
        <xdr:cNvPr id="8" name="Grafico 7">
          <a:extLst>
            <a:ext uri="{FF2B5EF4-FFF2-40B4-BE49-F238E27FC236}">
              <a16:creationId xmlns:a16="http://schemas.microsoft.com/office/drawing/2014/main" id="{90D7FEA9-F20A-437D-BBD6-9B1BF6303E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247650</xdr:colOff>
      <xdr:row>119</xdr:row>
      <xdr:rowOff>61911</xdr:rowOff>
    </xdr:from>
    <xdr:to>
      <xdr:col>26</xdr:col>
      <xdr:colOff>552450</xdr:colOff>
      <xdr:row>139</xdr:row>
      <xdr:rowOff>76200</xdr:rowOff>
    </xdr:to>
    <xdr:graphicFrame macro="">
      <xdr:nvGraphicFramePr>
        <xdr:cNvPr id="11" name="Grafico 10">
          <a:extLst>
            <a:ext uri="{FF2B5EF4-FFF2-40B4-BE49-F238E27FC236}">
              <a16:creationId xmlns:a16="http://schemas.microsoft.com/office/drawing/2014/main" id="{9DF5EFA9-1CA7-4A87-91EB-E70413ADAC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247650</xdr:colOff>
      <xdr:row>142</xdr:row>
      <xdr:rowOff>61911</xdr:rowOff>
    </xdr:from>
    <xdr:to>
      <xdr:col>26</xdr:col>
      <xdr:colOff>552450</xdr:colOff>
      <xdr:row>162</xdr:row>
      <xdr:rowOff>76200</xdr:rowOff>
    </xdr:to>
    <xdr:graphicFrame macro="">
      <xdr:nvGraphicFramePr>
        <xdr:cNvPr id="14" name="Grafico 13">
          <a:extLst>
            <a:ext uri="{FF2B5EF4-FFF2-40B4-BE49-F238E27FC236}">
              <a16:creationId xmlns:a16="http://schemas.microsoft.com/office/drawing/2014/main" id="{613EE8C9-EA71-4874-B693-1BFC92C969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10</xdr:col>
      <xdr:colOff>247650</xdr:colOff>
      <xdr:row>96</xdr:row>
      <xdr:rowOff>61911</xdr:rowOff>
    </xdr:from>
    <xdr:to>
      <xdr:col>26</xdr:col>
      <xdr:colOff>552450</xdr:colOff>
      <xdr:row>116</xdr:row>
      <xdr:rowOff>76200</xdr:rowOff>
    </xdr:to>
    <xdr:graphicFrame macro="">
      <xdr:nvGraphicFramePr>
        <xdr:cNvPr id="17" name="Grafico 16">
          <a:extLst>
            <a:ext uri="{FF2B5EF4-FFF2-40B4-BE49-F238E27FC236}">
              <a16:creationId xmlns:a16="http://schemas.microsoft.com/office/drawing/2014/main" id="{0DFEA913-72A1-4AE2-8CE6-FC28E99466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247649</xdr:colOff>
      <xdr:row>165</xdr:row>
      <xdr:rowOff>61911</xdr:rowOff>
    </xdr:from>
    <xdr:to>
      <xdr:col>26</xdr:col>
      <xdr:colOff>561974</xdr:colOff>
      <xdr:row>185</xdr:row>
      <xdr:rowOff>76200</xdr:rowOff>
    </xdr:to>
    <xdr:graphicFrame macro="">
      <xdr:nvGraphicFramePr>
        <xdr:cNvPr id="20" name="Grafico 19">
          <a:extLst>
            <a:ext uri="{FF2B5EF4-FFF2-40B4-BE49-F238E27FC236}">
              <a16:creationId xmlns:a16="http://schemas.microsoft.com/office/drawing/2014/main" id="{3A2698FA-F0D6-4611-840D-BC4133E2C4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20</xdr:col>
      <xdr:colOff>257175</xdr:colOff>
      <xdr:row>5</xdr:row>
      <xdr:rowOff>61912</xdr:rowOff>
    </xdr:from>
    <xdr:to>
      <xdr:col>26</xdr:col>
      <xdr:colOff>581025</xdr:colOff>
      <xdr:row>19</xdr:row>
      <xdr:rowOff>161925</xdr:rowOff>
    </xdr:to>
    <xdr:graphicFrame macro="">
      <xdr:nvGraphicFramePr>
        <xdr:cNvPr id="23" name="Grafico 22">
          <a:extLst>
            <a:ext uri="{FF2B5EF4-FFF2-40B4-BE49-F238E27FC236}">
              <a16:creationId xmlns:a16="http://schemas.microsoft.com/office/drawing/2014/main" id="{31A93E64-1B37-4995-BFC3-093D15AE70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476249</xdr:colOff>
      <xdr:row>5</xdr:row>
      <xdr:rowOff>76200</xdr:rowOff>
    </xdr:from>
    <xdr:to>
      <xdr:col>19</xdr:col>
      <xdr:colOff>657224</xdr:colOff>
      <xdr:row>16</xdr:row>
      <xdr:rowOff>28575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C5BD3C4E-A501-4C7A-9445-6D866758F3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276225</xdr:colOff>
      <xdr:row>36</xdr:row>
      <xdr:rowOff>57150</xdr:rowOff>
    </xdr:from>
    <xdr:to>
      <xdr:col>19</xdr:col>
      <xdr:colOff>600075</xdr:colOff>
      <xdr:row>48</xdr:row>
      <xdr:rowOff>47625</xdr:rowOff>
    </xdr:to>
    <xdr:graphicFrame macro="">
      <xdr:nvGraphicFramePr>
        <xdr:cNvPr id="3" name="Grafico 2">
          <a:extLst>
            <a:ext uri="{FF2B5EF4-FFF2-40B4-BE49-F238E27FC236}">
              <a16:creationId xmlns:a16="http://schemas.microsoft.com/office/drawing/2014/main" id="{2A6F6C51-4156-4D96-A957-5E6CA302D8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276225</xdr:colOff>
      <xdr:row>50</xdr:row>
      <xdr:rowOff>33337</xdr:rowOff>
    </xdr:from>
    <xdr:to>
      <xdr:col>19</xdr:col>
      <xdr:colOff>600075</xdr:colOff>
      <xdr:row>62</xdr:row>
      <xdr:rowOff>47625</xdr:rowOff>
    </xdr:to>
    <xdr:graphicFrame macro="">
      <xdr:nvGraphicFramePr>
        <xdr:cNvPr id="4" name="Grafico 3">
          <a:extLst>
            <a:ext uri="{FF2B5EF4-FFF2-40B4-BE49-F238E27FC236}">
              <a16:creationId xmlns:a16="http://schemas.microsoft.com/office/drawing/2014/main" id="{1D7C40B2-F941-4BB4-92B0-6C0FAAC993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257175</xdr:colOff>
      <xdr:row>64</xdr:row>
      <xdr:rowOff>23812</xdr:rowOff>
    </xdr:from>
    <xdr:to>
      <xdr:col>19</xdr:col>
      <xdr:colOff>600075</xdr:colOff>
      <xdr:row>76</xdr:row>
      <xdr:rowOff>47625</xdr:rowOff>
    </xdr:to>
    <xdr:graphicFrame macro="">
      <xdr:nvGraphicFramePr>
        <xdr:cNvPr id="5" name="Grafico 4">
          <a:extLst>
            <a:ext uri="{FF2B5EF4-FFF2-40B4-BE49-F238E27FC236}">
              <a16:creationId xmlns:a16="http://schemas.microsoft.com/office/drawing/2014/main" id="{A44B42C0-D08E-4D1B-8058-B3E0B82818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257175</xdr:colOff>
      <xdr:row>78</xdr:row>
      <xdr:rowOff>33337</xdr:rowOff>
    </xdr:from>
    <xdr:to>
      <xdr:col>19</xdr:col>
      <xdr:colOff>600075</xdr:colOff>
      <xdr:row>90</xdr:row>
      <xdr:rowOff>66675</xdr:rowOff>
    </xdr:to>
    <xdr:graphicFrame macro="">
      <xdr:nvGraphicFramePr>
        <xdr:cNvPr id="6" name="Grafico 5">
          <a:extLst>
            <a:ext uri="{FF2B5EF4-FFF2-40B4-BE49-F238E27FC236}">
              <a16:creationId xmlns:a16="http://schemas.microsoft.com/office/drawing/2014/main" id="{55C3F968-F439-484E-AAA8-8E66720B74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257174</xdr:colOff>
      <xdr:row>92</xdr:row>
      <xdr:rowOff>23812</xdr:rowOff>
    </xdr:from>
    <xdr:to>
      <xdr:col>19</xdr:col>
      <xdr:colOff>590549</xdr:colOff>
      <xdr:row>104</xdr:row>
      <xdr:rowOff>9525</xdr:rowOff>
    </xdr:to>
    <xdr:graphicFrame macro="">
      <xdr:nvGraphicFramePr>
        <xdr:cNvPr id="7" name="Grafico 6">
          <a:extLst>
            <a:ext uri="{FF2B5EF4-FFF2-40B4-BE49-F238E27FC236}">
              <a16:creationId xmlns:a16="http://schemas.microsoft.com/office/drawing/2014/main" id="{FD8631F2-FB60-4953-B42B-35FD51C569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257174</xdr:colOff>
      <xdr:row>105</xdr:row>
      <xdr:rowOff>147637</xdr:rowOff>
    </xdr:from>
    <xdr:to>
      <xdr:col>19</xdr:col>
      <xdr:colOff>590549</xdr:colOff>
      <xdr:row>118</xdr:row>
      <xdr:rowOff>19050</xdr:rowOff>
    </xdr:to>
    <xdr:graphicFrame macro="">
      <xdr:nvGraphicFramePr>
        <xdr:cNvPr id="8" name="Grafico 7">
          <a:extLst>
            <a:ext uri="{FF2B5EF4-FFF2-40B4-BE49-F238E27FC236}">
              <a16:creationId xmlns:a16="http://schemas.microsoft.com/office/drawing/2014/main" id="{42521F0C-DDBF-4A6C-BA55-BB99E92BCF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476249</xdr:colOff>
      <xdr:row>5</xdr:row>
      <xdr:rowOff>76200</xdr:rowOff>
    </xdr:from>
    <xdr:to>
      <xdr:col>19</xdr:col>
      <xdr:colOff>657224</xdr:colOff>
      <xdr:row>16</xdr:row>
      <xdr:rowOff>28575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6521F360-6EE3-4245-9D51-E6264161FD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276225</xdr:colOff>
      <xdr:row>36</xdr:row>
      <xdr:rowOff>57150</xdr:rowOff>
    </xdr:from>
    <xdr:to>
      <xdr:col>19</xdr:col>
      <xdr:colOff>600075</xdr:colOff>
      <xdr:row>49</xdr:row>
      <xdr:rowOff>47625</xdr:rowOff>
    </xdr:to>
    <xdr:graphicFrame macro="">
      <xdr:nvGraphicFramePr>
        <xdr:cNvPr id="3" name="Grafico 2">
          <a:extLst>
            <a:ext uri="{FF2B5EF4-FFF2-40B4-BE49-F238E27FC236}">
              <a16:creationId xmlns:a16="http://schemas.microsoft.com/office/drawing/2014/main" id="{EBD975E9-6844-4F87-AFC4-8AE4EDEB71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276225</xdr:colOff>
      <xdr:row>51</xdr:row>
      <xdr:rowOff>33337</xdr:rowOff>
    </xdr:from>
    <xdr:to>
      <xdr:col>19</xdr:col>
      <xdr:colOff>600075</xdr:colOff>
      <xdr:row>64</xdr:row>
      <xdr:rowOff>47625</xdr:rowOff>
    </xdr:to>
    <xdr:graphicFrame macro="">
      <xdr:nvGraphicFramePr>
        <xdr:cNvPr id="4" name="Grafico 3">
          <a:extLst>
            <a:ext uri="{FF2B5EF4-FFF2-40B4-BE49-F238E27FC236}">
              <a16:creationId xmlns:a16="http://schemas.microsoft.com/office/drawing/2014/main" id="{76D8ED8E-95FA-4BF0-B055-DCA26C1A25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257175</xdr:colOff>
      <xdr:row>66</xdr:row>
      <xdr:rowOff>23812</xdr:rowOff>
    </xdr:from>
    <xdr:to>
      <xdr:col>19</xdr:col>
      <xdr:colOff>600075</xdr:colOff>
      <xdr:row>79</xdr:row>
      <xdr:rowOff>47625</xdr:rowOff>
    </xdr:to>
    <xdr:graphicFrame macro="">
      <xdr:nvGraphicFramePr>
        <xdr:cNvPr id="5" name="Grafico 4">
          <a:extLst>
            <a:ext uri="{FF2B5EF4-FFF2-40B4-BE49-F238E27FC236}">
              <a16:creationId xmlns:a16="http://schemas.microsoft.com/office/drawing/2014/main" id="{698E3FF6-94FD-4865-80D6-00AFEA9CB8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257175</xdr:colOff>
      <xdr:row>81</xdr:row>
      <xdr:rowOff>33337</xdr:rowOff>
    </xdr:from>
    <xdr:to>
      <xdr:col>19</xdr:col>
      <xdr:colOff>600075</xdr:colOff>
      <xdr:row>94</xdr:row>
      <xdr:rowOff>66675</xdr:rowOff>
    </xdr:to>
    <xdr:graphicFrame macro="">
      <xdr:nvGraphicFramePr>
        <xdr:cNvPr id="6" name="Grafico 5">
          <a:extLst>
            <a:ext uri="{FF2B5EF4-FFF2-40B4-BE49-F238E27FC236}">
              <a16:creationId xmlns:a16="http://schemas.microsoft.com/office/drawing/2014/main" id="{29A2FAE9-FCBD-4D62-AEA3-DBA5BA396D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257174</xdr:colOff>
      <xdr:row>96</xdr:row>
      <xdr:rowOff>23812</xdr:rowOff>
    </xdr:from>
    <xdr:to>
      <xdr:col>19</xdr:col>
      <xdr:colOff>590549</xdr:colOff>
      <xdr:row>109</xdr:row>
      <xdr:rowOff>9525</xdr:rowOff>
    </xdr:to>
    <xdr:graphicFrame macro="">
      <xdr:nvGraphicFramePr>
        <xdr:cNvPr id="7" name="Grafico 6">
          <a:extLst>
            <a:ext uri="{FF2B5EF4-FFF2-40B4-BE49-F238E27FC236}">
              <a16:creationId xmlns:a16="http://schemas.microsoft.com/office/drawing/2014/main" id="{FDED16D7-4009-413A-A8A4-9F2E9A6B09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257174</xdr:colOff>
      <xdr:row>110</xdr:row>
      <xdr:rowOff>147637</xdr:rowOff>
    </xdr:from>
    <xdr:to>
      <xdr:col>19</xdr:col>
      <xdr:colOff>590549</xdr:colOff>
      <xdr:row>124</xdr:row>
      <xdr:rowOff>19050</xdr:rowOff>
    </xdr:to>
    <xdr:graphicFrame macro="">
      <xdr:nvGraphicFramePr>
        <xdr:cNvPr id="8" name="Grafico 7">
          <a:extLst>
            <a:ext uri="{FF2B5EF4-FFF2-40B4-BE49-F238E27FC236}">
              <a16:creationId xmlns:a16="http://schemas.microsoft.com/office/drawing/2014/main" id="{5F089BFF-9EA3-4BC7-A00C-32E291C0A1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200025</xdr:colOff>
      <xdr:row>5</xdr:row>
      <xdr:rowOff>266700</xdr:rowOff>
    </xdr:from>
    <xdr:to>
      <xdr:col>26</xdr:col>
      <xdr:colOff>571501</xdr:colOff>
      <xdr:row>22</xdr:row>
      <xdr:rowOff>39684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F3D39CD7-7C74-4B1C-A1EB-E1DE56E3C8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200025</xdr:colOff>
      <xdr:row>22</xdr:row>
      <xdr:rowOff>247651</xdr:rowOff>
    </xdr:from>
    <xdr:to>
      <xdr:col>26</xdr:col>
      <xdr:colOff>571500</xdr:colOff>
      <xdr:row>39</xdr:row>
      <xdr:rowOff>96835</xdr:rowOff>
    </xdr:to>
    <xdr:graphicFrame macro="">
      <xdr:nvGraphicFramePr>
        <xdr:cNvPr id="3" name="Grafico 2">
          <a:extLst>
            <a:ext uri="{FF2B5EF4-FFF2-40B4-BE49-F238E27FC236}">
              <a16:creationId xmlns:a16="http://schemas.microsoft.com/office/drawing/2014/main" id="{AFA5AC84-F878-4D57-9CC7-33CED7585A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19</xdr:col>
      <xdr:colOff>198762</xdr:colOff>
      <xdr:row>40</xdr:row>
      <xdr:rowOff>123824</xdr:rowOff>
    </xdr:from>
    <xdr:to>
      <xdr:col>26</xdr:col>
      <xdr:colOff>581025</xdr:colOff>
      <xdr:row>58</xdr:row>
      <xdr:rowOff>95464</xdr:rowOff>
    </xdr:to>
    <xdr:graphicFrame macro="">
      <xdr:nvGraphicFramePr>
        <xdr:cNvPr id="4" name="Grafico 3">
          <a:extLst>
            <a:ext uri="{FF2B5EF4-FFF2-40B4-BE49-F238E27FC236}">
              <a16:creationId xmlns:a16="http://schemas.microsoft.com/office/drawing/2014/main" id="{2043641D-C851-40D6-AAFD-177DA6642A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247650</xdr:colOff>
      <xdr:row>64</xdr:row>
      <xdr:rowOff>61911</xdr:rowOff>
    </xdr:from>
    <xdr:to>
      <xdr:col>15</xdr:col>
      <xdr:colOff>542925</xdr:colOff>
      <xdr:row>83</xdr:row>
      <xdr:rowOff>76200</xdr:rowOff>
    </xdr:to>
    <xdr:graphicFrame macro="">
      <xdr:nvGraphicFramePr>
        <xdr:cNvPr id="5" name="Grafico 4">
          <a:extLst>
            <a:ext uri="{FF2B5EF4-FFF2-40B4-BE49-F238E27FC236}">
              <a16:creationId xmlns:a16="http://schemas.microsoft.com/office/drawing/2014/main" id="{B6DD585C-8927-4B3D-869B-0542E0EA0C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0</xdr:colOff>
      <xdr:row>64</xdr:row>
      <xdr:rowOff>38100</xdr:rowOff>
    </xdr:from>
    <xdr:to>
      <xdr:col>21</xdr:col>
      <xdr:colOff>314325</xdr:colOff>
      <xdr:row>83</xdr:row>
      <xdr:rowOff>85725</xdr:rowOff>
    </xdr:to>
    <xdr:graphicFrame macro="">
      <xdr:nvGraphicFramePr>
        <xdr:cNvPr id="6" name="Grafico 5">
          <a:extLst>
            <a:ext uri="{FF2B5EF4-FFF2-40B4-BE49-F238E27FC236}">
              <a16:creationId xmlns:a16="http://schemas.microsoft.com/office/drawing/2014/main" id="{7C3105EC-B587-4B3A-8340-534652CEDE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21</xdr:col>
      <xdr:colOff>381000</xdr:colOff>
      <xdr:row>64</xdr:row>
      <xdr:rowOff>42862</xdr:rowOff>
    </xdr:from>
    <xdr:to>
      <xdr:col>26</xdr:col>
      <xdr:colOff>552450</xdr:colOff>
      <xdr:row>83</xdr:row>
      <xdr:rowOff>76200</xdr:rowOff>
    </xdr:to>
    <xdr:graphicFrame macro="">
      <xdr:nvGraphicFramePr>
        <xdr:cNvPr id="7" name="Grafico 6">
          <a:extLst>
            <a:ext uri="{FF2B5EF4-FFF2-40B4-BE49-F238E27FC236}">
              <a16:creationId xmlns:a16="http://schemas.microsoft.com/office/drawing/2014/main" id="{700620E8-2C61-4DE7-8481-E614F8CD80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10</xdr:col>
      <xdr:colOff>247650</xdr:colOff>
      <xdr:row>87</xdr:row>
      <xdr:rowOff>61911</xdr:rowOff>
    </xdr:from>
    <xdr:to>
      <xdr:col>15</xdr:col>
      <xdr:colOff>542925</xdr:colOff>
      <xdr:row>106</xdr:row>
      <xdr:rowOff>76200</xdr:rowOff>
    </xdr:to>
    <xdr:graphicFrame macro="">
      <xdr:nvGraphicFramePr>
        <xdr:cNvPr id="8" name="Grafico 7">
          <a:extLst>
            <a:ext uri="{FF2B5EF4-FFF2-40B4-BE49-F238E27FC236}">
              <a16:creationId xmlns:a16="http://schemas.microsoft.com/office/drawing/2014/main" id="{5F18399A-AEC6-4196-9DBB-CA9B8457D6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0</xdr:colOff>
      <xdr:row>87</xdr:row>
      <xdr:rowOff>38100</xdr:rowOff>
    </xdr:from>
    <xdr:to>
      <xdr:col>21</xdr:col>
      <xdr:colOff>314325</xdr:colOff>
      <xdr:row>106</xdr:row>
      <xdr:rowOff>85725</xdr:rowOff>
    </xdr:to>
    <xdr:graphicFrame macro="">
      <xdr:nvGraphicFramePr>
        <xdr:cNvPr id="9" name="Grafico 8">
          <a:extLst>
            <a:ext uri="{FF2B5EF4-FFF2-40B4-BE49-F238E27FC236}">
              <a16:creationId xmlns:a16="http://schemas.microsoft.com/office/drawing/2014/main" id="{CB4D238B-5F23-4ECC-AE20-3EA30A700A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21</xdr:col>
      <xdr:colOff>381000</xdr:colOff>
      <xdr:row>87</xdr:row>
      <xdr:rowOff>42862</xdr:rowOff>
    </xdr:from>
    <xdr:to>
      <xdr:col>26</xdr:col>
      <xdr:colOff>552450</xdr:colOff>
      <xdr:row>106</xdr:row>
      <xdr:rowOff>76200</xdr:rowOff>
    </xdr:to>
    <xdr:graphicFrame macro="">
      <xdr:nvGraphicFramePr>
        <xdr:cNvPr id="10" name="Grafico 9">
          <a:extLst>
            <a:ext uri="{FF2B5EF4-FFF2-40B4-BE49-F238E27FC236}">
              <a16:creationId xmlns:a16="http://schemas.microsoft.com/office/drawing/2014/main" id="{F7EB8E7A-C965-403C-86B3-154E9EEA3C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10</xdr:col>
      <xdr:colOff>247650</xdr:colOff>
      <xdr:row>133</xdr:row>
      <xdr:rowOff>61911</xdr:rowOff>
    </xdr:from>
    <xdr:to>
      <xdr:col>15</xdr:col>
      <xdr:colOff>542925</xdr:colOff>
      <xdr:row>152</xdr:row>
      <xdr:rowOff>76200</xdr:rowOff>
    </xdr:to>
    <xdr:graphicFrame macro="">
      <xdr:nvGraphicFramePr>
        <xdr:cNvPr id="11" name="Grafico 10">
          <a:extLst>
            <a:ext uri="{FF2B5EF4-FFF2-40B4-BE49-F238E27FC236}">
              <a16:creationId xmlns:a16="http://schemas.microsoft.com/office/drawing/2014/main" id="{723C98C4-A341-4205-A515-8FBA7FED3B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0</xdr:colOff>
      <xdr:row>133</xdr:row>
      <xdr:rowOff>38100</xdr:rowOff>
    </xdr:from>
    <xdr:to>
      <xdr:col>21</xdr:col>
      <xdr:colOff>314325</xdr:colOff>
      <xdr:row>152</xdr:row>
      <xdr:rowOff>85725</xdr:rowOff>
    </xdr:to>
    <xdr:graphicFrame macro="">
      <xdr:nvGraphicFramePr>
        <xdr:cNvPr id="12" name="Grafico 11">
          <a:extLst>
            <a:ext uri="{FF2B5EF4-FFF2-40B4-BE49-F238E27FC236}">
              <a16:creationId xmlns:a16="http://schemas.microsoft.com/office/drawing/2014/main" id="{8E2773E9-2C6D-4120-ABF5-1E87FE4D42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21</xdr:col>
      <xdr:colOff>381000</xdr:colOff>
      <xdr:row>133</xdr:row>
      <xdr:rowOff>42862</xdr:rowOff>
    </xdr:from>
    <xdr:to>
      <xdr:col>26</xdr:col>
      <xdr:colOff>552450</xdr:colOff>
      <xdr:row>152</xdr:row>
      <xdr:rowOff>76200</xdr:rowOff>
    </xdr:to>
    <xdr:graphicFrame macro="">
      <xdr:nvGraphicFramePr>
        <xdr:cNvPr id="13" name="Grafico 12">
          <a:extLst>
            <a:ext uri="{FF2B5EF4-FFF2-40B4-BE49-F238E27FC236}">
              <a16:creationId xmlns:a16="http://schemas.microsoft.com/office/drawing/2014/main" id="{F52F830D-CF2A-4E51-94CE-97C0529775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10</xdr:col>
      <xdr:colOff>247650</xdr:colOff>
      <xdr:row>156</xdr:row>
      <xdr:rowOff>61911</xdr:rowOff>
    </xdr:from>
    <xdr:to>
      <xdr:col>15</xdr:col>
      <xdr:colOff>542925</xdr:colOff>
      <xdr:row>175</xdr:row>
      <xdr:rowOff>76200</xdr:rowOff>
    </xdr:to>
    <xdr:graphicFrame macro="">
      <xdr:nvGraphicFramePr>
        <xdr:cNvPr id="14" name="Grafico 13">
          <a:extLst>
            <a:ext uri="{FF2B5EF4-FFF2-40B4-BE49-F238E27FC236}">
              <a16:creationId xmlns:a16="http://schemas.microsoft.com/office/drawing/2014/main" id="{06BAD131-EA6C-4567-97E4-ADA0C44952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16</xdr:col>
      <xdr:colOff>0</xdr:colOff>
      <xdr:row>156</xdr:row>
      <xdr:rowOff>38100</xdr:rowOff>
    </xdr:from>
    <xdr:to>
      <xdr:col>21</xdr:col>
      <xdr:colOff>314325</xdr:colOff>
      <xdr:row>175</xdr:row>
      <xdr:rowOff>85725</xdr:rowOff>
    </xdr:to>
    <xdr:graphicFrame macro="">
      <xdr:nvGraphicFramePr>
        <xdr:cNvPr id="15" name="Grafico 14">
          <a:extLst>
            <a:ext uri="{FF2B5EF4-FFF2-40B4-BE49-F238E27FC236}">
              <a16:creationId xmlns:a16="http://schemas.microsoft.com/office/drawing/2014/main" id="{5F0AD0C0-11C8-414B-8570-80DE6BE1BF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21</xdr:col>
      <xdr:colOff>381000</xdr:colOff>
      <xdr:row>156</xdr:row>
      <xdr:rowOff>42862</xdr:rowOff>
    </xdr:from>
    <xdr:to>
      <xdr:col>26</xdr:col>
      <xdr:colOff>552450</xdr:colOff>
      <xdr:row>175</xdr:row>
      <xdr:rowOff>76200</xdr:rowOff>
    </xdr:to>
    <xdr:graphicFrame macro="">
      <xdr:nvGraphicFramePr>
        <xdr:cNvPr id="16" name="Grafico 15">
          <a:extLst>
            <a:ext uri="{FF2B5EF4-FFF2-40B4-BE49-F238E27FC236}">
              <a16:creationId xmlns:a16="http://schemas.microsoft.com/office/drawing/2014/main" id="{6B820D49-7292-4009-AB2F-865EC38FFD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10</xdr:col>
      <xdr:colOff>247650</xdr:colOff>
      <xdr:row>110</xdr:row>
      <xdr:rowOff>61911</xdr:rowOff>
    </xdr:from>
    <xdr:to>
      <xdr:col>15</xdr:col>
      <xdr:colOff>542925</xdr:colOff>
      <xdr:row>129</xdr:row>
      <xdr:rowOff>76200</xdr:rowOff>
    </xdr:to>
    <xdr:graphicFrame macro="">
      <xdr:nvGraphicFramePr>
        <xdr:cNvPr id="17" name="Grafico 16">
          <a:extLst>
            <a:ext uri="{FF2B5EF4-FFF2-40B4-BE49-F238E27FC236}">
              <a16:creationId xmlns:a16="http://schemas.microsoft.com/office/drawing/2014/main" id="{C792A8AC-2F76-47B6-A69A-DE709AE2C7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16</xdr:col>
      <xdr:colOff>0</xdr:colOff>
      <xdr:row>110</xdr:row>
      <xdr:rowOff>38100</xdr:rowOff>
    </xdr:from>
    <xdr:to>
      <xdr:col>21</xdr:col>
      <xdr:colOff>314325</xdr:colOff>
      <xdr:row>129</xdr:row>
      <xdr:rowOff>85725</xdr:rowOff>
    </xdr:to>
    <xdr:graphicFrame macro="">
      <xdr:nvGraphicFramePr>
        <xdr:cNvPr id="18" name="Grafico 17">
          <a:extLst>
            <a:ext uri="{FF2B5EF4-FFF2-40B4-BE49-F238E27FC236}">
              <a16:creationId xmlns:a16="http://schemas.microsoft.com/office/drawing/2014/main" id="{61AFC80F-6274-4637-BF19-786C731C21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21</xdr:col>
      <xdr:colOff>381000</xdr:colOff>
      <xdr:row>110</xdr:row>
      <xdr:rowOff>42862</xdr:rowOff>
    </xdr:from>
    <xdr:to>
      <xdr:col>26</xdr:col>
      <xdr:colOff>552450</xdr:colOff>
      <xdr:row>129</xdr:row>
      <xdr:rowOff>76200</xdr:rowOff>
    </xdr:to>
    <xdr:graphicFrame macro="">
      <xdr:nvGraphicFramePr>
        <xdr:cNvPr id="19" name="Grafico 18">
          <a:extLst>
            <a:ext uri="{FF2B5EF4-FFF2-40B4-BE49-F238E27FC236}">
              <a16:creationId xmlns:a16="http://schemas.microsoft.com/office/drawing/2014/main" id="{B29D6A54-FF87-46C5-A127-9AB77E1E4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10</xdr:col>
      <xdr:colOff>247650</xdr:colOff>
      <xdr:row>179</xdr:row>
      <xdr:rowOff>61911</xdr:rowOff>
    </xdr:from>
    <xdr:to>
      <xdr:col>15</xdr:col>
      <xdr:colOff>542925</xdr:colOff>
      <xdr:row>198</xdr:row>
      <xdr:rowOff>76200</xdr:rowOff>
    </xdr:to>
    <xdr:graphicFrame macro="">
      <xdr:nvGraphicFramePr>
        <xdr:cNvPr id="20" name="Grafico 19">
          <a:extLst>
            <a:ext uri="{FF2B5EF4-FFF2-40B4-BE49-F238E27FC236}">
              <a16:creationId xmlns:a16="http://schemas.microsoft.com/office/drawing/2014/main" id="{84E04FC9-C5A0-4983-93D8-522F59D2BF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16</xdr:col>
      <xdr:colOff>0</xdr:colOff>
      <xdr:row>179</xdr:row>
      <xdr:rowOff>38100</xdr:rowOff>
    </xdr:from>
    <xdr:to>
      <xdr:col>21</xdr:col>
      <xdr:colOff>314325</xdr:colOff>
      <xdr:row>198</xdr:row>
      <xdr:rowOff>85725</xdr:rowOff>
    </xdr:to>
    <xdr:graphicFrame macro="">
      <xdr:nvGraphicFramePr>
        <xdr:cNvPr id="21" name="Grafico 20">
          <a:extLst>
            <a:ext uri="{FF2B5EF4-FFF2-40B4-BE49-F238E27FC236}">
              <a16:creationId xmlns:a16="http://schemas.microsoft.com/office/drawing/2014/main" id="{5ECE1E76-9113-40A3-B6C7-10D6804639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21</xdr:col>
      <xdr:colOff>381000</xdr:colOff>
      <xdr:row>179</xdr:row>
      <xdr:rowOff>42862</xdr:rowOff>
    </xdr:from>
    <xdr:to>
      <xdr:col>26</xdr:col>
      <xdr:colOff>552450</xdr:colOff>
      <xdr:row>198</xdr:row>
      <xdr:rowOff>76200</xdr:rowOff>
    </xdr:to>
    <xdr:graphicFrame macro="">
      <xdr:nvGraphicFramePr>
        <xdr:cNvPr id="22" name="Grafico 21">
          <a:extLst>
            <a:ext uri="{FF2B5EF4-FFF2-40B4-BE49-F238E27FC236}">
              <a16:creationId xmlns:a16="http://schemas.microsoft.com/office/drawing/2014/main" id="{2B8EC611-55D0-4059-A8FB-CD0F26F6F0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247650</xdr:colOff>
      <xdr:row>50</xdr:row>
      <xdr:rowOff>61911</xdr:rowOff>
    </xdr:from>
    <xdr:to>
      <xdr:col>26</xdr:col>
      <xdr:colOff>571500</xdr:colOff>
      <xdr:row>70</xdr:row>
      <xdr:rowOff>76200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BC3A7E83-D4EB-4AE0-85A7-D525694A54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247649</xdr:colOff>
      <xdr:row>73</xdr:row>
      <xdr:rowOff>61911</xdr:rowOff>
    </xdr:from>
    <xdr:to>
      <xdr:col>26</xdr:col>
      <xdr:colOff>561974</xdr:colOff>
      <xdr:row>93</xdr:row>
      <xdr:rowOff>76200</xdr:rowOff>
    </xdr:to>
    <xdr:graphicFrame macro="">
      <xdr:nvGraphicFramePr>
        <xdr:cNvPr id="3" name="Grafico 2">
          <a:extLst>
            <a:ext uri="{FF2B5EF4-FFF2-40B4-BE49-F238E27FC236}">
              <a16:creationId xmlns:a16="http://schemas.microsoft.com/office/drawing/2014/main" id="{8ED70636-BCEB-499B-B7D7-82AAC56970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247650</xdr:colOff>
      <xdr:row>119</xdr:row>
      <xdr:rowOff>61911</xdr:rowOff>
    </xdr:from>
    <xdr:to>
      <xdr:col>26</xdr:col>
      <xdr:colOff>552450</xdr:colOff>
      <xdr:row>139</xdr:row>
      <xdr:rowOff>76200</xdr:rowOff>
    </xdr:to>
    <xdr:graphicFrame macro="">
      <xdr:nvGraphicFramePr>
        <xdr:cNvPr id="4" name="Grafico 3">
          <a:extLst>
            <a:ext uri="{FF2B5EF4-FFF2-40B4-BE49-F238E27FC236}">
              <a16:creationId xmlns:a16="http://schemas.microsoft.com/office/drawing/2014/main" id="{F010EA9B-54CA-4854-885F-A7D731F1BE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247650</xdr:colOff>
      <xdr:row>142</xdr:row>
      <xdr:rowOff>61911</xdr:rowOff>
    </xdr:from>
    <xdr:to>
      <xdr:col>26</xdr:col>
      <xdr:colOff>552450</xdr:colOff>
      <xdr:row>162</xdr:row>
      <xdr:rowOff>76200</xdr:rowOff>
    </xdr:to>
    <xdr:graphicFrame macro="">
      <xdr:nvGraphicFramePr>
        <xdr:cNvPr id="5" name="Grafico 4">
          <a:extLst>
            <a:ext uri="{FF2B5EF4-FFF2-40B4-BE49-F238E27FC236}">
              <a16:creationId xmlns:a16="http://schemas.microsoft.com/office/drawing/2014/main" id="{DC2534F5-A640-4B15-BCCD-F0AB1A9ED4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10</xdr:col>
      <xdr:colOff>247650</xdr:colOff>
      <xdr:row>96</xdr:row>
      <xdr:rowOff>61911</xdr:rowOff>
    </xdr:from>
    <xdr:to>
      <xdr:col>26</xdr:col>
      <xdr:colOff>552450</xdr:colOff>
      <xdr:row>116</xdr:row>
      <xdr:rowOff>76200</xdr:rowOff>
    </xdr:to>
    <xdr:graphicFrame macro="">
      <xdr:nvGraphicFramePr>
        <xdr:cNvPr id="6" name="Grafico 5">
          <a:extLst>
            <a:ext uri="{FF2B5EF4-FFF2-40B4-BE49-F238E27FC236}">
              <a16:creationId xmlns:a16="http://schemas.microsoft.com/office/drawing/2014/main" id="{5394D899-CF5E-42F1-97AB-3386701850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247649</xdr:colOff>
      <xdr:row>165</xdr:row>
      <xdr:rowOff>61911</xdr:rowOff>
    </xdr:from>
    <xdr:to>
      <xdr:col>26</xdr:col>
      <xdr:colOff>561974</xdr:colOff>
      <xdr:row>185</xdr:row>
      <xdr:rowOff>76200</xdr:rowOff>
    </xdr:to>
    <xdr:graphicFrame macro="">
      <xdr:nvGraphicFramePr>
        <xdr:cNvPr id="7" name="Grafico 6">
          <a:extLst>
            <a:ext uri="{FF2B5EF4-FFF2-40B4-BE49-F238E27FC236}">
              <a16:creationId xmlns:a16="http://schemas.microsoft.com/office/drawing/2014/main" id="{4BC14253-2547-4E47-A8C8-3365A1CDA2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20</xdr:col>
      <xdr:colOff>257175</xdr:colOff>
      <xdr:row>5</xdr:row>
      <xdr:rowOff>61912</xdr:rowOff>
    </xdr:from>
    <xdr:to>
      <xdr:col>26</xdr:col>
      <xdr:colOff>581025</xdr:colOff>
      <xdr:row>19</xdr:row>
      <xdr:rowOff>161925</xdr:rowOff>
    </xdr:to>
    <xdr:graphicFrame macro="">
      <xdr:nvGraphicFramePr>
        <xdr:cNvPr id="8" name="Grafico 7">
          <a:extLst>
            <a:ext uri="{FF2B5EF4-FFF2-40B4-BE49-F238E27FC236}">
              <a16:creationId xmlns:a16="http://schemas.microsoft.com/office/drawing/2014/main" id="{26E25CEC-99C5-453E-A910-C687EA705C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476249</xdr:colOff>
      <xdr:row>5</xdr:row>
      <xdr:rowOff>76200</xdr:rowOff>
    </xdr:from>
    <xdr:to>
      <xdr:col>19</xdr:col>
      <xdr:colOff>657224</xdr:colOff>
      <xdr:row>16</xdr:row>
      <xdr:rowOff>28575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DA35AF80-4D3A-4F82-8218-FAA493FDA9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276225</xdr:colOff>
      <xdr:row>36</xdr:row>
      <xdr:rowOff>57150</xdr:rowOff>
    </xdr:from>
    <xdr:to>
      <xdr:col>19</xdr:col>
      <xdr:colOff>600075</xdr:colOff>
      <xdr:row>48</xdr:row>
      <xdr:rowOff>47625</xdr:rowOff>
    </xdr:to>
    <xdr:graphicFrame macro="">
      <xdr:nvGraphicFramePr>
        <xdr:cNvPr id="3" name="Grafico 2">
          <a:extLst>
            <a:ext uri="{FF2B5EF4-FFF2-40B4-BE49-F238E27FC236}">
              <a16:creationId xmlns:a16="http://schemas.microsoft.com/office/drawing/2014/main" id="{541F585F-8A0D-4D94-8864-A6FAEE3286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276225</xdr:colOff>
      <xdr:row>50</xdr:row>
      <xdr:rowOff>33337</xdr:rowOff>
    </xdr:from>
    <xdr:to>
      <xdr:col>19</xdr:col>
      <xdr:colOff>600075</xdr:colOff>
      <xdr:row>62</xdr:row>
      <xdr:rowOff>47625</xdr:rowOff>
    </xdr:to>
    <xdr:graphicFrame macro="">
      <xdr:nvGraphicFramePr>
        <xdr:cNvPr id="4" name="Grafico 3">
          <a:extLst>
            <a:ext uri="{FF2B5EF4-FFF2-40B4-BE49-F238E27FC236}">
              <a16:creationId xmlns:a16="http://schemas.microsoft.com/office/drawing/2014/main" id="{9166BB12-2488-4282-BA31-BB23974A5A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257175</xdr:colOff>
      <xdr:row>64</xdr:row>
      <xdr:rowOff>23812</xdr:rowOff>
    </xdr:from>
    <xdr:to>
      <xdr:col>19</xdr:col>
      <xdr:colOff>600075</xdr:colOff>
      <xdr:row>76</xdr:row>
      <xdr:rowOff>47625</xdr:rowOff>
    </xdr:to>
    <xdr:graphicFrame macro="">
      <xdr:nvGraphicFramePr>
        <xdr:cNvPr id="5" name="Grafico 4">
          <a:extLst>
            <a:ext uri="{FF2B5EF4-FFF2-40B4-BE49-F238E27FC236}">
              <a16:creationId xmlns:a16="http://schemas.microsoft.com/office/drawing/2014/main" id="{BE855199-FBB9-4083-8608-438ECAA72E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257175</xdr:colOff>
      <xdr:row>78</xdr:row>
      <xdr:rowOff>33337</xdr:rowOff>
    </xdr:from>
    <xdr:to>
      <xdr:col>19</xdr:col>
      <xdr:colOff>600075</xdr:colOff>
      <xdr:row>90</xdr:row>
      <xdr:rowOff>66675</xdr:rowOff>
    </xdr:to>
    <xdr:graphicFrame macro="">
      <xdr:nvGraphicFramePr>
        <xdr:cNvPr id="6" name="Grafico 5">
          <a:extLst>
            <a:ext uri="{FF2B5EF4-FFF2-40B4-BE49-F238E27FC236}">
              <a16:creationId xmlns:a16="http://schemas.microsoft.com/office/drawing/2014/main" id="{E9A2835B-D520-407C-ADFE-62A076CE5D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257174</xdr:colOff>
      <xdr:row>92</xdr:row>
      <xdr:rowOff>23812</xdr:rowOff>
    </xdr:from>
    <xdr:to>
      <xdr:col>19</xdr:col>
      <xdr:colOff>590549</xdr:colOff>
      <xdr:row>104</xdr:row>
      <xdr:rowOff>9525</xdr:rowOff>
    </xdr:to>
    <xdr:graphicFrame macro="">
      <xdr:nvGraphicFramePr>
        <xdr:cNvPr id="7" name="Grafico 6">
          <a:extLst>
            <a:ext uri="{FF2B5EF4-FFF2-40B4-BE49-F238E27FC236}">
              <a16:creationId xmlns:a16="http://schemas.microsoft.com/office/drawing/2014/main" id="{7A7B7A94-2D70-4BFD-8CF9-C09F53DEA3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257174</xdr:colOff>
      <xdr:row>105</xdr:row>
      <xdr:rowOff>147637</xdr:rowOff>
    </xdr:from>
    <xdr:to>
      <xdr:col>19</xdr:col>
      <xdr:colOff>590549</xdr:colOff>
      <xdr:row>118</xdr:row>
      <xdr:rowOff>19050</xdr:rowOff>
    </xdr:to>
    <xdr:graphicFrame macro="">
      <xdr:nvGraphicFramePr>
        <xdr:cNvPr id="8" name="Grafico 7">
          <a:extLst>
            <a:ext uri="{FF2B5EF4-FFF2-40B4-BE49-F238E27FC236}">
              <a16:creationId xmlns:a16="http://schemas.microsoft.com/office/drawing/2014/main" id="{1C74F31E-0300-4AEA-857D-688C9001DF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\econlab\Ricerca\Research_Lab\PROGETTI%20IN%20CORSO\__Centro%20Studi%20%20iTREND\PN%20-%20Rapporto%20Annuale\GRPN_1_2019\Elaborazioni%202019\Mercato%20del%20lavoro%20PN%202019\Avviamenti%20-%20FILE%20ORIGIN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 TERZIARIO"/>
      <sheetName val="1. Macrosettori"/>
      <sheetName val="1. Settori"/>
      <sheetName val="1. Sesso, nazionalità, età"/>
      <sheetName val="1. Forme contrattuali"/>
      <sheetName val="1. Delegazioni"/>
      <sheetName val="2. COMMERCIO"/>
      <sheetName val="2. Rete distributiva"/>
      <sheetName val="2. Categorie Dettaglio"/>
      <sheetName val="2. Sesso, nazionalità, età"/>
      <sheetName val="2. Forme contrattuali"/>
      <sheetName val="2. Delegazioni"/>
      <sheetName val="3. TURISMO"/>
      <sheetName val="3. Servizio turistico"/>
      <sheetName val="3. Sesso, nazionalità, età"/>
      <sheetName val="3. Forme contrattuali"/>
      <sheetName val="3. Delegazioni"/>
      <sheetName val="4. SERVIZI"/>
      <sheetName val="4. tipologia di clientela"/>
      <sheetName val="4. Sesso, nazionalità, età"/>
      <sheetName val="4. Forme contrattuali"/>
      <sheetName val="4. Delegazioni"/>
    </sheetNames>
    <sheetDataSet>
      <sheetData sheetId="0" refreshError="1"/>
      <sheetData sheetId="1" refreshError="1">
        <row r="4">
          <cell r="C4">
            <v>21475</v>
          </cell>
          <cell r="D4">
            <v>24082</v>
          </cell>
          <cell r="E4">
            <v>25996</v>
          </cell>
          <cell r="F4">
            <v>27415</v>
          </cell>
          <cell r="G4">
            <v>27948</v>
          </cell>
          <cell r="H4">
            <v>26338</v>
          </cell>
        </row>
        <row r="5">
          <cell r="C5">
            <v>75726</v>
          </cell>
          <cell r="D5">
            <v>88897</v>
          </cell>
          <cell r="E5">
            <v>97356</v>
          </cell>
          <cell r="F5">
            <v>76642</v>
          </cell>
          <cell r="G5">
            <v>54889</v>
          </cell>
          <cell r="H5">
            <v>74760</v>
          </cell>
        </row>
        <row r="6">
          <cell r="C6">
            <v>206030</v>
          </cell>
          <cell r="D6">
            <v>247668</v>
          </cell>
          <cell r="E6">
            <v>268730</v>
          </cell>
          <cell r="F6">
            <v>244664</v>
          </cell>
          <cell r="G6">
            <v>175870</v>
          </cell>
          <cell r="H6">
            <v>202233</v>
          </cell>
        </row>
        <row r="7">
          <cell r="C7">
            <v>3</v>
          </cell>
          <cell r="D7">
            <v>6</v>
          </cell>
          <cell r="E7">
            <v>22</v>
          </cell>
          <cell r="F7">
            <v>2</v>
          </cell>
          <cell r="G7">
            <v>1</v>
          </cell>
          <cell r="H7">
            <v>3273</v>
          </cell>
        </row>
        <row r="14">
          <cell r="C14">
            <v>2350</v>
          </cell>
          <cell r="D14">
            <v>2463</v>
          </cell>
          <cell r="E14">
            <v>2662</v>
          </cell>
          <cell r="F14">
            <v>2795</v>
          </cell>
          <cell r="G14">
            <v>2715</v>
          </cell>
          <cell r="H14">
            <v>2786</v>
          </cell>
        </row>
        <row r="15">
          <cell r="C15">
            <v>16249</v>
          </cell>
          <cell r="D15">
            <v>19077</v>
          </cell>
          <cell r="E15">
            <v>21216</v>
          </cell>
          <cell r="F15">
            <v>16109</v>
          </cell>
          <cell r="G15">
            <v>12087</v>
          </cell>
          <cell r="H15">
            <v>17770</v>
          </cell>
        </row>
        <row r="16">
          <cell r="C16">
            <v>31147</v>
          </cell>
          <cell r="D16">
            <v>39085</v>
          </cell>
          <cell r="E16">
            <v>43180</v>
          </cell>
          <cell r="F16">
            <v>42022</v>
          </cell>
          <cell r="G16">
            <v>30740</v>
          </cell>
          <cell r="H16">
            <v>36231</v>
          </cell>
        </row>
        <row r="17">
          <cell r="C17">
            <v>1</v>
          </cell>
          <cell r="D17">
            <v>2</v>
          </cell>
          <cell r="E17">
            <v>4</v>
          </cell>
          <cell r="F17">
            <v>0</v>
          </cell>
          <cell r="G17">
            <v>1</v>
          </cell>
          <cell r="H17">
            <v>661</v>
          </cell>
        </row>
        <row r="24">
          <cell r="C24">
            <v>370</v>
          </cell>
          <cell r="D24">
            <v>461</v>
          </cell>
          <cell r="E24">
            <v>491</v>
          </cell>
          <cell r="F24">
            <v>503</v>
          </cell>
          <cell r="G24">
            <v>550</v>
          </cell>
          <cell r="H24">
            <v>610</v>
          </cell>
        </row>
        <row r="25">
          <cell r="C25">
            <v>3028</v>
          </cell>
          <cell r="D25">
            <v>3448</v>
          </cell>
          <cell r="E25">
            <v>3933</v>
          </cell>
          <cell r="F25">
            <v>2673</v>
          </cell>
          <cell r="G25">
            <v>1792</v>
          </cell>
          <cell r="H25">
            <v>2338</v>
          </cell>
        </row>
        <row r="26">
          <cell r="C26">
            <v>4904</v>
          </cell>
          <cell r="D26">
            <v>6477</v>
          </cell>
          <cell r="E26">
            <v>6854</v>
          </cell>
          <cell r="F26">
            <v>6417</v>
          </cell>
          <cell r="G26">
            <v>4846</v>
          </cell>
          <cell r="H26">
            <v>5667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1</v>
          </cell>
          <cell r="H27">
            <v>95</v>
          </cell>
        </row>
        <row r="34">
          <cell r="C34">
            <v>704</v>
          </cell>
          <cell r="D34">
            <v>802</v>
          </cell>
          <cell r="E34">
            <v>893</v>
          </cell>
          <cell r="F34">
            <v>1011</v>
          </cell>
          <cell r="G34">
            <v>920</v>
          </cell>
          <cell r="H34">
            <v>931</v>
          </cell>
        </row>
        <row r="35">
          <cell r="C35">
            <v>8121</v>
          </cell>
          <cell r="D35">
            <v>9703</v>
          </cell>
          <cell r="E35">
            <v>10630</v>
          </cell>
          <cell r="F35">
            <v>8704</v>
          </cell>
          <cell r="G35">
            <v>6841</v>
          </cell>
          <cell r="H35">
            <v>9797</v>
          </cell>
        </row>
        <row r="36">
          <cell r="C36">
            <v>13379</v>
          </cell>
          <cell r="D36">
            <v>16084</v>
          </cell>
          <cell r="E36">
            <v>17933</v>
          </cell>
          <cell r="F36">
            <v>17484</v>
          </cell>
          <cell r="G36">
            <v>13872</v>
          </cell>
          <cell r="H36">
            <v>15932</v>
          </cell>
        </row>
        <row r="37">
          <cell r="C37">
            <v>0</v>
          </cell>
          <cell r="D37">
            <v>1</v>
          </cell>
          <cell r="E37">
            <v>2</v>
          </cell>
          <cell r="F37">
            <v>0</v>
          </cell>
          <cell r="G37">
            <v>0</v>
          </cell>
          <cell r="H37">
            <v>351</v>
          </cell>
        </row>
        <row r="44">
          <cell r="C44">
            <v>330</v>
          </cell>
          <cell r="D44">
            <v>326</v>
          </cell>
          <cell r="E44">
            <v>350</v>
          </cell>
          <cell r="F44">
            <v>345</v>
          </cell>
          <cell r="G44">
            <v>346</v>
          </cell>
          <cell r="H44">
            <v>353</v>
          </cell>
        </row>
        <row r="45">
          <cell r="C45">
            <v>2000</v>
          </cell>
          <cell r="D45">
            <v>2244</v>
          </cell>
          <cell r="E45">
            <v>2548</v>
          </cell>
          <cell r="F45">
            <v>1922</v>
          </cell>
          <cell r="G45">
            <v>1463</v>
          </cell>
          <cell r="H45">
            <v>2340</v>
          </cell>
        </row>
        <row r="46">
          <cell r="C46">
            <v>7504</v>
          </cell>
          <cell r="D46">
            <v>9681</v>
          </cell>
          <cell r="E46">
            <v>10586</v>
          </cell>
          <cell r="F46">
            <v>10569</v>
          </cell>
          <cell r="G46">
            <v>6153</v>
          </cell>
          <cell r="H46">
            <v>8256</v>
          </cell>
        </row>
        <row r="47">
          <cell r="C47">
            <v>1</v>
          </cell>
          <cell r="D47">
            <v>1</v>
          </cell>
          <cell r="E47">
            <v>2</v>
          </cell>
          <cell r="F47">
            <v>0</v>
          </cell>
          <cell r="G47">
            <v>0</v>
          </cell>
          <cell r="H47">
            <v>67</v>
          </cell>
        </row>
        <row r="54">
          <cell r="C54">
            <v>946</v>
          </cell>
          <cell r="D54">
            <v>874</v>
          </cell>
          <cell r="E54">
            <v>928</v>
          </cell>
          <cell r="F54">
            <v>936</v>
          </cell>
          <cell r="G54">
            <v>899</v>
          </cell>
          <cell r="H54">
            <v>892</v>
          </cell>
        </row>
        <row r="55">
          <cell r="C55">
            <v>3100</v>
          </cell>
          <cell r="D55">
            <v>3682</v>
          </cell>
          <cell r="E55">
            <v>4105</v>
          </cell>
          <cell r="F55">
            <v>2810</v>
          </cell>
          <cell r="G55">
            <v>1991</v>
          </cell>
          <cell r="H55">
            <v>3295</v>
          </cell>
        </row>
        <row r="56">
          <cell r="C56">
            <v>5360</v>
          </cell>
          <cell r="D56">
            <v>6843</v>
          </cell>
          <cell r="E56">
            <v>7807</v>
          </cell>
          <cell r="F56">
            <v>7552</v>
          </cell>
          <cell r="G56">
            <v>5869</v>
          </cell>
          <cell r="H56">
            <v>6376</v>
          </cell>
        </row>
        <row r="57"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148</v>
          </cell>
        </row>
      </sheetData>
      <sheetData sheetId="2" refreshError="1">
        <row r="4">
          <cell r="C4">
            <v>35093</v>
          </cell>
          <cell r="D4">
            <v>44140</v>
          </cell>
          <cell r="E4">
            <v>39378</v>
          </cell>
          <cell r="F4">
            <v>30683</v>
          </cell>
          <cell r="G4">
            <v>22620</v>
          </cell>
          <cell r="H4">
            <v>24022</v>
          </cell>
        </row>
        <row r="5">
          <cell r="C5">
            <v>38063</v>
          </cell>
          <cell r="D5">
            <v>53661</v>
          </cell>
          <cell r="E5">
            <v>65142</v>
          </cell>
          <cell r="F5">
            <v>60104</v>
          </cell>
          <cell r="G5">
            <v>32429</v>
          </cell>
          <cell r="H5">
            <v>36217</v>
          </cell>
        </row>
        <row r="6">
          <cell r="C6">
            <v>132874</v>
          </cell>
          <cell r="D6">
            <v>149867</v>
          </cell>
          <cell r="E6">
            <v>164210</v>
          </cell>
          <cell r="F6">
            <v>153877</v>
          </cell>
          <cell r="G6">
            <v>120821</v>
          </cell>
          <cell r="H6">
            <v>141994</v>
          </cell>
        </row>
        <row r="13">
          <cell r="C13">
            <v>5180</v>
          </cell>
          <cell r="D13">
            <v>5973</v>
          </cell>
          <cell r="E13">
            <v>6437</v>
          </cell>
          <cell r="F13">
            <v>5462</v>
          </cell>
          <cell r="G13">
            <v>3993</v>
          </cell>
          <cell r="H13">
            <v>4349</v>
          </cell>
        </row>
        <row r="14">
          <cell r="C14">
            <v>7632</v>
          </cell>
          <cell r="D14">
            <v>12212</v>
          </cell>
          <cell r="E14">
            <v>14456</v>
          </cell>
          <cell r="F14">
            <v>14112</v>
          </cell>
          <cell r="G14">
            <v>7558</v>
          </cell>
          <cell r="H14">
            <v>9799</v>
          </cell>
        </row>
        <row r="15">
          <cell r="C15">
            <v>18335</v>
          </cell>
          <cell r="D15">
            <v>20900</v>
          </cell>
          <cell r="E15">
            <v>22287</v>
          </cell>
          <cell r="F15">
            <v>22448</v>
          </cell>
          <cell r="G15">
            <v>19189</v>
          </cell>
          <cell r="H15">
            <v>22083</v>
          </cell>
        </row>
        <row r="22">
          <cell r="C22">
            <v>604</v>
          </cell>
          <cell r="D22">
            <v>782</v>
          </cell>
          <cell r="E22">
            <v>964</v>
          </cell>
          <cell r="F22">
            <v>826</v>
          </cell>
          <cell r="G22">
            <v>623</v>
          </cell>
          <cell r="H22">
            <v>725</v>
          </cell>
        </row>
        <row r="23">
          <cell r="C23">
            <v>667</v>
          </cell>
          <cell r="D23">
            <v>1399</v>
          </cell>
          <cell r="E23">
            <v>1481</v>
          </cell>
          <cell r="F23">
            <v>1361</v>
          </cell>
          <cell r="G23">
            <v>890</v>
          </cell>
          <cell r="H23">
            <v>1119</v>
          </cell>
        </row>
        <row r="24">
          <cell r="C24">
            <v>3633</v>
          </cell>
          <cell r="D24">
            <v>4296</v>
          </cell>
          <cell r="E24">
            <v>4409</v>
          </cell>
          <cell r="F24">
            <v>4230</v>
          </cell>
          <cell r="G24">
            <v>3333</v>
          </cell>
          <cell r="H24">
            <v>3823</v>
          </cell>
        </row>
        <row r="31">
          <cell r="C31">
            <v>2656</v>
          </cell>
          <cell r="D31">
            <v>2751</v>
          </cell>
          <cell r="E31">
            <v>2904</v>
          </cell>
          <cell r="F31">
            <v>2716</v>
          </cell>
          <cell r="G31">
            <v>1808</v>
          </cell>
          <cell r="H31">
            <v>2065</v>
          </cell>
        </row>
        <row r="32">
          <cell r="C32">
            <v>2443</v>
          </cell>
          <cell r="D32">
            <v>4079</v>
          </cell>
          <cell r="E32">
            <v>5153</v>
          </cell>
          <cell r="F32">
            <v>4663</v>
          </cell>
          <cell r="G32">
            <v>2658</v>
          </cell>
          <cell r="H32">
            <v>3241</v>
          </cell>
        </row>
        <row r="33">
          <cell r="C33">
            <v>8280</v>
          </cell>
          <cell r="D33">
            <v>9254</v>
          </cell>
          <cell r="E33">
            <v>9876</v>
          </cell>
          <cell r="F33">
            <v>10105</v>
          </cell>
          <cell r="G33">
            <v>9406</v>
          </cell>
          <cell r="H33">
            <v>10626</v>
          </cell>
        </row>
        <row r="40">
          <cell r="C40">
            <v>849</v>
          </cell>
          <cell r="D40">
            <v>1066</v>
          </cell>
          <cell r="E40">
            <v>1176</v>
          </cell>
          <cell r="F40">
            <v>984</v>
          </cell>
          <cell r="G40">
            <v>656</v>
          </cell>
          <cell r="H40">
            <v>740</v>
          </cell>
        </row>
        <row r="41">
          <cell r="C41">
            <v>3582</v>
          </cell>
          <cell r="D41">
            <v>5142</v>
          </cell>
          <cell r="E41">
            <v>5837</v>
          </cell>
          <cell r="F41">
            <v>5961</v>
          </cell>
          <cell r="G41">
            <v>2818</v>
          </cell>
          <cell r="H41">
            <v>4150</v>
          </cell>
        </row>
        <row r="42">
          <cell r="C42">
            <v>3073</v>
          </cell>
          <cell r="D42">
            <v>3473</v>
          </cell>
          <cell r="E42">
            <v>3573</v>
          </cell>
          <cell r="F42">
            <v>3624</v>
          </cell>
          <cell r="G42">
            <v>2679</v>
          </cell>
          <cell r="H42">
            <v>3366</v>
          </cell>
        </row>
        <row r="49">
          <cell r="C49">
            <v>1071</v>
          </cell>
          <cell r="D49">
            <v>1374</v>
          </cell>
          <cell r="E49">
            <v>1393</v>
          </cell>
          <cell r="F49">
            <v>936</v>
          </cell>
          <cell r="G49">
            <v>906</v>
          </cell>
          <cell r="H49">
            <v>819</v>
          </cell>
        </row>
        <row r="50">
          <cell r="C50">
            <v>940</v>
          </cell>
          <cell r="D50">
            <v>1592</v>
          </cell>
          <cell r="E50">
            <v>1985</v>
          </cell>
          <cell r="F50">
            <v>2127</v>
          </cell>
          <cell r="G50">
            <v>1192</v>
          </cell>
          <cell r="H50">
            <v>1289</v>
          </cell>
        </row>
        <row r="51">
          <cell r="C51">
            <v>3349</v>
          </cell>
          <cell r="D51">
            <v>3877</v>
          </cell>
          <cell r="E51">
            <v>4429</v>
          </cell>
          <cell r="F51">
            <v>4489</v>
          </cell>
          <cell r="G51">
            <v>3771</v>
          </cell>
          <cell r="H51">
            <v>4268</v>
          </cell>
        </row>
      </sheetData>
      <sheetData sheetId="3" refreshError="1">
        <row r="4">
          <cell r="C4">
            <v>86956</v>
          </cell>
          <cell r="D4">
            <v>103938</v>
          </cell>
          <cell r="E4">
            <v>116925</v>
          </cell>
          <cell r="F4">
            <v>103182</v>
          </cell>
          <cell r="G4">
            <v>73627</v>
          </cell>
          <cell r="H4">
            <v>86077</v>
          </cell>
        </row>
        <row r="5">
          <cell r="C5">
            <v>119074</v>
          </cell>
          <cell r="D5">
            <v>143730</v>
          </cell>
          <cell r="E5">
            <v>151805</v>
          </cell>
          <cell r="F5">
            <v>141482</v>
          </cell>
          <cell r="G5">
            <v>102243</v>
          </cell>
          <cell r="H5">
            <v>116156</v>
          </cell>
        </row>
        <row r="6">
          <cell r="C6">
            <v>169846</v>
          </cell>
          <cell r="D6">
            <v>205732</v>
          </cell>
          <cell r="E6">
            <v>221271</v>
          </cell>
          <cell r="F6">
            <v>199781</v>
          </cell>
          <cell r="G6">
            <v>137255</v>
          </cell>
          <cell r="H6">
            <v>163190</v>
          </cell>
        </row>
        <row r="7">
          <cell r="C7">
            <v>36184</v>
          </cell>
          <cell r="D7">
            <v>41936</v>
          </cell>
          <cell r="E7">
            <v>47459</v>
          </cell>
          <cell r="F7">
            <v>44883</v>
          </cell>
          <cell r="G7">
            <v>38615</v>
          </cell>
          <cell r="H7">
            <v>39043</v>
          </cell>
        </row>
        <row r="8">
          <cell r="C8">
            <v>98416</v>
          </cell>
          <cell r="D8">
            <v>123447</v>
          </cell>
          <cell r="E8">
            <v>136277</v>
          </cell>
          <cell r="F8">
            <v>122966</v>
          </cell>
          <cell r="G8">
            <v>82078</v>
          </cell>
          <cell r="H8">
            <v>100305</v>
          </cell>
        </row>
        <row r="9">
          <cell r="C9">
            <v>105601</v>
          </cell>
          <cell r="D9">
            <v>121776</v>
          </cell>
          <cell r="E9">
            <v>129841</v>
          </cell>
          <cell r="F9">
            <v>118759</v>
          </cell>
          <cell r="G9">
            <v>91262</v>
          </cell>
          <cell r="H9">
            <v>99053</v>
          </cell>
        </row>
        <row r="10">
          <cell r="C10">
            <v>2013</v>
          </cell>
          <cell r="D10">
            <v>2445</v>
          </cell>
          <cell r="E10">
            <v>2612</v>
          </cell>
          <cell r="F10">
            <v>2939</v>
          </cell>
          <cell r="G10">
            <v>2530</v>
          </cell>
          <cell r="H10">
            <v>2875</v>
          </cell>
        </row>
        <row r="17">
          <cell r="C17">
            <v>12882</v>
          </cell>
          <cell r="D17">
            <v>16164</v>
          </cell>
          <cell r="E17">
            <v>18116</v>
          </cell>
          <cell r="F17">
            <v>17960</v>
          </cell>
          <cell r="G17">
            <v>13345</v>
          </cell>
          <cell r="H17">
            <v>15087</v>
          </cell>
        </row>
        <row r="18">
          <cell r="C18">
            <v>18265</v>
          </cell>
          <cell r="D18">
            <v>22921</v>
          </cell>
          <cell r="E18">
            <v>25064</v>
          </cell>
          <cell r="F18">
            <v>24062</v>
          </cell>
          <cell r="G18">
            <v>17395</v>
          </cell>
          <cell r="H18">
            <v>21144</v>
          </cell>
        </row>
        <row r="19">
          <cell r="C19">
            <v>25662</v>
          </cell>
          <cell r="D19">
            <v>32582</v>
          </cell>
          <cell r="E19">
            <v>35931</v>
          </cell>
          <cell r="F19">
            <v>34553</v>
          </cell>
          <cell r="G19">
            <v>23947</v>
          </cell>
          <cell r="H19">
            <v>29106</v>
          </cell>
        </row>
        <row r="20">
          <cell r="C20">
            <v>5485</v>
          </cell>
          <cell r="D20">
            <v>6503</v>
          </cell>
          <cell r="E20">
            <v>7249</v>
          </cell>
          <cell r="F20">
            <v>7469</v>
          </cell>
          <cell r="G20">
            <v>6793</v>
          </cell>
          <cell r="H20">
            <v>7125</v>
          </cell>
        </row>
        <row r="21">
          <cell r="C21">
            <v>14935</v>
          </cell>
          <cell r="D21">
            <v>19358</v>
          </cell>
          <cell r="E21">
            <v>21810</v>
          </cell>
          <cell r="F21">
            <v>20976</v>
          </cell>
          <cell r="G21">
            <v>14609</v>
          </cell>
          <cell r="H21">
            <v>18240</v>
          </cell>
        </row>
        <row r="22">
          <cell r="C22">
            <v>15942</v>
          </cell>
          <cell r="D22">
            <v>19320</v>
          </cell>
          <cell r="E22">
            <v>20912</v>
          </cell>
          <cell r="F22">
            <v>20528</v>
          </cell>
          <cell r="G22">
            <v>15687</v>
          </cell>
          <cell r="H22">
            <v>17480</v>
          </cell>
        </row>
        <row r="23">
          <cell r="C23">
            <v>270</v>
          </cell>
          <cell r="D23">
            <v>407</v>
          </cell>
          <cell r="E23">
            <v>458</v>
          </cell>
          <cell r="F23">
            <v>518</v>
          </cell>
          <cell r="G23">
            <v>444</v>
          </cell>
          <cell r="H23">
            <v>511</v>
          </cell>
        </row>
        <row r="30">
          <cell r="C30">
            <v>1891</v>
          </cell>
          <cell r="D30">
            <v>2519</v>
          </cell>
          <cell r="E30">
            <v>2611</v>
          </cell>
          <cell r="F30">
            <v>2432</v>
          </cell>
          <cell r="G30">
            <v>1774</v>
          </cell>
          <cell r="H30">
            <v>2160</v>
          </cell>
        </row>
        <row r="31">
          <cell r="C31">
            <v>3013</v>
          </cell>
          <cell r="D31">
            <v>3958</v>
          </cell>
          <cell r="E31">
            <v>4243</v>
          </cell>
          <cell r="F31">
            <v>3985</v>
          </cell>
          <cell r="G31">
            <v>3072</v>
          </cell>
          <cell r="H31">
            <v>3507</v>
          </cell>
        </row>
        <row r="32">
          <cell r="C32">
            <v>4104</v>
          </cell>
          <cell r="D32">
            <v>5636</v>
          </cell>
          <cell r="E32">
            <v>5981</v>
          </cell>
          <cell r="F32">
            <v>5556</v>
          </cell>
          <cell r="G32">
            <v>4018</v>
          </cell>
          <cell r="H32">
            <v>4885</v>
          </cell>
        </row>
        <row r="33">
          <cell r="C33">
            <v>800</v>
          </cell>
          <cell r="D33">
            <v>841</v>
          </cell>
          <cell r="E33">
            <v>873</v>
          </cell>
          <cell r="F33">
            <v>861</v>
          </cell>
          <cell r="G33">
            <v>828</v>
          </cell>
          <cell r="H33">
            <v>782</v>
          </cell>
        </row>
        <row r="34">
          <cell r="C34">
            <v>2272</v>
          </cell>
          <cell r="D34">
            <v>3246</v>
          </cell>
          <cell r="E34">
            <v>3474</v>
          </cell>
          <cell r="F34">
            <v>3198</v>
          </cell>
          <cell r="G34">
            <v>2183</v>
          </cell>
          <cell r="H34">
            <v>2901</v>
          </cell>
        </row>
        <row r="35">
          <cell r="C35">
            <v>2580</v>
          </cell>
          <cell r="D35">
            <v>3177</v>
          </cell>
          <cell r="E35">
            <v>3312</v>
          </cell>
          <cell r="F35">
            <v>3149</v>
          </cell>
          <cell r="G35">
            <v>2586</v>
          </cell>
          <cell r="H35">
            <v>2706</v>
          </cell>
        </row>
        <row r="36">
          <cell r="C36">
            <v>52</v>
          </cell>
          <cell r="D36">
            <v>54</v>
          </cell>
          <cell r="E36">
            <v>68</v>
          </cell>
          <cell r="F36">
            <v>70</v>
          </cell>
          <cell r="G36">
            <v>77</v>
          </cell>
          <cell r="H36">
            <v>60</v>
          </cell>
        </row>
        <row r="43">
          <cell r="C43">
            <v>5844</v>
          </cell>
          <cell r="D43">
            <v>7024</v>
          </cell>
          <cell r="E43">
            <v>7898</v>
          </cell>
          <cell r="F43">
            <v>7905</v>
          </cell>
          <cell r="G43">
            <v>6463</v>
          </cell>
          <cell r="H43">
            <v>6783</v>
          </cell>
        </row>
        <row r="44">
          <cell r="C44">
            <v>7535</v>
          </cell>
          <cell r="D44">
            <v>9060</v>
          </cell>
          <cell r="E44">
            <v>10035</v>
          </cell>
          <cell r="F44">
            <v>9579</v>
          </cell>
          <cell r="G44">
            <v>7409</v>
          </cell>
          <cell r="H44">
            <v>9149</v>
          </cell>
        </row>
        <row r="45">
          <cell r="C45">
            <v>10863</v>
          </cell>
          <cell r="D45">
            <v>13272</v>
          </cell>
          <cell r="E45">
            <v>14598</v>
          </cell>
          <cell r="F45">
            <v>13999</v>
          </cell>
          <cell r="G45">
            <v>10177</v>
          </cell>
          <cell r="H45">
            <v>12441</v>
          </cell>
        </row>
        <row r="46">
          <cell r="C46">
            <v>2516</v>
          </cell>
          <cell r="D46">
            <v>2812</v>
          </cell>
          <cell r="E46">
            <v>3335</v>
          </cell>
          <cell r="F46">
            <v>3485</v>
          </cell>
          <cell r="G46">
            <v>3695</v>
          </cell>
          <cell r="H46">
            <v>3491</v>
          </cell>
        </row>
        <row r="47">
          <cell r="C47">
            <v>6779</v>
          </cell>
          <cell r="D47">
            <v>8489</v>
          </cell>
          <cell r="E47">
            <v>9353</v>
          </cell>
          <cell r="F47">
            <v>9074</v>
          </cell>
          <cell r="G47">
            <v>6809</v>
          </cell>
          <cell r="H47">
            <v>8281</v>
          </cell>
        </row>
        <row r="48">
          <cell r="C48">
            <v>6497</v>
          </cell>
          <cell r="D48">
            <v>7431</v>
          </cell>
          <cell r="E48">
            <v>8390</v>
          </cell>
          <cell r="F48">
            <v>8199</v>
          </cell>
          <cell r="G48">
            <v>6883</v>
          </cell>
          <cell r="H48">
            <v>7443</v>
          </cell>
        </row>
        <row r="49">
          <cell r="C49">
            <v>103</v>
          </cell>
          <cell r="D49">
            <v>164</v>
          </cell>
          <cell r="E49">
            <v>190</v>
          </cell>
          <cell r="F49">
            <v>211</v>
          </cell>
          <cell r="G49">
            <v>180</v>
          </cell>
          <cell r="H49">
            <v>208</v>
          </cell>
        </row>
        <row r="56">
          <cell r="C56">
            <v>3045</v>
          </cell>
          <cell r="D56">
            <v>3981</v>
          </cell>
          <cell r="E56">
            <v>4380</v>
          </cell>
          <cell r="F56">
            <v>4515</v>
          </cell>
          <cell r="G56">
            <v>2491</v>
          </cell>
          <cell r="H56">
            <v>3471</v>
          </cell>
        </row>
        <row r="57">
          <cell r="C57">
            <v>4459</v>
          </cell>
          <cell r="D57">
            <v>5700</v>
          </cell>
          <cell r="E57">
            <v>6206</v>
          </cell>
          <cell r="F57">
            <v>6054</v>
          </cell>
          <cell r="G57">
            <v>3662</v>
          </cell>
          <cell r="H57">
            <v>4785</v>
          </cell>
        </row>
        <row r="58">
          <cell r="C58">
            <v>6153</v>
          </cell>
          <cell r="D58">
            <v>7947</v>
          </cell>
          <cell r="E58">
            <v>8651</v>
          </cell>
          <cell r="F58">
            <v>8583</v>
          </cell>
          <cell r="G58">
            <v>5005</v>
          </cell>
          <cell r="H58">
            <v>6551</v>
          </cell>
        </row>
        <row r="59">
          <cell r="C59">
            <v>1351</v>
          </cell>
          <cell r="D59">
            <v>1734</v>
          </cell>
          <cell r="E59">
            <v>1935</v>
          </cell>
          <cell r="F59">
            <v>1986</v>
          </cell>
          <cell r="G59">
            <v>1148</v>
          </cell>
          <cell r="H59">
            <v>1705</v>
          </cell>
        </row>
        <row r="60">
          <cell r="C60">
            <v>3269</v>
          </cell>
          <cell r="D60">
            <v>4377</v>
          </cell>
          <cell r="E60">
            <v>4900</v>
          </cell>
          <cell r="F60">
            <v>4754</v>
          </cell>
          <cell r="G60">
            <v>2805</v>
          </cell>
          <cell r="H60">
            <v>3890</v>
          </cell>
        </row>
        <row r="61">
          <cell r="C61">
            <v>4175</v>
          </cell>
          <cell r="D61">
            <v>5188</v>
          </cell>
          <cell r="E61">
            <v>5567</v>
          </cell>
          <cell r="F61">
            <v>5674</v>
          </cell>
          <cell r="G61">
            <v>3240</v>
          </cell>
          <cell r="H61">
            <v>4241</v>
          </cell>
        </row>
        <row r="62">
          <cell r="C62">
            <v>60</v>
          </cell>
          <cell r="D62">
            <v>116</v>
          </cell>
          <cell r="E62">
            <v>119</v>
          </cell>
          <cell r="F62">
            <v>141</v>
          </cell>
          <cell r="G62">
            <v>108</v>
          </cell>
          <cell r="H62">
            <v>125</v>
          </cell>
        </row>
        <row r="69">
          <cell r="C69">
            <v>2102</v>
          </cell>
          <cell r="D69">
            <v>2640</v>
          </cell>
          <cell r="E69">
            <v>3227</v>
          </cell>
          <cell r="F69">
            <v>3108</v>
          </cell>
          <cell r="G69">
            <v>2617</v>
          </cell>
          <cell r="H69">
            <v>2673</v>
          </cell>
        </row>
        <row r="70">
          <cell r="C70">
            <v>3258</v>
          </cell>
          <cell r="D70">
            <v>4203</v>
          </cell>
          <cell r="E70">
            <v>4580</v>
          </cell>
          <cell r="F70">
            <v>4444</v>
          </cell>
          <cell r="G70">
            <v>3252</v>
          </cell>
          <cell r="H70">
            <v>3703</v>
          </cell>
        </row>
        <row r="71">
          <cell r="C71">
            <v>4542</v>
          </cell>
          <cell r="D71">
            <v>5727</v>
          </cell>
          <cell r="E71">
            <v>6701</v>
          </cell>
          <cell r="F71">
            <v>6415</v>
          </cell>
          <cell r="G71">
            <v>4747</v>
          </cell>
          <cell r="H71">
            <v>5229</v>
          </cell>
        </row>
        <row r="72">
          <cell r="C72">
            <v>818</v>
          </cell>
          <cell r="D72">
            <v>1116</v>
          </cell>
          <cell r="E72">
            <v>1106</v>
          </cell>
          <cell r="F72">
            <v>1137</v>
          </cell>
          <cell r="G72">
            <v>1122</v>
          </cell>
          <cell r="H72">
            <v>1147</v>
          </cell>
        </row>
        <row r="73">
          <cell r="C73">
            <v>2615</v>
          </cell>
          <cell r="D73">
            <v>3246</v>
          </cell>
          <cell r="E73">
            <v>4083</v>
          </cell>
          <cell r="F73">
            <v>3950</v>
          </cell>
          <cell r="G73">
            <v>2812</v>
          </cell>
          <cell r="H73">
            <v>3168</v>
          </cell>
        </row>
        <row r="74">
          <cell r="C74">
            <v>2690</v>
          </cell>
          <cell r="D74">
            <v>3524</v>
          </cell>
          <cell r="E74">
            <v>3643</v>
          </cell>
          <cell r="F74">
            <v>3506</v>
          </cell>
          <cell r="G74">
            <v>2978</v>
          </cell>
          <cell r="H74">
            <v>3090</v>
          </cell>
        </row>
        <row r="75">
          <cell r="C75">
            <v>55</v>
          </cell>
          <cell r="D75">
            <v>73</v>
          </cell>
          <cell r="E75">
            <v>81</v>
          </cell>
          <cell r="F75">
            <v>96</v>
          </cell>
          <cell r="G75">
            <v>79</v>
          </cell>
          <cell r="H75">
            <v>118</v>
          </cell>
        </row>
      </sheetData>
      <sheetData sheetId="4" refreshError="1">
        <row r="4">
          <cell r="C4">
            <v>24418</v>
          </cell>
          <cell r="D4">
            <v>22648</v>
          </cell>
          <cell r="E4">
            <v>24669</v>
          </cell>
          <cell r="F4">
            <v>29454</v>
          </cell>
          <cell r="G4">
            <v>24339</v>
          </cell>
          <cell r="H4">
            <v>23394</v>
          </cell>
        </row>
        <row r="5">
          <cell r="C5">
            <v>75869</v>
          </cell>
          <cell r="D5">
            <v>94057</v>
          </cell>
          <cell r="E5">
            <v>104377</v>
          </cell>
          <cell r="F5">
            <v>105540</v>
          </cell>
          <cell r="G5">
            <v>69001</v>
          </cell>
          <cell r="H5">
            <v>94220</v>
          </cell>
        </row>
        <row r="6">
          <cell r="C6">
            <v>57879</v>
          </cell>
          <cell r="D6">
            <v>70306</v>
          </cell>
          <cell r="E6">
            <v>75314</v>
          </cell>
          <cell r="F6">
            <v>40606</v>
          </cell>
          <cell r="G6">
            <v>31646</v>
          </cell>
          <cell r="H6">
            <v>31574</v>
          </cell>
        </row>
        <row r="7">
          <cell r="C7">
            <v>6440</v>
          </cell>
          <cell r="D7">
            <v>7892</v>
          </cell>
          <cell r="E7">
            <v>9589</v>
          </cell>
          <cell r="F7">
            <v>10775</v>
          </cell>
          <cell r="G7">
            <v>6684</v>
          </cell>
          <cell r="H7">
            <v>7929</v>
          </cell>
        </row>
        <row r="8">
          <cell r="C8">
            <v>10969</v>
          </cell>
          <cell r="D8">
            <v>22016</v>
          </cell>
          <cell r="E8">
            <v>23247</v>
          </cell>
          <cell r="F8">
            <v>26711</v>
          </cell>
          <cell r="G8">
            <v>15249</v>
          </cell>
          <cell r="H8">
            <v>16948</v>
          </cell>
        </row>
        <row r="9">
          <cell r="C9">
            <v>13683</v>
          </cell>
          <cell r="D9">
            <v>13836</v>
          </cell>
          <cell r="E9">
            <v>13721</v>
          </cell>
          <cell r="F9">
            <v>13650</v>
          </cell>
          <cell r="G9">
            <v>17500</v>
          </cell>
          <cell r="H9">
            <v>15166</v>
          </cell>
        </row>
        <row r="10">
          <cell r="C10">
            <v>16761</v>
          </cell>
          <cell r="D10">
            <v>16902</v>
          </cell>
          <cell r="E10">
            <v>17806</v>
          </cell>
          <cell r="F10">
            <v>17866</v>
          </cell>
          <cell r="G10">
            <v>11444</v>
          </cell>
          <cell r="H10">
            <v>12942</v>
          </cell>
        </row>
        <row r="11">
          <cell r="C11">
            <v>11</v>
          </cell>
          <cell r="D11">
            <v>11</v>
          </cell>
          <cell r="E11">
            <v>7</v>
          </cell>
          <cell r="F11">
            <v>62</v>
          </cell>
          <cell r="G11">
            <v>7</v>
          </cell>
          <cell r="H11">
            <v>60</v>
          </cell>
        </row>
        <row r="18">
          <cell r="C18">
            <v>4443</v>
          </cell>
          <cell r="D18">
            <v>3969</v>
          </cell>
          <cell r="E18">
            <v>4202</v>
          </cell>
          <cell r="F18">
            <v>5310</v>
          </cell>
          <cell r="G18">
            <v>4479</v>
          </cell>
          <cell r="H18">
            <v>4084</v>
          </cell>
        </row>
        <row r="19">
          <cell r="C19">
            <v>14593</v>
          </cell>
          <cell r="D19">
            <v>18772</v>
          </cell>
          <cell r="E19">
            <v>20971</v>
          </cell>
          <cell r="F19">
            <v>21004</v>
          </cell>
          <cell r="G19">
            <v>13561</v>
          </cell>
          <cell r="H19">
            <v>17750</v>
          </cell>
        </row>
        <row r="20">
          <cell r="C20">
            <v>6412</v>
          </cell>
          <cell r="D20">
            <v>7535</v>
          </cell>
          <cell r="E20">
            <v>7843</v>
          </cell>
          <cell r="F20">
            <v>5103</v>
          </cell>
          <cell r="G20">
            <v>4169</v>
          </cell>
          <cell r="H20">
            <v>4881</v>
          </cell>
        </row>
        <row r="21">
          <cell r="C21">
            <v>969</v>
          </cell>
          <cell r="D21">
            <v>1143</v>
          </cell>
          <cell r="E21">
            <v>1406</v>
          </cell>
          <cell r="F21">
            <v>1564</v>
          </cell>
          <cell r="G21">
            <v>922</v>
          </cell>
          <cell r="H21">
            <v>1075</v>
          </cell>
        </row>
        <row r="22">
          <cell r="C22">
            <v>928</v>
          </cell>
          <cell r="D22">
            <v>3548</v>
          </cell>
          <cell r="E22">
            <v>4362</v>
          </cell>
          <cell r="F22">
            <v>4619</v>
          </cell>
          <cell r="G22">
            <v>3101</v>
          </cell>
          <cell r="H22">
            <v>4074</v>
          </cell>
        </row>
        <row r="23">
          <cell r="C23">
            <v>2115</v>
          </cell>
          <cell r="D23">
            <v>2191</v>
          </cell>
          <cell r="E23">
            <v>2118</v>
          </cell>
          <cell r="F23">
            <v>2151</v>
          </cell>
          <cell r="G23">
            <v>3100</v>
          </cell>
          <cell r="H23">
            <v>2738</v>
          </cell>
        </row>
        <row r="24">
          <cell r="C24">
            <v>1686</v>
          </cell>
          <cell r="D24">
            <v>1926</v>
          </cell>
          <cell r="E24">
            <v>2278</v>
          </cell>
          <cell r="F24">
            <v>2271</v>
          </cell>
          <cell r="G24">
            <v>1408</v>
          </cell>
          <cell r="H24">
            <v>1628</v>
          </cell>
        </row>
        <row r="25">
          <cell r="C25">
            <v>1</v>
          </cell>
          <cell r="D25">
            <v>1</v>
          </cell>
          <cell r="E25">
            <v>0</v>
          </cell>
          <cell r="F25">
            <v>0</v>
          </cell>
          <cell r="G25">
            <v>0</v>
          </cell>
          <cell r="H25">
            <v>1</v>
          </cell>
        </row>
        <row r="32">
          <cell r="C32">
            <v>743</v>
          </cell>
          <cell r="D32">
            <v>632</v>
          </cell>
          <cell r="E32">
            <v>632</v>
          </cell>
          <cell r="F32">
            <v>768</v>
          </cell>
          <cell r="G32">
            <v>604</v>
          </cell>
          <cell r="H32">
            <v>663</v>
          </cell>
        </row>
        <row r="33">
          <cell r="C33">
            <v>2229</v>
          </cell>
          <cell r="D33">
            <v>2961</v>
          </cell>
          <cell r="E33">
            <v>3215</v>
          </cell>
          <cell r="F33">
            <v>3195</v>
          </cell>
          <cell r="G33">
            <v>2165</v>
          </cell>
          <cell r="H33">
            <v>2540</v>
          </cell>
        </row>
        <row r="34">
          <cell r="C34">
            <v>970</v>
          </cell>
          <cell r="D34">
            <v>1283</v>
          </cell>
          <cell r="E34">
            <v>1355</v>
          </cell>
          <cell r="F34">
            <v>760</v>
          </cell>
          <cell r="G34">
            <v>630</v>
          </cell>
          <cell r="H34">
            <v>818</v>
          </cell>
        </row>
        <row r="35">
          <cell r="C35">
            <v>138</v>
          </cell>
          <cell r="D35">
            <v>166</v>
          </cell>
          <cell r="E35">
            <v>230</v>
          </cell>
          <cell r="F35">
            <v>219</v>
          </cell>
          <cell r="G35">
            <v>181</v>
          </cell>
          <cell r="H35">
            <v>213</v>
          </cell>
        </row>
        <row r="36">
          <cell r="C36">
            <v>167</v>
          </cell>
          <cell r="D36">
            <v>753</v>
          </cell>
          <cell r="E36">
            <v>756</v>
          </cell>
          <cell r="F36">
            <v>790</v>
          </cell>
          <cell r="G36">
            <v>536</v>
          </cell>
          <cell r="H36">
            <v>714</v>
          </cell>
        </row>
        <row r="37">
          <cell r="C37">
            <v>531</v>
          </cell>
          <cell r="D37">
            <v>545</v>
          </cell>
          <cell r="E37">
            <v>559</v>
          </cell>
          <cell r="F37">
            <v>544</v>
          </cell>
          <cell r="G37">
            <v>660</v>
          </cell>
          <cell r="H37">
            <v>577</v>
          </cell>
        </row>
        <row r="38">
          <cell r="C38">
            <v>126</v>
          </cell>
          <cell r="D38">
            <v>136</v>
          </cell>
          <cell r="E38">
            <v>107</v>
          </cell>
          <cell r="F38">
            <v>141</v>
          </cell>
          <cell r="G38">
            <v>70</v>
          </cell>
          <cell r="H38">
            <v>141</v>
          </cell>
        </row>
        <row r="39">
          <cell r="C39">
            <v>0</v>
          </cell>
          <cell r="D39">
            <v>1</v>
          </cell>
          <cell r="E39">
            <v>0</v>
          </cell>
          <cell r="F39">
            <v>0</v>
          </cell>
          <cell r="G39">
            <v>0</v>
          </cell>
          <cell r="H39">
            <v>1</v>
          </cell>
        </row>
        <row r="46">
          <cell r="C46">
            <v>2169</v>
          </cell>
          <cell r="D46">
            <v>2066</v>
          </cell>
          <cell r="E46">
            <v>1944</v>
          </cell>
          <cell r="F46">
            <v>2635</v>
          </cell>
          <cell r="G46">
            <v>2397</v>
          </cell>
          <cell r="H46">
            <v>2066</v>
          </cell>
        </row>
        <row r="47">
          <cell r="C47">
            <v>5519</v>
          </cell>
          <cell r="D47">
            <v>7278</v>
          </cell>
          <cell r="E47">
            <v>8481</v>
          </cell>
          <cell r="F47">
            <v>8456</v>
          </cell>
          <cell r="G47">
            <v>6050</v>
          </cell>
          <cell r="H47">
            <v>7708</v>
          </cell>
        </row>
        <row r="48">
          <cell r="C48">
            <v>3009</v>
          </cell>
          <cell r="D48">
            <v>3023</v>
          </cell>
          <cell r="E48">
            <v>3068</v>
          </cell>
          <cell r="F48">
            <v>2114</v>
          </cell>
          <cell r="G48">
            <v>1783</v>
          </cell>
          <cell r="H48">
            <v>2346</v>
          </cell>
        </row>
        <row r="49">
          <cell r="C49">
            <v>371</v>
          </cell>
          <cell r="D49">
            <v>487</v>
          </cell>
          <cell r="E49">
            <v>633</v>
          </cell>
          <cell r="F49">
            <v>712</v>
          </cell>
          <cell r="G49">
            <v>432</v>
          </cell>
          <cell r="H49">
            <v>513</v>
          </cell>
        </row>
        <row r="50">
          <cell r="C50">
            <v>270</v>
          </cell>
          <cell r="D50">
            <v>1020</v>
          </cell>
          <cell r="E50">
            <v>1288</v>
          </cell>
          <cell r="F50">
            <v>1267</v>
          </cell>
          <cell r="G50">
            <v>916</v>
          </cell>
          <cell r="H50">
            <v>1100</v>
          </cell>
        </row>
        <row r="51">
          <cell r="C51">
            <v>841</v>
          </cell>
          <cell r="D51">
            <v>846</v>
          </cell>
          <cell r="E51">
            <v>787</v>
          </cell>
          <cell r="F51">
            <v>826</v>
          </cell>
          <cell r="G51">
            <v>1330</v>
          </cell>
          <cell r="H51">
            <v>1152</v>
          </cell>
        </row>
        <row r="52">
          <cell r="C52">
            <v>1200</v>
          </cell>
          <cell r="D52">
            <v>1364</v>
          </cell>
          <cell r="E52">
            <v>1732</v>
          </cell>
          <cell r="F52">
            <v>1474</v>
          </cell>
          <cell r="G52">
            <v>964</v>
          </cell>
          <cell r="H52">
            <v>1047</v>
          </cell>
        </row>
        <row r="53"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</row>
        <row r="60">
          <cell r="C60">
            <v>778</v>
          </cell>
          <cell r="D60">
            <v>605</v>
          </cell>
          <cell r="E60">
            <v>691</v>
          </cell>
          <cell r="F60">
            <v>878</v>
          </cell>
          <cell r="G60">
            <v>586</v>
          </cell>
          <cell r="H60">
            <v>587</v>
          </cell>
        </row>
        <row r="61">
          <cell r="C61">
            <v>4684</v>
          </cell>
          <cell r="D61">
            <v>5724</v>
          </cell>
          <cell r="E61">
            <v>6189</v>
          </cell>
          <cell r="F61">
            <v>6189</v>
          </cell>
          <cell r="G61">
            <v>3110</v>
          </cell>
          <cell r="H61">
            <v>4483</v>
          </cell>
        </row>
        <row r="62">
          <cell r="C62">
            <v>952</v>
          </cell>
          <cell r="D62">
            <v>1334</v>
          </cell>
          <cell r="E62">
            <v>1292</v>
          </cell>
          <cell r="F62">
            <v>795</v>
          </cell>
          <cell r="G62">
            <v>556</v>
          </cell>
          <cell r="H62">
            <v>625</v>
          </cell>
        </row>
        <row r="63">
          <cell r="C63">
            <v>314</v>
          </cell>
          <cell r="D63">
            <v>326</v>
          </cell>
          <cell r="E63">
            <v>332</v>
          </cell>
          <cell r="F63">
            <v>414</v>
          </cell>
          <cell r="G63">
            <v>181</v>
          </cell>
          <cell r="H63">
            <v>200</v>
          </cell>
        </row>
        <row r="64">
          <cell r="C64">
            <v>278</v>
          </cell>
          <cell r="D64">
            <v>1137</v>
          </cell>
          <cell r="E64">
            <v>1534</v>
          </cell>
          <cell r="F64">
            <v>1659</v>
          </cell>
          <cell r="G64">
            <v>1119</v>
          </cell>
          <cell r="H64">
            <v>1692</v>
          </cell>
        </row>
        <row r="65">
          <cell r="C65">
            <v>379</v>
          </cell>
          <cell r="D65">
            <v>399</v>
          </cell>
          <cell r="E65">
            <v>404</v>
          </cell>
          <cell r="F65">
            <v>368</v>
          </cell>
          <cell r="G65">
            <v>482</v>
          </cell>
          <cell r="H65">
            <v>537</v>
          </cell>
        </row>
        <row r="66">
          <cell r="C66">
            <v>118</v>
          </cell>
          <cell r="D66">
            <v>156</v>
          </cell>
          <cell r="E66">
            <v>144</v>
          </cell>
          <cell r="F66">
            <v>266</v>
          </cell>
          <cell r="G66">
            <v>119</v>
          </cell>
          <cell r="H66">
            <v>132</v>
          </cell>
        </row>
        <row r="67">
          <cell r="C67">
            <v>1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</row>
        <row r="74">
          <cell r="C74">
            <v>753</v>
          </cell>
          <cell r="D74">
            <v>666</v>
          </cell>
          <cell r="E74">
            <v>935</v>
          </cell>
          <cell r="F74">
            <v>1029</v>
          </cell>
          <cell r="G74">
            <v>892</v>
          </cell>
          <cell r="H74">
            <v>768</v>
          </cell>
        </row>
        <row r="75">
          <cell r="C75">
            <v>2161</v>
          </cell>
          <cell r="D75">
            <v>2809</v>
          </cell>
          <cell r="E75">
            <v>3086</v>
          </cell>
          <cell r="F75">
            <v>3164</v>
          </cell>
          <cell r="G75">
            <v>2236</v>
          </cell>
          <cell r="H75">
            <v>3019</v>
          </cell>
        </row>
        <row r="76">
          <cell r="C76">
            <v>1481</v>
          </cell>
          <cell r="D76">
            <v>1895</v>
          </cell>
          <cell r="E76">
            <v>2128</v>
          </cell>
          <cell r="F76">
            <v>1434</v>
          </cell>
          <cell r="G76">
            <v>1200</v>
          </cell>
          <cell r="H76">
            <v>1092</v>
          </cell>
        </row>
        <row r="77">
          <cell r="C77">
            <v>146</v>
          </cell>
          <cell r="D77">
            <v>164</v>
          </cell>
          <cell r="E77">
            <v>211</v>
          </cell>
          <cell r="F77">
            <v>219</v>
          </cell>
          <cell r="G77">
            <v>128</v>
          </cell>
          <cell r="H77">
            <v>149</v>
          </cell>
        </row>
        <row r="78">
          <cell r="C78">
            <v>213</v>
          </cell>
          <cell r="D78">
            <v>638</v>
          </cell>
          <cell r="E78">
            <v>784</v>
          </cell>
          <cell r="F78">
            <v>903</v>
          </cell>
          <cell r="G78">
            <v>530</v>
          </cell>
          <cell r="H78">
            <v>568</v>
          </cell>
        </row>
        <row r="79">
          <cell r="C79">
            <v>364</v>
          </cell>
          <cell r="D79">
            <v>401</v>
          </cell>
          <cell r="E79">
            <v>368</v>
          </cell>
          <cell r="F79">
            <v>413</v>
          </cell>
          <cell r="G79">
            <v>628</v>
          </cell>
          <cell r="H79">
            <v>472</v>
          </cell>
        </row>
        <row r="80">
          <cell r="C80">
            <v>242</v>
          </cell>
          <cell r="D80">
            <v>270</v>
          </cell>
          <cell r="E80">
            <v>295</v>
          </cell>
          <cell r="F80">
            <v>390</v>
          </cell>
          <cell r="G80">
            <v>255</v>
          </cell>
          <cell r="H80">
            <v>308</v>
          </cell>
        </row>
        <row r="81">
          <cell r="C81"/>
          <cell r="D81"/>
          <cell r="E81"/>
          <cell r="F81"/>
          <cell r="G81"/>
          <cell r="H81"/>
        </row>
      </sheetData>
      <sheetData sheetId="5" refreshError="1">
        <row r="10">
          <cell r="C10">
            <v>2909</v>
          </cell>
          <cell r="D10">
            <v>457</v>
          </cell>
          <cell r="E10">
            <v>0.18640000000000001</v>
          </cell>
          <cell r="F10">
            <v>40</v>
          </cell>
          <cell r="G10">
            <v>-4</v>
          </cell>
          <cell r="H10">
            <v>-9.0899999999999995E-2</v>
          </cell>
          <cell r="I10">
            <v>466</v>
          </cell>
          <cell r="J10">
            <v>109</v>
          </cell>
          <cell r="K10">
            <v>0.30530000000000002</v>
          </cell>
          <cell r="L10">
            <v>2356</v>
          </cell>
          <cell r="M10">
            <v>306</v>
          </cell>
          <cell r="N10">
            <v>0.14929999999999999</v>
          </cell>
          <cell r="O10">
            <v>47</v>
          </cell>
          <cell r="P10">
            <v>46</v>
          </cell>
          <cell r="Q10">
            <v>46</v>
          </cell>
        </row>
        <row r="11">
          <cell r="C11">
            <v>666</v>
          </cell>
          <cell r="D11">
            <v>114</v>
          </cell>
          <cell r="E11">
            <v>0.20649999999999999</v>
          </cell>
          <cell r="F11">
            <v>51</v>
          </cell>
          <cell r="G11">
            <v>4</v>
          </cell>
          <cell r="H11">
            <v>8.5099999999999995E-2</v>
          </cell>
          <cell r="I11">
            <v>221</v>
          </cell>
          <cell r="J11">
            <v>72</v>
          </cell>
          <cell r="K11">
            <v>0.48320000000000002</v>
          </cell>
          <cell r="L11">
            <v>393</v>
          </cell>
          <cell r="M11">
            <v>37</v>
          </cell>
          <cell r="N11">
            <v>0.10390000000000001</v>
          </cell>
          <cell r="O11">
            <v>1</v>
          </cell>
          <cell r="P11">
            <v>1</v>
          </cell>
        </row>
        <row r="12">
          <cell r="C12">
            <v>341</v>
          </cell>
          <cell r="D12">
            <v>36</v>
          </cell>
          <cell r="E12">
            <v>0.11799999999999999</v>
          </cell>
          <cell r="F12">
            <v>13</v>
          </cell>
          <cell r="G12">
            <v>-2</v>
          </cell>
          <cell r="H12">
            <v>-0.1333</v>
          </cell>
          <cell r="I12">
            <v>81</v>
          </cell>
          <cell r="J12">
            <v>-20</v>
          </cell>
          <cell r="K12">
            <v>-0.19800000000000001</v>
          </cell>
          <cell r="L12">
            <v>243</v>
          </cell>
          <cell r="M12">
            <v>54</v>
          </cell>
          <cell r="N12">
            <v>0.28570000000000001</v>
          </cell>
          <cell r="O12">
            <v>4</v>
          </cell>
          <cell r="P12">
            <v>4</v>
          </cell>
        </row>
        <row r="13">
          <cell r="C13">
            <v>862</v>
          </cell>
          <cell r="D13">
            <v>142</v>
          </cell>
          <cell r="E13">
            <v>0.19719999999999999</v>
          </cell>
          <cell r="F13">
            <v>98</v>
          </cell>
          <cell r="G13">
            <v>20</v>
          </cell>
          <cell r="H13">
            <v>0.25640000000000002</v>
          </cell>
          <cell r="I13">
            <v>313</v>
          </cell>
          <cell r="J13">
            <v>61</v>
          </cell>
          <cell r="K13">
            <v>0.24210000000000001</v>
          </cell>
          <cell r="L13">
            <v>443</v>
          </cell>
          <cell r="M13">
            <v>53</v>
          </cell>
          <cell r="N13">
            <v>0.13589999999999999</v>
          </cell>
          <cell r="O13">
            <v>8</v>
          </cell>
          <cell r="P13">
            <v>8</v>
          </cell>
        </row>
        <row r="14">
          <cell r="C14">
            <v>2003</v>
          </cell>
          <cell r="D14">
            <v>370</v>
          </cell>
          <cell r="E14">
            <v>0.2266</v>
          </cell>
          <cell r="F14">
            <v>220</v>
          </cell>
          <cell r="G14">
            <v>11</v>
          </cell>
          <cell r="H14">
            <v>5.2600000000000001E-2</v>
          </cell>
          <cell r="I14">
            <v>582</v>
          </cell>
          <cell r="J14">
            <v>118</v>
          </cell>
          <cell r="K14">
            <v>0.25430000000000003</v>
          </cell>
          <cell r="L14">
            <v>1199</v>
          </cell>
          <cell r="M14">
            <v>239</v>
          </cell>
          <cell r="N14">
            <v>0.249</v>
          </cell>
          <cell r="O14">
            <v>2</v>
          </cell>
          <cell r="P14">
            <v>2</v>
          </cell>
        </row>
        <row r="15">
          <cell r="C15">
            <v>1929</v>
          </cell>
          <cell r="D15">
            <v>402</v>
          </cell>
          <cell r="E15">
            <v>0.26329999999999998</v>
          </cell>
          <cell r="F15">
            <v>188</v>
          </cell>
          <cell r="G15">
            <v>31</v>
          </cell>
          <cell r="H15">
            <v>0.19750000000000001</v>
          </cell>
          <cell r="I15">
            <v>675</v>
          </cell>
          <cell r="J15">
            <v>206</v>
          </cell>
          <cell r="K15">
            <v>0.43919999999999998</v>
          </cell>
          <cell r="L15">
            <v>1033</v>
          </cell>
          <cell r="M15">
            <v>132</v>
          </cell>
          <cell r="N15">
            <v>0.14649999999999999</v>
          </cell>
          <cell r="O15">
            <v>33</v>
          </cell>
          <cell r="P15">
            <v>33</v>
          </cell>
        </row>
        <row r="16">
          <cell r="C16">
            <v>14325</v>
          </cell>
          <cell r="D16">
            <v>2397</v>
          </cell>
          <cell r="E16">
            <v>0.20100000000000001</v>
          </cell>
          <cell r="F16">
            <v>433</v>
          </cell>
          <cell r="G16">
            <v>28</v>
          </cell>
          <cell r="H16">
            <v>6.9099999999999995E-2</v>
          </cell>
          <cell r="I16">
            <v>4580</v>
          </cell>
          <cell r="J16">
            <v>1470</v>
          </cell>
          <cell r="K16">
            <v>0.47270000000000001</v>
          </cell>
          <cell r="L16">
            <v>9103</v>
          </cell>
          <cell r="M16">
            <v>690</v>
          </cell>
          <cell r="N16">
            <v>8.2000000000000003E-2</v>
          </cell>
          <cell r="O16">
            <v>209</v>
          </cell>
          <cell r="P16">
            <v>209</v>
          </cell>
        </row>
        <row r="17">
          <cell r="C17">
            <v>3253</v>
          </cell>
          <cell r="D17">
            <v>767</v>
          </cell>
          <cell r="E17">
            <v>0.3085</v>
          </cell>
          <cell r="F17">
            <v>134</v>
          </cell>
          <cell r="G17">
            <v>14</v>
          </cell>
          <cell r="H17">
            <v>0.1167</v>
          </cell>
          <cell r="I17">
            <v>747</v>
          </cell>
          <cell r="J17">
            <v>253</v>
          </cell>
          <cell r="K17">
            <v>0.5121</v>
          </cell>
          <cell r="L17">
            <v>2355</v>
          </cell>
          <cell r="M17">
            <v>483</v>
          </cell>
          <cell r="N17">
            <v>0.25800000000000001</v>
          </cell>
          <cell r="O17">
            <v>17</v>
          </cell>
          <cell r="P17">
            <v>17</v>
          </cell>
        </row>
        <row r="18">
          <cell r="C18">
            <v>1267</v>
          </cell>
          <cell r="D18">
            <v>328</v>
          </cell>
          <cell r="E18">
            <v>0.3493</v>
          </cell>
          <cell r="F18">
            <v>92</v>
          </cell>
          <cell r="G18">
            <v>8</v>
          </cell>
          <cell r="H18">
            <v>9.5200000000000007E-2</v>
          </cell>
          <cell r="I18">
            <v>429</v>
          </cell>
          <cell r="J18">
            <v>177</v>
          </cell>
          <cell r="K18">
            <v>0.70240000000000002</v>
          </cell>
          <cell r="L18">
            <v>723</v>
          </cell>
          <cell r="M18">
            <v>120</v>
          </cell>
          <cell r="N18">
            <v>0.19900000000000001</v>
          </cell>
          <cell r="O18">
            <v>23</v>
          </cell>
          <cell r="P18">
            <v>23</v>
          </cell>
        </row>
        <row r="19">
          <cell r="C19">
            <v>9612</v>
          </cell>
          <cell r="D19">
            <v>2771</v>
          </cell>
          <cell r="E19">
            <v>0.40510000000000002</v>
          </cell>
          <cell r="F19">
            <v>177</v>
          </cell>
          <cell r="G19">
            <v>-25</v>
          </cell>
          <cell r="H19">
            <v>-0.12379999999999999</v>
          </cell>
          <cell r="I19">
            <v>2065</v>
          </cell>
          <cell r="J19">
            <v>684</v>
          </cell>
          <cell r="K19">
            <v>0.49530000000000002</v>
          </cell>
          <cell r="L19">
            <v>7298</v>
          </cell>
          <cell r="M19">
            <v>2040</v>
          </cell>
          <cell r="N19">
            <v>0.38800000000000001</v>
          </cell>
          <cell r="O19">
            <v>72</v>
          </cell>
          <cell r="P19">
            <v>72</v>
          </cell>
        </row>
        <row r="20">
          <cell r="C20">
            <v>9570</v>
          </cell>
          <cell r="D20">
            <v>2169</v>
          </cell>
          <cell r="E20">
            <v>0.29310000000000003</v>
          </cell>
          <cell r="F20">
            <v>448</v>
          </cell>
          <cell r="G20">
            <v>-7</v>
          </cell>
          <cell r="H20">
            <v>-1.54E-2</v>
          </cell>
          <cell r="I20">
            <v>4316</v>
          </cell>
          <cell r="J20">
            <v>1249</v>
          </cell>
          <cell r="K20">
            <v>0.40720000000000001</v>
          </cell>
          <cell r="L20">
            <v>4709</v>
          </cell>
          <cell r="M20">
            <v>830</v>
          </cell>
          <cell r="N20">
            <v>0.214</v>
          </cell>
          <cell r="O20">
            <v>97</v>
          </cell>
          <cell r="P20">
            <v>97</v>
          </cell>
        </row>
        <row r="21">
          <cell r="C21">
            <v>4588</v>
          </cell>
          <cell r="D21">
            <v>900</v>
          </cell>
          <cell r="E21">
            <v>0.24399999999999999</v>
          </cell>
          <cell r="F21">
            <v>207</v>
          </cell>
          <cell r="G21">
            <v>-7</v>
          </cell>
          <cell r="H21">
            <v>-3.27E-2</v>
          </cell>
          <cell r="I21">
            <v>1288</v>
          </cell>
          <cell r="J21">
            <v>675</v>
          </cell>
          <cell r="K21">
            <v>1.1011</v>
          </cell>
          <cell r="L21">
            <v>3037</v>
          </cell>
          <cell r="M21">
            <v>176</v>
          </cell>
          <cell r="N21">
            <v>6.1499999999999999E-2</v>
          </cell>
          <cell r="O21">
            <v>56</v>
          </cell>
          <cell r="P21">
            <v>56</v>
          </cell>
        </row>
        <row r="22">
          <cell r="C22">
            <v>3190</v>
          </cell>
          <cell r="D22">
            <v>826</v>
          </cell>
          <cell r="E22">
            <v>0.34939999999999999</v>
          </cell>
          <cell r="F22">
            <v>153</v>
          </cell>
          <cell r="G22">
            <v>6</v>
          </cell>
          <cell r="H22">
            <v>4.0800000000000003E-2</v>
          </cell>
          <cell r="I22">
            <v>1207</v>
          </cell>
          <cell r="J22">
            <v>506</v>
          </cell>
          <cell r="K22">
            <v>0.7218</v>
          </cell>
          <cell r="L22">
            <v>1802</v>
          </cell>
          <cell r="M22">
            <v>286</v>
          </cell>
          <cell r="N22">
            <v>0.18870000000000001</v>
          </cell>
          <cell r="O22">
            <v>28</v>
          </cell>
          <cell r="P22">
            <v>28</v>
          </cell>
        </row>
        <row r="23">
          <cell r="C23">
            <v>2933</v>
          </cell>
          <cell r="D23">
            <v>226</v>
          </cell>
          <cell r="E23">
            <v>8.3500000000000005E-2</v>
          </cell>
          <cell r="F23">
            <v>532</v>
          </cell>
          <cell r="G23">
            <v>-6</v>
          </cell>
          <cell r="H23">
            <v>-1.12E-2</v>
          </cell>
          <cell r="I23">
            <v>800</v>
          </cell>
          <cell r="J23">
            <v>123</v>
          </cell>
          <cell r="K23">
            <v>0.1817</v>
          </cell>
          <cell r="L23">
            <v>1537</v>
          </cell>
          <cell r="M23">
            <v>45</v>
          </cell>
          <cell r="N23">
            <v>3.0200000000000001E-2</v>
          </cell>
          <cell r="O23">
            <v>64</v>
          </cell>
          <cell r="P23">
            <v>64</v>
          </cell>
        </row>
        <row r="32">
          <cell r="C32">
            <v>2356</v>
          </cell>
          <cell r="D32">
            <v>306</v>
          </cell>
          <cell r="E32">
            <v>0.14929999999999999</v>
          </cell>
          <cell r="F32">
            <v>293</v>
          </cell>
          <cell r="G32">
            <v>54</v>
          </cell>
          <cell r="H32">
            <v>0.22589999999999999</v>
          </cell>
          <cell r="I32">
            <v>459</v>
          </cell>
          <cell r="J32">
            <v>83</v>
          </cell>
          <cell r="K32">
            <v>0.22070000000000001</v>
          </cell>
          <cell r="L32">
            <v>1604</v>
          </cell>
          <cell r="M32">
            <v>169</v>
          </cell>
          <cell r="N32">
            <v>0.1178</v>
          </cell>
        </row>
        <row r="33">
          <cell r="C33">
            <v>393</v>
          </cell>
          <cell r="D33">
            <v>37</v>
          </cell>
          <cell r="E33">
            <v>0.10390000000000001</v>
          </cell>
          <cell r="F33">
            <v>23</v>
          </cell>
          <cell r="G33">
            <v>-2</v>
          </cell>
          <cell r="H33">
            <v>-0.08</v>
          </cell>
          <cell r="I33">
            <v>75</v>
          </cell>
          <cell r="J33">
            <v>19</v>
          </cell>
          <cell r="K33">
            <v>0.33929999999999999</v>
          </cell>
          <cell r="L33">
            <v>295</v>
          </cell>
          <cell r="M33">
            <v>20</v>
          </cell>
          <cell r="N33">
            <v>7.2700000000000001E-2</v>
          </cell>
        </row>
        <row r="34">
          <cell r="C34">
            <v>243</v>
          </cell>
          <cell r="D34">
            <v>54</v>
          </cell>
          <cell r="E34">
            <v>0.28570000000000001</v>
          </cell>
          <cell r="F34">
            <v>11</v>
          </cell>
          <cell r="G34">
            <v>-5</v>
          </cell>
          <cell r="H34">
            <v>-0.3125</v>
          </cell>
          <cell r="I34">
            <v>37</v>
          </cell>
          <cell r="J34">
            <v>24</v>
          </cell>
          <cell r="K34">
            <v>1.8462000000000001</v>
          </cell>
          <cell r="L34">
            <v>195</v>
          </cell>
          <cell r="M34">
            <v>35</v>
          </cell>
          <cell r="N34">
            <v>0.21879999999999999</v>
          </cell>
        </row>
        <row r="35">
          <cell r="C35">
            <v>443</v>
          </cell>
          <cell r="D35">
            <v>53</v>
          </cell>
          <cell r="E35">
            <v>0.13589999999999999</v>
          </cell>
          <cell r="F35">
            <v>33</v>
          </cell>
          <cell r="G35">
            <v>1</v>
          </cell>
          <cell r="H35">
            <v>3.1300000000000001E-2</v>
          </cell>
          <cell r="I35">
            <v>78</v>
          </cell>
          <cell r="J35">
            <v>27</v>
          </cell>
          <cell r="K35">
            <v>0.52939999999999998</v>
          </cell>
          <cell r="L35">
            <v>332</v>
          </cell>
          <cell r="M35">
            <v>25</v>
          </cell>
          <cell r="N35">
            <v>8.14E-2</v>
          </cell>
        </row>
        <row r="36">
          <cell r="C36">
            <v>1199</v>
          </cell>
          <cell r="D36">
            <v>239</v>
          </cell>
          <cell r="E36">
            <v>0.249</v>
          </cell>
          <cell r="F36">
            <v>207</v>
          </cell>
          <cell r="G36">
            <v>69</v>
          </cell>
          <cell r="H36">
            <v>0.5</v>
          </cell>
          <cell r="I36">
            <v>290</v>
          </cell>
          <cell r="J36">
            <v>45</v>
          </cell>
          <cell r="K36">
            <v>0.1837</v>
          </cell>
          <cell r="L36">
            <v>702</v>
          </cell>
          <cell r="M36">
            <v>125</v>
          </cell>
          <cell r="N36">
            <v>0.21659999999999999</v>
          </cell>
        </row>
        <row r="37">
          <cell r="C37">
            <v>1033</v>
          </cell>
          <cell r="D37">
            <v>132</v>
          </cell>
          <cell r="E37">
            <v>0.14649999999999999</v>
          </cell>
          <cell r="F37">
            <v>158</v>
          </cell>
          <cell r="G37">
            <v>-15</v>
          </cell>
          <cell r="H37">
            <v>-8.6699999999999999E-2</v>
          </cell>
          <cell r="I37">
            <v>180</v>
          </cell>
          <cell r="J37">
            <v>31</v>
          </cell>
          <cell r="K37">
            <v>0.20810000000000001</v>
          </cell>
          <cell r="L37">
            <v>695</v>
          </cell>
          <cell r="M37">
            <v>116</v>
          </cell>
          <cell r="N37">
            <v>0.20030000000000001</v>
          </cell>
        </row>
        <row r="38">
          <cell r="C38">
            <v>9103</v>
          </cell>
          <cell r="D38">
            <v>690</v>
          </cell>
          <cell r="E38">
            <v>8.2000000000000003E-2</v>
          </cell>
          <cell r="F38">
            <v>1180</v>
          </cell>
          <cell r="G38">
            <v>152</v>
          </cell>
          <cell r="H38">
            <v>0.1479</v>
          </cell>
          <cell r="I38">
            <v>1225</v>
          </cell>
          <cell r="J38">
            <v>104</v>
          </cell>
          <cell r="K38">
            <v>9.2799999999999994E-2</v>
          </cell>
          <cell r="L38">
            <v>6698</v>
          </cell>
          <cell r="M38">
            <v>434</v>
          </cell>
          <cell r="N38">
            <v>6.93E-2</v>
          </cell>
        </row>
        <row r="39">
          <cell r="C39">
            <v>2355</v>
          </cell>
          <cell r="D39">
            <v>483</v>
          </cell>
          <cell r="E39">
            <v>0.25800000000000001</v>
          </cell>
          <cell r="F39">
            <v>264</v>
          </cell>
          <cell r="G39">
            <v>0</v>
          </cell>
          <cell r="I39">
            <v>834</v>
          </cell>
          <cell r="J39">
            <v>234</v>
          </cell>
          <cell r="K39">
            <v>0.39</v>
          </cell>
          <cell r="L39">
            <v>1257</v>
          </cell>
          <cell r="M39">
            <v>249</v>
          </cell>
          <cell r="N39">
            <v>0.247</v>
          </cell>
        </row>
        <row r="40">
          <cell r="C40">
            <v>723</v>
          </cell>
          <cell r="D40">
            <v>120</v>
          </cell>
          <cell r="E40">
            <v>0.19900000000000001</v>
          </cell>
          <cell r="F40">
            <v>168</v>
          </cell>
          <cell r="G40">
            <v>23</v>
          </cell>
          <cell r="H40">
            <v>0.15859999999999999</v>
          </cell>
          <cell r="I40">
            <v>216</v>
          </cell>
          <cell r="J40">
            <v>19</v>
          </cell>
          <cell r="K40">
            <v>9.64E-2</v>
          </cell>
          <cell r="L40">
            <v>339</v>
          </cell>
          <cell r="M40">
            <v>78</v>
          </cell>
          <cell r="N40">
            <v>0.2989</v>
          </cell>
        </row>
        <row r="41">
          <cell r="C41">
            <v>7298</v>
          </cell>
          <cell r="D41">
            <v>2040</v>
          </cell>
          <cell r="E41">
            <v>0.38800000000000001</v>
          </cell>
          <cell r="F41">
            <v>518</v>
          </cell>
          <cell r="G41">
            <v>48</v>
          </cell>
          <cell r="H41">
            <v>0.1021</v>
          </cell>
          <cell r="I41">
            <v>4250</v>
          </cell>
          <cell r="J41">
            <v>1424</v>
          </cell>
          <cell r="K41">
            <v>0.50390000000000001</v>
          </cell>
          <cell r="L41">
            <v>2530</v>
          </cell>
          <cell r="M41">
            <v>568</v>
          </cell>
          <cell r="N41">
            <v>0.28949999999999998</v>
          </cell>
        </row>
        <row r="42">
          <cell r="C42">
            <v>4709</v>
          </cell>
          <cell r="D42">
            <v>830</v>
          </cell>
          <cell r="E42">
            <v>0.214</v>
          </cell>
          <cell r="F42">
            <v>675</v>
          </cell>
          <cell r="G42">
            <v>118</v>
          </cell>
          <cell r="H42">
            <v>0.21179999999999999</v>
          </cell>
          <cell r="I42">
            <v>866</v>
          </cell>
          <cell r="J42">
            <v>134</v>
          </cell>
          <cell r="K42">
            <v>0.18310000000000001</v>
          </cell>
          <cell r="L42">
            <v>3168</v>
          </cell>
          <cell r="M42">
            <v>578</v>
          </cell>
          <cell r="N42">
            <v>0.22320000000000001</v>
          </cell>
        </row>
        <row r="43">
          <cell r="C43">
            <v>3037</v>
          </cell>
          <cell r="D43">
            <v>176</v>
          </cell>
          <cell r="E43">
            <v>6.1499999999999999E-2</v>
          </cell>
          <cell r="F43">
            <v>347</v>
          </cell>
          <cell r="G43">
            <v>-67</v>
          </cell>
          <cell r="H43">
            <v>-0.1618</v>
          </cell>
          <cell r="I43">
            <v>387</v>
          </cell>
          <cell r="J43">
            <v>46</v>
          </cell>
          <cell r="K43">
            <v>0.13489999999999999</v>
          </cell>
          <cell r="L43">
            <v>2303</v>
          </cell>
          <cell r="M43">
            <v>197</v>
          </cell>
          <cell r="N43">
            <v>9.35E-2</v>
          </cell>
        </row>
        <row r="44">
          <cell r="C44">
            <v>1802</v>
          </cell>
          <cell r="D44">
            <v>286</v>
          </cell>
          <cell r="E44">
            <v>0.18870000000000001</v>
          </cell>
          <cell r="F44">
            <v>226</v>
          </cell>
          <cell r="G44">
            <v>59</v>
          </cell>
          <cell r="H44">
            <v>0.3533</v>
          </cell>
          <cell r="I44">
            <v>620</v>
          </cell>
          <cell r="J44">
            <v>83</v>
          </cell>
          <cell r="K44">
            <v>0.15459999999999999</v>
          </cell>
          <cell r="L44">
            <v>956</v>
          </cell>
          <cell r="M44">
            <v>144</v>
          </cell>
          <cell r="N44">
            <v>0.17730000000000001</v>
          </cell>
        </row>
        <row r="45">
          <cell r="C45">
            <v>1537</v>
          </cell>
          <cell r="D45">
            <v>45</v>
          </cell>
          <cell r="E45">
            <v>3.0200000000000001E-2</v>
          </cell>
          <cell r="F45">
            <v>246</v>
          </cell>
          <cell r="G45">
            <v>-79</v>
          </cell>
          <cell r="H45">
            <v>-0.24310000000000001</v>
          </cell>
          <cell r="I45">
            <v>282</v>
          </cell>
          <cell r="J45">
            <v>-32</v>
          </cell>
          <cell r="K45">
            <v>-0.1019</v>
          </cell>
          <cell r="L45">
            <v>1009</v>
          </cell>
          <cell r="M45">
            <v>156</v>
          </cell>
          <cell r="N45">
            <v>0.18290000000000001</v>
          </cell>
        </row>
        <row r="54">
          <cell r="C54">
            <v>2356</v>
          </cell>
          <cell r="D54">
            <v>306</v>
          </cell>
          <cell r="E54">
            <v>0.14929999999999999</v>
          </cell>
          <cell r="F54">
            <v>858</v>
          </cell>
          <cell r="G54">
            <v>158</v>
          </cell>
          <cell r="H54">
            <v>0.22570000000000001</v>
          </cell>
          <cell r="I54">
            <v>1498</v>
          </cell>
          <cell r="J54">
            <v>148</v>
          </cell>
          <cell r="K54">
            <v>0.1096</v>
          </cell>
        </row>
        <row r="55">
          <cell r="C55">
            <v>393</v>
          </cell>
          <cell r="D55">
            <v>37</v>
          </cell>
          <cell r="E55">
            <v>0.10390000000000001</v>
          </cell>
          <cell r="F55">
            <v>129</v>
          </cell>
          <cell r="G55">
            <v>2</v>
          </cell>
          <cell r="H55">
            <v>1.5699999999999999E-2</v>
          </cell>
          <cell r="I55">
            <v>264</v>
          </cell>
          <cell r="J55">
            <v>35</v>
          </cell>
          <cell r="K55">
            <v>0.15279999999999999</v>
          </cell>
        </row>
        <row r="56">
          <cell r="C56">
            <v>243</v>
          </cell>
          <cell r="D56">
            <v>54</v>
          </cell>
          <cell r="E56">
            <v>0.28570000000000001</v>
          </cell>
          <cell r="F56">
            <v>80</v>
          </cell>
          <cell r="G56">
            <v>35</v>
          </cell>
          <cell r="H56">
            <v>0.77780000000000005</v>
          </cell>
          <cell r="I56">
            <v>163</v>
          </cell>
          <cell r="J56">
            <v>19</v>
          </cell>
          <cell r="K56">
            <v>0.13189999999999999</v>
          </cell>
        </row>
        <row r="57">
          <cell r="C57">
            <v>443</v>
          </cell>
          <cell r="D57">
            <v>53</v>
          </cell>
          <cell r="E57">
            <v>0.13589999999999999</v>
          </cell>
          <cell r="F57">
            <v>148</v>
          </cell>
          <cell r="G57">
            <v>22</v>
          </cell>
          <cell r="H57">
            <v>0.17460000000000001</v>
          </cell>
          <cell r="I57">
            <v>295</v>
          </cell>
          <cell r="J57">
            <v>31</v>
          </cell>
          <cell r="K57">
            <v>0.1174</v>
          </cell>
        </row>
        <row r="58">
          <cell r="C58">
            <v>1199</v>
          </cell>
          <cell r="D58">
            <v>239</v>
          </cell>
          <cell r="E58">
            <v>0.249</v>
          </cell>
          <cell r="F58">
            <v>533</v>
          </cell>
          <cell r="G58">
            <v>96</v>
          </cell>
          <cell r="H58">
            <v>0.21970000000000001</v>
          </cell>
          <cell r="I58">
            <v>666</v>
          </cell>
          <cell r="J58">
            <v>143</v>
          </cell>
          <cell r="K58">
            <v>0.27339999999999998</v>
          </cell>
        </row>
        <row r="59">
          <cell r="C59">
            <v>1033</v>
          </cell>
          <cell r="D59">
            <v>132</v>
          </cell>
          <cell r="E59">
            <v>0.14649999999999999</v>
          </cell>
          <cell r="F59">
            <v>412</v>
          </cell>
          <cell r="G59">
            <v>73</v>
          </cell>
          <cell r="H59">
            <v>0.21529999999999999</v>
          </cell>
          <cell r="I59">
            <v>621</v>
          </cell>
          <cell r="J59">
            <v>59</v>
          </cell>
          <cell r="K59">
            <v>0.105</v>
          </cell>
        </row>
        <row r="60">
          <cell r="C60">
            <v>9103</v>
          </cell>
          <cell r="D60">
            <v>690</v>
          </cell>
          <cell r="E60">
            <v>8.2000000000000003E-2</v>
          </cell>
          <cell r="F60">
            <v>3850</v>
          </cell>
          <cell r="G60">
            <v>-224</v>
          </cell>
          <cell r="H60">
            <v>-5.5E-2</v>
          </cell>
          <cell r="I60">
            <v>5253</v>
          </cell>
          <cell r="J60">
            <v>914</v>
          </cell>
          <cell r="K60">
            <v>0.21060000000000001</v>
          </cell>
        </row>
        <row r="61">
          <cell r="C61">
            <v>2355</v>
          </cell>
          <cell r="D61">
            <v>483</v>
          </cell>
          <cell r="E61">
            <v>0.25800000000000001</v>
          </cell>
          <cell r="F61">
            <v>906</v>
          </cell>
          <cell r="G61">
            <v>229</v>
          </cell>
          <cell r="H61">
            <v>0.33829999999999999</v>
          </cell>
          <cell r="I61">
            <v>1449</v>
          </cell>
          <cell r="J61">
            <v>254</v>
          </cell>
          <cell r="K61">
            <v>0.21260000000000001</v>
          </cell>
        </row>
        <row r="62">
          <cell r="C62">
            <v>723</v>
          </cell>
          <cell r="D62">
            <v>120</v>
          </cell>
          <cell r="E62">
            <v>0.19900000000000001</v>
          </cell>
          <cell r="F62">
            <v>305</v>
          </cell>
          <cell r="G62">
            <v>52</v>
          </cell>
          <cell r="H62">
            <v>0.20549999999999999</v>
          </cell>
          <cell r="I62">
            <v>418</v>
          </cell>
          <cell r="J62">
            <v>68</v>
          </cell>
          <cell r="K62">
            <v>0.1943</v>
          </cell>
        </row>
        <row r="63">
          <cell r="C63">
            <v>7298</v>
          </cell>
          <cell r="D63">
            <v>2040</v>
          </cell>
          <cell r="E63">
            <v>0.38800000000000001</v>
          </cell>
          <cell r="F63">
            <v>3155</v>
          </cell>
          <cell r="G63">
            <v>909</v>
          </cell>
          <cell r="H63">
            <v>0.4047</v>
          </cell>
          <cell r="I63">
            <v>4143</v>
          </cell>
          <cell r="J63">
            <v>1131</v>
          </cell>
          <cell r="K63">
            <v>0.3755</v>
          </cell>
        </row>
        <row r="64">
          <cell r="C64">
            <v>4709</v>
          </cell>
          <cell r="D64">
            <v>830</v>
          </cell>
          <cell r="E64">
            <v>0.214</v>
          </cell>
          <cell r="F64">
            <v>2038</v>
          </cell>
          <cell r="G64">
            <v>334</v>
          </cell>
          <cell r="H64">
            <v>0.19600000000000001</v>
          </cell>
          <cell r="I64">
            <v>2671</v>
          </cell>
          <cell r="J64">
            <v>496</v>
          </cell>
          <cell r="K64">
            <v>0.22800000000000001</v>
          </cell>
        </row>
        <row r="65">
          <cell r="C65">
            <v>3037</v>
          </cell>
          <cell r="D65">
            <v>176</v>
          </cell>
          <cell r="E65">
            <v>6.1499999999999999E-2</v>
          </cell>
          <cell r="F65">
            <v>1376</v>
          </cell>
          <cell r="G65">
            <v>24</v>
          </cell>
          <cell r="H65">
            <v>1.78E-2</v>
          </cell>
          <cell r="I65">
            <v>1661</v>
          </cell>
          <cell r="J65">
            <v>152</v>
          </cell>
          <cell r="K65">
            <v>0.1007</v>
          </cell>
        </row>
        <row r="66">
          <cell r="C66">
            <v>1802</v>
          </cell>
          <cell r="D66">
            <v>286</v>
          </cell>
          <cell r="E66">
            <v>0.18870000000000001</v>
          </cell>
          <cell r="F66">
            <v>637</v>
          </cell>
          <cell r="G66">
            <v>71</v>
          </cell>
          <cell r="H66">
            <v>0.12540000000000001</v>
          </cell>
          <cell r="I66">
            <v>1165</v>
          </cell>
          <cell r="J66">
            <v>215</v>
          </cell>
          <cell r="K66">
            <v>0.2263</v>
          </cell>
        </row>
        <row r="67">
          <cell r="C67">
            <v>1537</v>
          </cell>
          <cell r="D67">
            <v>45</v>
          </cell>
          <cell r="E67">
            <v>3.0200000000000001E-2</v>
          </cell>
          <cell r="F67">
            <v>660</v>
          </cell>
          <cell r="G67">
            <v>-39</v>
          </cell>
          <cell r="H67">
            <v>-5.5800000000000002E-2</v>
          </cell>
          <cell r="I67">
            <v>877</v>
          </cell>
          <cell r="J67">
            <v>84</v>
          </cell>
          <cell r="K67">
            <v>0.10589999999999999</v>
          </cell>
        </row>
        <row r="76">
          <cell r="C76">
            <v>2356</v>
          </cell>
          <cell r="D76">
            <v>306</v>
          </cell>
          <cell r="E76">
            <v>0.14929999999999999</v>
          </cell>
          <cell r="F76">
            <v>2049</v>
          </cell>
          <cell r="G76">
            <v>357</v>
          </cell>
          <cell r="H76">
            <v>0.21099999999999999</v>
          </cell>
          <cell r="I76">
            <v>307</v>
          </cell>
          <cell r="J76">
            <v>-51</v>
          </cell>
          <cell r="K76">
            <v>-0.14249999999999999</v>
          </cell>
        </row>
        <row r="77">
          <cell r="C77">
            <v>393</v>
          </cell>
          <cell r="D77">
            <v>37</v>
          </cell>
          <cell r="E77">
            <v>0.10390000000000001</v>
          </cell>
          <cell r="F77">
            <v>344</v>
          </cell>
          <cell r="G77">
            <v>59</v>
          </cell>
          <cell r="H77">
            <v>0.20699999999999999</v>
          </cell>
          <cell r="I77">
            <v>49</v>
          </cell>
          <cell r="J77">
            <v>-22</v>
          </cell>
          <cell r="K77">
            <v>-0.30990000000000001</v>
          </cell>
        </row>
        <row r="78">
          <cell r="C78">
            <v>243</v>
          </cell>
          <cell r="D78">
            <v>54</v>
          </cell>
          <cell r="E78">
            <v>0.28570000000000001</v>
          </cell>
          <cell r="F78">
            <v>200</v>
          </cell>
          <cell r="G78">
            <v>55</v>
          </cell>
          <cell r="H78">
            <v>0.37930000000000003</v>
          </cell>
          <cell r="I78">
            <v>43</v>
          </cell>
          <cell r="J78">
            <v>-1</v>
          </cell>
          <cell r="K78">
            <v>-2.2700000000000001E-2</v>
          </cell>
        </row>
        <row r="79">
          <cell r="C79">
            <v>443</v>
          </cell>
          <cell r="D79">
            <v>53</v>
          </cell>
          <cell r="E79">
            <v>0.13589999999999999</v>
          </cell>
          <cell r="F79">
            <v>361</v>
          </cell>
          <cell r="G79">
            <v>23</v>
          </cell>
          <cell r="H79">
            <v>6.8000000000000005E-2</v>
          </cell>
          <cell r="I79">
            <v>82</v>
          </cell>
          <cell r="J79">
            <v>30</v>
          </cell>
          <cell r="K79">
            <v>0.57689999999999997</v>
          </cell>
        </row>
        <row r="80">
          <cell r="C80">
            <v>1199</v>
          </cell>
          <cell r="D80">
            <v>239</v>
          </cell>
          <cell r="E80">
            <v>0.249</v>
          </cell>
          <cell r="F80">
            <v>1040</v>
          </cell>
          <cell r="G80">
            <v>232</v>
          </cell>
          <cell r="H80">
            <v>0.28710000000000002</v>
          </cell>
          <cell r="I80">
            <v>159</v>
          </cell>
          <cell r="J80">
            <v>7</v>
          </cell>
          <cell r="K80">
            <v>4.6100000000000002E-2</v>
          </cell>
        </row>
        <row r="81">
          <cell r="C81">
            <v>1033</v>
          </cell>
          <cell r="D81">
            <v>132</v>
          </cell>
          <cell r="E81">
            <v>0.14649999999999999</v>
          </cell>
          <cell r="F81">
            <v>891</v>
          </cell>
          <cell r="G81">
            <v>141</v>
          </cell>
          <cell r="H81">
            <v>0.188</v>
          </cell>
          <cell r="I81">
            <v>142</v>
          </cell>
          <cell r="J81">
            <v>-9</v>
          </cell>
          <cell r="K81">
            <v>-5.96E-2</v>
          </cell>
        </row>
        <row r="82">
          <cell r="C82">
            <v>9103</v>
          </cell>
          <cell r="D82">
            <v>690</v>
          </cell>
          <cell r="E82">
            <v>8.2000000000000003E-2</v>
          </cell>
          <cell r="F82">
            <v>6980</v>
          </cell>
          <cell r="G82">
            <v>1022</v>
          </cell>
          <cell r="H82">
            <v>0.17150000000000001</v>
          </cell>
          <cell r="I82">
            <v>2123</v>
          </cell>
          <cell r="J82">
            <v>-332</v>
          </cell>
          <cell r="K82">
            <v>-0.13519999999999999</v>
          </cell>
        </row>
        <row r="83">
          <cell r="C83">
            <v>2355</v>
          </cell>
          <cell r="D83">
            <v>483</v>
          </cell>
          <cell r="E83">
            <v>0.25800000000000001</v>
          </cell>
          <cell r="F83">
            <v>1995</v>
          </cell>
          <cell r="G83">
            <v>439</v>
          </cell>
          <cell r="H83">
            <v>0.28210000000000002</v>
          </cell>
          <cell r="I83">
            <v>360</v>
          </cell>
          <cell r="J83">
            <v>44</v>
          </cell>
          <cell r="K83">
            <v>0.13919999999999999</v>
          </cell>
        </row>
        <row r="84">
          <cell r="C84">
            <v>723</v>
          </cell>
          <cell r="D84">
            <v>120</v>
          </cell>
          <cell r="E84">
            <v>0.19900000000000001</v>
          </cell>
          <cell r="F84">
            <v>572</v>
          </cell>
          <cell r="G84">
            <v>78</v>
          </cell>
          <cell r="H84">
            <v>0.15790000000000001</v>
          </cell>
          <cell r="I84">
            <v>151</v>
          </cell>
          <cell r="J84">
            <v>42</v>
          </cell>
          <cell r="K84">
            <v>0.38529999999999998</v>
          </cell>
        </row>
        <row r="85">
          <cell r="C85">
            <v>7298</v>
          </cell>
          <cell r="D85">
            <v>2040</v>
          </cell>
          <cell r="E85">
            <v>0.38800000000000001</v>
          </cell>
          <cell r="F85">
            <v>5642</v>
          </cell>
          <cell r="G85">
            <v>1468</v>
          </cell>
          <cell r="H85">
            <v>0.35170000000000001</v>
          </cell>
          <cell r="I85">
            <v>1656</v>
          </cell>
          <cell r="J85">
            <v>572</v>
          </cell>
          <cell r="K85">
            <v>0.52769999999999995</v>
          </cell>
        </row>
        <row r="86">
          <cell r="C86">
            <v>4709</v>
          </cell>
          <cell r="D86">
            <v>830</v>
          </cell>
          <cell r="E86">
            <v>0.214</v>
          </cell>
          <cell r="F86">
            <v>3803</v>
          </cell>
          <cell r="G86">
            <v>803</v>
          </cell>
          <cell r="H86">
            <v>0.26769999999999999</v>
          </cell>
          <cell r="I86">
            <v>906</v>
          </cell>
          <cell r="J86">
            <v>27</v>
          </cell>
          <cell r="K86">
            <v>3.0700000000000002E-2</v>
          </cell>
        </row>
        <row r="87">
          <cell r="C87">
            <v>3037</v>
          </cell>
          <cell r="D87">
            <v>176</v>
          </cell>
          <cell r="E87">
            <v>6.1499999999999999E-2</v>
          </cell>
          <cell r="F87">
            <v>2446</v>
          </cell>
          <cell r="G87">
            <v>161</v>
          </cell>
          <cell r="H87">
            <v>7.0499999999999993E-2</v>
          </cell>
          <cell r="I87">
            <v>591</v>
          </cell>
          <cell r="J87">
            <v>15</v>
          </cell>
          <cell r="K87">
            <v>2.5999999999999999E-2</v>
          </cell>
        </row>
        <row r="88">
          <cell r="C88">
            <v>1802</v>
          </cell>
          <cell r="D88">
            <v>286</v>
          </cell>
          <cell r="E88">
            <v>0.18870000000000001</v>
          </cell>
          <cell r="F88">
            <v>1511</v>
          </cell>
          <cell r="G88">
            <v>279</v>
          </cell>
          <cell r="H88">
            <v>0.22650000000000001</v>
          </cell>
          <cell r="I88">
            <v>291</v>
          </cell>
          <cell r="J88">
            <v>7</v>
          </cell>
          <cell r="K88">
            <v>2.46E-2</v>
          </cell>
        </row>
        <row r="89">
          <cell r="C89">
            <v>1537</v>
          </cell>
          <cell r="D89">
            <v>45</v>
          </cell>
          <cell r="E89">
            <v>3.0200000000000001E-2</v>
          </cell>
          <cell r="F89">
            <v>1272</v>
          </cell>
          <cell r="G89">
            <v>42</v>
          </cell>
          <cell r="H89">
            <v>3.4099999999999998E-2</v>
          </cell>
          <cell r="I89">
            <v>265</v>
          </cell>
          <cell r="J89">
            <v>3</v>
          </cell>
          <cell r="K89">
            <v>1.15E-2</v>
          </cell>
        </row>
        <row r="98">
          <cell r="C98">
            <v>2356</v>
          </cell>
          <cell r="D98">
            <v>306</v>
          </cell>
          <cell r="E98">
            <v>0.14929999999999999</v>
          </cell>
          <cell r="F98">
            <v>1285</v>
          </cell>
          <cell r="G98">
            <v>335</v>
          </cell>
          <cell r="H98">
            <v>0.35260000000000002</v>
          </cell>
          <cell r="I98">
            <v>1041</v>
          </cell>
          <cell r="J98">
            <v>-20</v>
          </cell>
          <cell r="K98">
            <v>-1.89E-2</v>
          </cell>
          <cell r="L98">
            <v>30</v>
          </cell>
          <cell r="M98">
            <v>-9</v>
          </cell>
          <cell r="N98">
            <v>-0.23080000000000001</v>
          </cell>
        </row>
        <row r="99">
          <cell r="C99">
            <v>393</v>
          </cell>
          <cell r="D99">
            <v>37</v>
          </cell>
          <cell r="E99">
            <v>0.10390000000000001</v>
          </cell>
          <cell r="F99">
            <v>183</v>
          </cell>
          <cell r="G99">
            <v>43</v>
          </cell>
          <cell r="H99">
            <v>0.30709999999999998</v>
          </cell>
          <cell r="I99">
            <v>204</v>
          </cell>
          <cell r="J99">
            <v>-5</v>
          </cell>
          <cell r="K99">
            <v>-2.3900000000000001E-2</v>
          </cell>
          <cell r="L99">
            <v>6</v>
          </cell>
          <cell r="M99">
            <v>-1</v>
          </cell>
          <cell r="N99">
            <v>-0.1429</v>
          </cell>
        </row>
        <row r="100">
          <cell r="C100">
            <v>243</v>
          </cell>
          <cell r="D100">
            <v>54</v>
          </cell>
          <cell r="E100">
            <v>0.28570000000000001</v>
          </cell>
          <cell r="F100">
            <v>108</v>
          </cell>
          <cell r="G100">
            <v>42</v>
          </cell>
          <cell r="H100">
            <v>0.63639999999999997</v>
          </cell>
          <cell r="I100">
            <v>132</v>
          </cell>
          <cell r="J100">
            <v>12</v>
          </cell>
          <cell r="K100">
            <v>0.1</v>
          </cell>
          <cell r="L100">
            <v>3</v>
          </cell>
          <cell r="M100">
            <v>0</v>
          </cell>
        </row>
        <row r="101">
          <cell r="C101">
            <v>443</v>
          </cell>
          <cell r="D101">
            <v>53</v>
          </cell>
          <cell r="E101">
            <v>0.13589999999999999</v>
          </cell>
          <cell r="F101">
            <v>173</v>
          </cell>
          <cell r="G101">
            <v>-14</v>
          </cell>
          <cell r="H101">
            <v>-7.4899999999999994E-2</v>
          </cell>
          <cell r="I101">
            <v>262</v>
          </cell>
          <cell r="J101">
            <v>66</v>
          </cell>
          <cell r="K101">
            <v>0.3367</v>
          </cell>
          <cell r="L101">
            <v>8</v>
          </cell>
          <cell r="M101">
            <v>1</v>
          </cell>
          <cell r="N101">
            <v>0.1429</v>
          </cell>
        </row>
        <row r="102">
          <cell r="C102">
            <v>1199</v>
          </cell>
          <cell r="D102">
            <v>239</v>
          </cell>
          <cell r="E102">
            <v>0.249</v>
          </cell>
          <cell r="F102">
            <v>612</v>
          </cell>
          <cell r="G102">
            <v>174</v>
          </cell>
          <cell r="H102">
            <v>0.39729999999999999</v>
          </cell>
          <cell r="I102">
            <v>581</v>
          </cell>
          <cell r="J102">
            <v>68</v>
          </cell>
          <cell r="K102">
            <v>0.1326</v>
          </cell>
          <cell r="L102">
            <v>6</v>
          </cell>
          <cell r="M102">
            <v>-3</v>
          </cell>
          <cell r="N102">
            <v>-0.33329999999999999</v>
          </cell>
        </row>
        <row r="103">
          <cell r="C103">
            <v>1033</v>
          </cell>
          <cell r="D103">
            <v>132</v>
          </cell>
          <cell r="E103">
            <v>0.14649999999999999</v>
          </cell>
          <cell r="F103">
            <v>540</v>
          </cell>
          <cell r="G103">
            <v>138</v>
          </cell>
          <cell r="H103">
            <v>0.34329999999999999</v>
          </cell>
          <cell r="I103">
            <v>486</v>
          </cell>
          <cell r="J103">
            <v>-1</v>
          </cell>
          <cell r="K103">
            <v>-2.0999999999999999E-3</v>
          </cell>
          <cell r="L103">
            <v>7</v>
          </cell>
          <cell r="M103">
            <v>-5</v>
          </cell>
          <cell r="N103">
            <v>-0.41670000000000001</v>
          </cell>
        </row>
        <row r="104">
          <cell r="C104">
            <v>9103</v>
          </cell>
          <cell r="D104">
            <v>690</v>
          </cell>
          <cell r="E104">
            <v>8.2000000000000003E-2</v>
          </cell>
          <cell r="F104">
            <v>4741</v>
          </cell>
          <cell r="G104">
            <v>530</v>
          </cell>
          <cell r="H104">
            <v>0.12590000000000001</v>
          </cell>
          <cell r="I104">
            <v>4223</v>
          </cell>
          <cell r="J104">
            <v>126</v>
          </cell>
          <cell r="K104">
            <v>3.0800000000000001E-2</v>
          </cell>
          <cell r="L104">
            <v>139</v>
          </cell>
          <cell r="M104">
            <v>34</v>
          </cell>
          <cell r="N104">
            <v>0.32379999999999998</v>
          </cell>
        </row>
        <row r="105">
          <cell r="C105">
            <v>2355</v>
          </cell>
          <cell r="D105">
            <v>483</v>
          </cell>
          <cell r="E105">
            <v>0.25800000000000001</v>
          </cell>
          <cell r="F105">
            <v>1184</v>
          </cell>
          <cell r="G105">
            <v>338</v>
          </cell>
          <cell r="H105">
            <v>0.39950000000000002</v>
          </cell>
          <cell r="I105">
            <v>1120</v>
          </cell>
          <cell r="J105">
            <v>146</v>
          </cell>
          <cell r="K105">
            <v>0.14990000000000001</v>
          </cell>
          <cell r="L105">
            <v>51</v>
          </cell>
          <cell r="M105">
            <v>-1</v>
          </cell>
          <cell r="N105">
            <v>-1.9199999999999998E-2</v>
          </cell>
        </row>
        <row r="106">
          <cell r="C106">
            <v>723</v>
          </cell>
          <cell r="D106">
            <v>120</v>
          </cell>
          <cell r="E106">
            <v>0.19900000000000001</v>
          </cell>
          <cell r="F106">
            <v>357</v>
          </cell>
          <cell r="G106">
            <v>76</v>
          </cell>
          <cell r="H106">
            <v>0.27050000000000002</v>
          </cell>
          <cell r="I106">
            <v>354</v>
          </cell>
          <cell r="J106">
            <v>41</v>
          </cell>
          <cell r="K106">
            <v>0.13100000000000001</v>
          </cell>
          <cell r="L106">
            <v>12</v>
          </cell>
          <cell r="M106">
            <v>3</v>
          </cell>
          <cell r="N106">
            <v>0.33329999999999999</v>
          </cell>
        </row>
        <row r="107">
          <cell r="C107">
            <v>7298</v>
          </cell>
          <cell r="D107">
            <v>2040</v>
          </cell>
          <cell r="E107">
            <v>0.38800000000000001</v>
          </cell>
          <cell r="F107">
            <v>3570</v>
          </cell>
          <cell r="G107">
            <v>1046</v>
          </cell>
          <cell r="H107">
            <v>0.41439999999999999</v>
          </cell>
          <cell r="I107">
            <v>3649</v>
          </cell>
          <cell r="J107">
            <v>980</v>
          </cell>
          <cell r="K107">
            <v>0.36720000000000003</v>
          </cell>
          <cell r="L107">
            <v>79</v>
          </cell>
          <cell r="M107">
            <v>14</v>
          </cell>
          <cell r="N107">
            <v>0.21540000000000001</v>
          </cell>
        </row>
        <row r="108">
          <cell r="C108">
            <v>4709</v>
          </cell>
          <cell r="D108">
            <v>830</v>
          </cell>
          <cell r="E108">
            <v>0.214</v>
          </cell>
          <cell r="F108">
            <v>2319</v>
          </cell>
          <cell r="G108">
            <v>567</v>
          </cell>
          <cell r="H108">
            <v>0.3236</v>
          </cell>
          <cell r="I108">
            <v>2338</v>
          </cell>
          <cell r="J108">
            <v>268</v>
          </cell>
          <cell r="K108">
            <v>0.1295</v>
          </cell>
          <cell r="L108">
            <v>52</v>
          </cell>
          <cell r="M108">
            <v>-5</v>
          </cell>
          <cell r="N108">
            <v>-8.77E-2</v>
          </cell>
        </row>
        <row r="109">
          <cell r="C109">
            <v>3037</v>
          </cell>
          <cell r="D109">
            <v>176</v>
          </cell>
          <cell r="E109">
            <v>6.1499999999999999E-2</v>
          </cell>
          <cell r="F109">
            <v>1512</v>
          </cell>
          <cell r="G109">
            <v>145</v>
          </cell>
          <cell r="H109">
            <v>0.1061</v>
          </cell>
          <cell r="I109">
            <v>1456</v>
          </cell>
          <cell r="J109">
            <v>-1</v>
          </cell>
          <cell r="K109">
            <v>-6.9999999999999999E-4</v>
          </cell>
          <cell r="L109">
            <v>69</v>
          </cell>
          <cell r="M109">
            <v>32</v>
          </cell>
          <cell r="N109">
            <v>0.8649</v>
          </cell>
        </row>
        <row r="110">
          <cell r="C110">
            <v>1802</v>
          </cell>
          <cell r="D110">
            <v>286</v>
          </cell>
          <cell r="E110">
            <v>0.18870000000000001</v>
          </cell>
          <cell r="F110">
            <v>954</v>
          </cell>
          <cell r="G110">
            <v>196</v>
          </cell>
          <cell r="H110">
            <v>0.2586</v>
          </cell>
          <cell r="I110">
            <v>818</v>
          </cell>
          <cell r="J110">
            <v>83</v>
          </cell>
          <cell r="K110">
            <v>0.1129</v>
          </cell>
          <cell r="L110">
            <v>30</v>
          </cell>
          <cell r="M110">
            <v>7</v>
          </cell>
          <cell r="N110">
            <v>0.30430000000000001</v>
          </cell>
        </row>
        <row r="111">
          <cell r="C111">
            <v>1537</v>
          </cell>
          <cell r="D111">
            <v>45</v>
          </cell>
          <cell r="E111">
            <v>3.0200000000000001E-2</v>
          </cell>
          <cell r="F111">
            <v>702</v>
          </cell>
          <cell r="G111">
            <v>15</v>
          </cell>
          <cell r="H111">
            <v>2.18E-2</v>
          </cell>
          <cell r="I111">
            <v>816</v>
          </cell>
          <cell r="J111">
            <v>30</v>
          </cell>
          <cell r="K111">
            <v>3.8199999999999998E-2</v>
          </cell>
          <cell r="L111">
            <v>19</v>
          </cell>
          <cell r="M111">
            <v>0</v>
          </cell>
        </row>
        <row r="120">
          <cell r="C120">
            <v>2356</v>
          </cell>
          <cell r="D120">
            <v>0.14929999999999999</v>
          </cell>
          <cell r="E120">
            <v>270</v>
          </cell>
          <cell r="F120">
            <v>-0.14829999999999999</v>
          </cell>
          <cell r="G120">
            <v>1067</v>
          </cell>
          <cell r="H120">
            <v>0.19750000000000001</v>
          </cell>
          <cell r="I120">
            <v>278</v>
          </cell>
          <cell r="J120">
            <v>0.2356</v>
          </cell>
          <cell r="K120">
            <v>139</v>
          </cell>
          <cell r="L120">
            <v>0.1681</v>
          </cell>
          <cell r="M120">
            <v>299</v>
          </cell>
          <cell r="N120">
            <v>0.52549999999999997</v>
          </cell>
          <cell r="O120">
            <v>216</v>
          </cell>
          <cell r="P120">
            <v>-0.1394</v>
          </cell>
          <cell r="Q120">
            <v>87</v>
          </cell>
          <cell r="R120">
            <v>0.70589999999999997</v>
          </cell>
          <cell r="S120">
            <v>0</v>
          </cell>
        </row>
        <row r="121">
          <cell r="C121">
            <v>393</v>
          </cell>
          <cell r="D121">
            <v>0.10390000000000001</v>
          </cell>
          <cell r="E121">
            <v>47</v>
          </cell>
          <cell r="F121">
            <v>1.0435000000000001</v>
          </cell>
          <cell r="G121">
            <v>193</v>
          </cell>
          <cell r="H121">
            <v>6.6299999999999998E-2</v>
          </cell>
          <cell r="I121">
            <v>42</v>
          </cell>
          <cell r="J121">
            <v>0.2727</v>
          </cell>
          <cell r="K121">
            <v>4</v>
          </cell>
          <cell r="L121">
            <v>0.33329999999999999</v>
          </cell>
          <cell r="M121">
            <v>54</v>
          </cell>
          <cell r="N121">
            <v>0.58819999999999995</v>
          </cell>
          <cell r="O121">
            <v>53</v>
          </cell>
          <cell r="P121">
            <v>-0.35370000000000001</v>
          </cell>
          <cell r="Q121">
            <v>0</v>
          </cell>
          <cell r="S121">
            <v>0</v>
          </cell>
        </row>
        <row r="122">
          <cell r="C122">
            <v>243</v>
          </cell>
          <cell r="D122">
            <v>0.28570000000000001</v>
          </cell>
          <cell r="E122">
            <v>22</v>
          </cell>
          <cell r="F122">
            <v>4.5</v>
          </cell>
          <cell r="G122">
            <v>100</v>
          </cell>
          <cell r="H122">
            <v>0.1111</v>
          </cell>
          <cell r="I122">
            <v>61</v>
          </cell>
          <cell r="J122">
            <v>0.79410000000000003</v>
          </cell>
          <cell r="K122">
            <v>4</v>
          </cell>
          <cell r="L122">
            <v>1</v>
          </cell>
          <cell r="M122">
            <v>15</v>
          </cell>
          <cell r="N122">
            <v>0.875</v>
          </cell>
          <cell r="O122">
            <v>41</v>
          </cell>
          <cell r="P122">
            <v>-0.1961</v>
          </cell>
          <cell r="Q122">
            <v>0</v>
          </cell>
          <cell r="S122">
            <v>0</v>
          </cell>
        </row>
        <row r="123">
          <cell r="C123">
            <v>443</v>
          </cell>
          <cell r="D123">
            <v>0.13589999999999999</v>
          </cell>
          <cell r="E123">
            <v>33</v>
          </cell>
          <cell r="F123">
            <v>0.22220000000000001</v>
          </cell>
          <cell r="G123">
            <v>211</v>
          </cell>
          <cell r="H123">
            <v>4.9799999999999997E-2</v>
          </cell>
          <cell r="I123">
            <v>59</v>
          </cell>
          <cell r="J123">
            <v>0.47499999999999998</v>
          </cell>
          <cell r="K123">
            <v>2</v>
          </cell>
          <cell r="L123">
            <v>-0.6</v>
          </cell>
          <cell r="M123">
            <v>48</v>
          </cell>
          <cell r="N123">
            <v>0.37140000000000001</v>
          </cell>
          <cell r="O123">
            <v>90</v>
          </cell>
          <cell r="P123">
            <v>0.1111</v>
          </cell>
          <cell r="Q123">
            <v>0</v>
          </cell>
          <cell r="R123">
            <v>-1</v>
          </cell>
          <cell r="S123">
            <v>0</v>
          </cell>
        </row>
        <row r="124">
          <cell r="C124">
            <v>1199</v>
          </cell>
          <cell r="D124">
            <v>0.249</v>
          </cell>
          <cell r="E124">
            <v>189</v>
          </cell>
          <cell r="F124">
            <v>0.47660000000000002</v>
          </cell>
          <cell r="G124">
            <v>466</v>
          </cell>
          <cell r="H124">
            <v>0.2732</v>
          </cell>
          <cell r="I124">
            <v>222</v>
          </cell>
          <cell r="J124">
            <v>0.17460000000000001</v>
          </cell>
          <cell r="K124">
            <v>44</v>
          </cell>
          <cell r="L124">
            <v>1</v>
          </cell>
          <cell r="M124">
            <v>191</v>
          </cell>
          <cell r="N124">
            <v>0.17180000000000001</v>
          </cell>
          <cell r="O124">
            <v>70</v>
          </cell>
          <cell r="P124">
            <v>-0.16669999999999999</v>
          </cell>
          <cell r="Q124">
            <v>17</v>
          </cell>
          <cell r="R124">
            <v>1.125</v>
          </cell>
          <cell r="S124">
            <v>0</v>
          </cell>
        </row>
        <row r="125">
          <cell r="C125">
            <v>1033</v>
          </cell>
          <cell r="D125">
            <v>0.14649999999999999</v>
          </cell>
          <cell r="E125">
            <v>102</v>
          </cell>
          <cell r="F125">
            <v>-2.86E-2</v>
          </cell>
          <cell r="G125">
            <v>503</v>
          </cell>
          <cell r="H125">
            <v>0.1537</v>
          </cell>
          <cell r="I125">
            <v>156</v>
          </cell>
          <cell r="J125">
            <v>0.43120000000000003</v>
          </cell>
          <cell r="K125">
            <v>20</v>
          </cell>
          <cell r="L125">
            <v>-0.33329999999999999</v>
          </cell>
          <cell r="M125">
            <v>107</v>
          </cell>
          <cell r="N125">
            <v>7.0000000000000007E-2</v>
          </cell>
          <cell r="O125">
            <v>107</v>
          </cell>
          <cell r="P125">
            <v>-3.5999999999999997E-2</v>
          </cell>
          <cell r="Q125">
            <v>37</v>
          </cell>
          <cell r="R125">
            <v>2.7</v>
          </cell>
          <cell r="S125">
            <v>1</v>
          </cell>
        </row>
        <row r="126">
          <cell r="C126">
            <v>9103</v>
          </cell>
          <cell r="D126">
            <v>8.2000000000000003E-2</v>
          </cell>
          <cell r="E126">
            <v>1267</v>
          </cell>
          <cell r="F126">
            <v>-0.29380000000000001</v>
          </cell>
          <cell r="G126">
            <v>4182</v>
          </cell>
          <cell r="H126">
            <v>0.21679999999999999</v>
          </cell>
          <cell r="I126">
            <v>1352</v>
          </cell>
          <cell r="J126">
            <v>0.35060000000000002</v>
          </cell>
          <cell r="K126">
            <v>227</v>
          </cell>
          <cell r="L126">
            <v>-2.58E-2</v>
          </cell>
          <cell r="M126">
            <v>467</v>
          </cell>
          <cell r="N126">
            <v>0.28299999999999997</v>
          </cell>
          <cell r="O126">
            <v>635</v>
          </cell>
          <cell r="P126">
            <v>-9.2899999999999996E-2</v>
          </cell>
          <cell r="Q126">
            <v>973</v>
          </cell>
          <cell r="R126">
            <v>0.1007</v>
          </cell>
          <cell r="S126">
            <v>0</v>
          </cell>
        </row>
        <row r="127">
          <cell r="C127">
            <v>2355</v>
          </cell>
          <cell r="D127">
            <v>0.25800000000000001</v>
          </cell>
          <cell r="E127">
            <v>189</v>
          </cell>
          <cell r="F127">
            <v>1.61E-2</v>
          </cell>
          <cell r="G127">
            <v>1236</v>
          </cell>
          <cell r="H127">
            <v>0.48020000000000002</v>
          </cell>
          <cell r="I127">
            <v>247</v>
          </cell>
          <cell r="J127">
            <v>-9.5200000000000007E-2</v>
          </cell>
          <cell r="K127">
            <v>58</v>
          </cell>
          <cell r="L127">
            <v>-0.1343</v>
          </cell>
          <cell r="M127">
            <v>412</v>
          </cell>
          <cell r="N127">
            <v>0.42070000000000002</v>
          </cell>
          <cell r="O127">
            <v>187</v>
          </cell>
          <cell r="P127">
            <v>-6.5000000000000002E-2</v>
          </cell>
          <cell r="Q127">
            <v>26</v>
          </cell>
          <cell r="R127">
            <v>0.23810000000000001</v>
          </cell>
          <cell r="S127">
            <v>0</v>
          </cell>
        </row>
        <row r="128">
          <cell r="C128">
            <v>723</v>
          </cell>
          <cell r="D128">
            <v>0.19900000000000001</v>
          </cell>
          <cell r="E128">
            <v>70</v>
          </cell>
          <cell r="F128">
            <v>-0.186</v>
          </cell>
          <cell r="G128">
            <v>352</v>
          </cell>
          <cell r="H128">
            <v>8.6400000000000005E-2</v>
          </cell>
          <cell r="I128">
            <v>89</v>
          </cell>
          <cell r="J128">
            <v>0.56140000000000001</v>
          </cell>
          <cell r="K128">
            <v>20</v>
          </cell>
          <cell r="L128">
            <v>0.1111</v>
          </cell>
          <cell r="M128">
            <v>107</v>
          </cell>
          <cell r="N128">
            <v>0.67190000000000005</v>
          </cell>
          <cell r="O128">
            <v>78</v>
          </cell>
          <cell r="P128">
            <v>0.5</v>
          </cell>
          <cell r="Q128">
            <v>7</v>
          </cell>
          <cell r="R128">
            <v>2.5</v>
          </cell>
          <cell r="S128">
            <v>0</v>
          </cell>
        </row>
        <row r="129">
          <cell r="C129">
            <v>7298</v>
          </cell>
          <cell r="D129">
            <v>0.38800000000000001</v>
          </cell>
          <cell r="E129">
            <v>485</v>
          </cell>
          <cell r="F129">
            <v>0.15479999999999999</v>
          </cell>
          <cell r="G129">
            <v>4081</v>
          </cell>
          <cell r="H129">
            <v>0.47649999999999998</v>
          </cell>
          <cell r="I129">
            <v>434</v>
          </cell>
          <cell r="J129">
            <v>0.30330000000000001</v>
          </cell>
          <cell r="K129">
            <v>225</v>
          </cell>
          <cell r="L129">
            <v>0.1968</v>
          </cell>
          <cell r="M129">
            <v>1519</v>
          </cell>
          <cell r="N129">
            <v>0.46910000000000002</v>
          </cell>
          <cell r="O129">
            <v>425</v>
          </cell>
          <cell r="P129">
            <v>6.25E-2</v>
          </cell>
          <cell r="Q129">
            <v>129</v>
          </cell>
          <cell r="R129">
            <v>8.4000000000000005E-2</v>
          </cell>
          <cell r="S129">
            <v>0</v>
          </cell>
        </row>
        <row r="130">
          <cell r="C130">
            <v>4709</v>
          </cell>
          <cell r="D130">
            <v>0.214</v>
          </cell>
          <cell r="E130">
            <v>642</v>
          </cell>
          <cell r="F130">
            <v>0.2918</v>
          </cell>
          <cell r="G130">
            <v>2340</v>
          </cell>
          <cell r="H130">
            <v>0.3</v>
          </cell>
          <cell r="I130">
            <v>849</v>
          </cell>
          <cell r="J130">
            <v>0.25779999999999997</v>
          </cell>
          <cell r="K130">
            <v>183</v>
          </cell>
          <cell r="L130">
            <v>0.71030000000000004</v>
          </cell>
          <cell r="M130">
            <v>287</v>
          </cell>
          <cell r="N130">
            <v>1.41E-2</v>
          </cell>
          <cell r="O130">
            <v>364</v>
          </cell>
          <cell r="P130">
            <v>-0.2087</v>
          </cell>
          <cell r="Q130">
            <v>44</v>
          </cell>
          <cell r="R130">
            <v>-0.2281</v>
          </cell>
          <cell r="S130">
            <v>0</v>
          </cell>
        </row>
        <row r="131">
          <cell r="C131">
            <v>3037</v>
          </cell>
          <cell r="D131">
            <v>6.1499999999999999E-2</v>
          </cell>
          <cell r="E131">
            <v>469</v>
          </cell>
          <cell r="F131">
            <v>-0.12659999999999999</v>
          </cell>
          <cell r="G131">
            <v>1288</v>
          </cell>
          <cell r="H131">
            <v>0.34449999999999997</v>
          </cell>
          <cell r="I131">
            <v>637</v>
          </cell>
          <cell r="J131">
            <v>-8.6099999999999996E-2</v>
          </cell>
          <cell r="K131">
            <v>66</v>
          </cell>
          <cell r="L131">
            <v>-2.9399999999999999E-2</v>
          </cell>
          <cell r="M131">
            <v>131</v>
          </cell>
          <cell r="N131">
            <v>-2.9600000000000001E-2</v>
          </cell>
          <cell r="O131">
            <v>215</v>
          </cell>
          <cell r="P131">
            <v>-0.2535</v>
          </cell>
          <cell r="Q131">
            <v>231</v>
          </cell>
          <cell r="R131">
            <v>0.29780000000000001</v>
          </cell>
          <cell r="S131">
            <v>0</v>
          </cell>
        </row>
        <row r="132">
          <cell r="C132">
            <v>1802</v>
          </cell>
          <cell r="D132">
            <v>0.18870000000000001</v>
          </cell>
          <cell r="E132">
            <v>145</v>
          </cell>
          <cell r="F132">
            <v>-5.8400000000000001E-2</v>
          </cell>
          <cell r="G132">
            <v>968</v>
          </cell>
          <cell r="H132">
            <v>0.42559999999999998</v>
          </cell>
          <cell r="I132">
            <v>189</v>
          </cell>
          <cell r="J132">
            <v>-0.15629999999999999</v>
          </cell>
          <cell r="K132">
            <v>46</v>
          </cell>
          <cell r="L132">
            <v>0.91669999999999996</v>
          </cell>
          <cell r="M132">
            <v>282</v>
          </cell>
          <cell r="N132">
            <v>0.36890000000000001</v>
          </cell>
          <cell r="O132">
            <v>132</v>
          </cell>
          <cell r="P132">
            <v>-0.2707</v>
          </cell>
          <cell r="Q132">
            <v>40</v>
          </cell>
          <cell r="R132">
            <v>-0.16669999999999999</v>
          </cell>
          <cell r="S132">
            <v>0</v>
          </cell>
        </row>
        <row r="133">
          <cell r="C133">
            <v>1537</v>
          </cell>
          <cell r="D133">
            <v>3.0200000000000001E-2</v>
          </cell>
          <cell r="E133">
            <v>154</v>
          </cell>
          <cell r="F133">
            <v>-0.23380000000000001</v>
          </cell>
          <cell r="G133">
            <v>763</v>
          </cell>
          <cell r="H133">
            <v>0.27379999999999999</v>
          </cell>
          <cell r="I133">
            <v>266</v>
          </cell>
          <cell r="J133">
            <v>-4.6600000000000003E-2</v>
          </cell>
          <cell r="K133">
            <v>37</v>
          </cell>
          <cell r="L133">
            <v>2.7799999999999998E-2</v>
          </cell>
          <cell r="M133">
            <v>155</v>
          </cell>
          <cell r="N133">
            <v>-0.1799</v>
          </cell>
          <cell r="O133">
            <v>125</v>
          </cell>
          <cell r="P133">
            <v>-0.21379999999999999</v>
          </cell>
          <cell r="Q133">
            <v>37</v>
          </cell>
          <cell r="R133">
            <v>0.27589999999999998</v>
          </cell>
          <cell r="S133">
            <v>0</v>
          </cell>
        </row>
        <row r="142">
          <cell r="C142">
            <v>2356</v>
          </cell>
          <cell r="D142">
            <v>306</v>
          </cell>
          <cell r="E142">
            <v>270</v>
          </cell>
          <cell r="F142">
            <v>-47</v>
          </cell>
          <cell r="G142">
            <v>1067</v>
          </cell>
          <cell r="H142">
            <v>176</v>
          </cell>
          <cell r="I142">
            <v>278</v>
          </cell>
          <cell r="J142">
            <v>53</v>
          </cell>
          <cell r="K142">
            <v>139</v>
          </cell>
          <cell r="L142">
            <v>20</v>
          </cell>
          <cell r="M142">
            <v>299</v>
          </cell>
          <cell r="N142">
            <v>103</v>
          </cell>
          <cell r="O142">
            <v>216</v>
          </cell>
          <cell r="P142">
            <v>-35</v>
          </cell>
          <cell r="Q142">
            <v>87</v>
          </cell>
          <cell r="R142">
            <v>36</v>
          </cell>
          <cell r="S142">
            <v>0</v>
          </cell>
          <cell r="T142">
            <v>0</v>
          </cell>
        </row>
        <row r="143">
          <cell r="C143">
            <v>393</v>
          </cell>
          <cell r="D143">
            <v>37</v>
          </cell>
          <cell r="E143">
            <v>47</v>
          </cell>
          <cell r="F143">
            <v>24</v>
          </cell>
          <cell r="G143">
            <v>193</v>
          </cell>
          <cell r="H143">
            <v>12</v>
          </cell>
          <cell r="I143">
            <v>42</v>
          </cell>
          <cell r="J143">
            <v>9</v>
          </cell>
          <cell r="K143">
            <v>4</v>
          </cell>
          <cell r="L143">
            <v>1</v>
          </cell>
          <cell r="M143">
            <v>54</v>
          </cell>
          <cell r="N143">
            <v>20</v>
          </cell>
          <cell r="O143">
            <v>53</v>
          </cell>
          <cell r="P143">
            <v>-29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</row>
        <row r="144">
          <cell r="C144">
            <v>243</v>
          </cell>
          <cell r="D144">
            <v>54</v>
          </cell>
          <cell r="E144">
            <v>22</v>
          </cell>
          <cell r="F144">
            <v>18</v>
          </cell>
          <cell r="G144">
            <v>100</v>
          </cell>
          <cell r="H144">
            <v>10</v>
          </cell>
          <cell r="I144">
            <v>61</v>
          </cell>
          <cell r="J144">
            <v>27</v>
          </cell>
          <cell r="K144">
            <v>4</v>
          </cell>
          <cell r="L144">
            <v>2</v>
          </cell>
          <cell r="M144">
            <v>15</v>
          </cell>
          <cell r="N144">
            <v>7</v>
          </cell>
          <cell r="O144">
            <v>41</v>
          </cell>
          <cell r="P144">
            <v>-10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</row>
        <row r="145">
          <cell r="C145">
            <v>443</v>
          </cell>
          <cell r="D145">
            <v>53</v>
          </cell>
          <cell r="E145">
            <v>33</v>
          </cell>
          <cell r="F145">
            <v>6</v>
          </cell>
          <cell r="G145">
            <v>211</v>
          </cell>
          <cell r="H145">
            <v>10</v>
          </cell>
          <cell r="I145">
            <v>59</v>
          </cell>
          <cell r="J145">
            <v>19</v>
          </cell>
          <cell r="K145">
            <v>2</v>
          </cell>
          <cell r="L145">
            <v>-3</v>
          </cell>
          <cell r="M145">
            <v>48</v>
          </cell>
          <cell r="N145">
            <v>13</v>
          </cell>
          <cell r="O145">
            <v>90</v>
          </cell>
          <cell r="P145">
            <v>9</v>
          </cell>
          <cell r="Q145">
            <v>0</v>
          </cell>
          <cell r="R145">
            <v>-1</v>
          </cell>
          <cell r="S145">
            <v>0</v>
          </cell>
          <cell r="T145">
            <v>0</v>
          </cell>
        </row>
        <row r="146">
          <cell r="C146">
            <v>1199</v>
          </cell>
          <cell r="D146">
            <v>239</v>
          </cell>
          <cell r="E146">
            <v>189</v>
          </cell>
          <cell r="F146">
            <v>61</v>
          </cell>
          <cell r="G146">
            <v>466</v>
          </cell>
          <cell r="H146">
            <v>100</v>
          </cell>
          <cell r="I146">
            <v>222</v>
          </cell>
          <cell r="J146">
            <v>33</v>
          </cell>
          <cell r="K146">
            <v>44</v>
          </cell>
          <cell r="L146">
            <v>22</v>
          </cell>
          <cell r="M146">
            <v>191</v>
          </cell>
          <cell r="N146">
            <v>28</v>
          </cell>
          <cell r="O146">
            <v>70</v>
          </cell>
          <cell r="P146">
            <v>-14</v>
          </cell>
          <cell r="Q146">
            <v>17</v>
          </cell>
          <cell r="R146">
            <v>9</v>
          </cell>
          <cell r="S146">
            <v>0</v>
          </cell>
          <cell r="T146">
            <v>0</v>
          </cell>
        </row>
        <row r="147">
          <cell r="C147">
            <v>1033</v>
          </cell>
          <cell r="D147">
            <v>132</v>
          </cell>
          <cell r="E147">
            <v>102</v>
          </cell>
          <cell r="F147">
            <v>-3</v>
          </cell>
          <cell r="G147">
            <v>503</v>
          </cell>
          <cell r="H147">
            <v>67</v>
          </cell>
          <cell r="I147">
            <v>156</v>
          </cell>
          <cell r="J147">
            <v>47</v>
          </cell>
          <cell r="K147">
            <v>20</v>
          </cell>
          <cell r="L147">
            <v>-10</v>
          </cell>
          <cell r="M147">
            <v>107</v>
          </cell>
          <cell r="N147">
            <v>7</v>
          </cell>
          <cell r="O147">
            <v>107</v>
          </cell>
          <cell r="P147">
            <v>-4</v>
          </cell>
          <cell r="Q147">
            <v>37</v>
          </cell>
          <cell r="R147">
            <v>27</v>
          </cell>
          <cell r="S147">
            <v>1</v>
          </cell>
          <cell r="T147">
            <v>1</v>
          </cell>
        </row>
        <row r="148">
          <cell r="C148">
            <v>9103</v>
          </cell>
          <cell r="D148">
            <v>690</v>
          </cell>
          <cell r="E148">
            <v>1267</v>
          </cell>
          <cell r="F148">
            <v>-527</v>
          </cell>
          <cell r="G148">
            <v>4182</v>
          </cell>
          <cell r="H148">
            <v>745</v>
          </cell>
          <cell r="I148">
            <v>1352</v>
          </cell>
          <cell r="J148">
            <v>351</v>
          </cell>
          <cell r="K148">
            <v>227</v>
          </cell>
          <cell r="L148">
            <v>-6</v>
          </cell>
          <cell r="M148">
            <v>467</v>
          </cell>
          <cell r="N148">
            <v>103</v>
          </cell>
          <cell r="O148">
            <v>635</v>
          </cell>
          <cell r="P148">
            <v>-65</v>
          </cell>
          <cell r="Q148">
            <v>973</v>
          </cell>
          <cell r="R148">
            <v>89</v>
          </cell>
          <cell r="S148">
            <v>0</v>
          </cell>
          <cell r="T148">
            <v>0</v>
          </cell>
        </row>
        <row r="149">
          <cell r="C149">
            <v>2355</v>
          </cell>
          <cell r="D149">
            <v>483</v>
          </cell>
          <cell r="E149">
            <v>189</v>
          </cell>
          <cell r="F149">
            <v>3</v>
          </cell>
          <cell r="G149">
            <v>1236</v>
          </cell>
          <cell r="H149">
            <v>401</v>
          </cell>
          <cell r="I149">
            <v>247</v>
          </cell>
          <cell r="J149">
            <v>-26</v>
          </cell>
          <cell r="K149">
            <v>58</v>
          </cell>
          <cell r="L149">
            <v>-9</v>
          </cell>
          <cell r="M149">
            <v>412</v>
          </cell>
          <cell r="N149">
            <v>122</v>
          </cell>
          <cell r="O149">
            <v>187</v>
          </cell>
          <cell r="P149">
            <v>-13</v>
          </cell>
          <cell r="Q149">
            <v>26</v>
          </cell>
          <cell r="R149">
            <v>5</v>
          </cell>
          <cell r="S149">
            <v>0</v>
          </cell>
          <cell r="T149">
            <v>0</v>
          </cell>
        </row>
        <row r="150">
          <cell r="C150">
            <v>723</v>
          </cell>
          <cell r="D150">
            <v>120</v>
          </cell>
          <cell r="E150">
            <v>70</v>
          </cell>
          <cell r="F150">
            <v>-16</v>
          </cell>
          <cell r="G150">
            <v>352</v>
          </cell>
          <cell r="H150">
            <v>28</v>
          </cell>
          <cell r="I150">
            <v>89</v>
          </cell>
          <cell r="J150">
            <v>32</v>
          </cell>
          <cell r="K150">
            <v>20</v>
          </cell>
          <cell r="L150">
            <v>2</v>
          </cell>
          <cell r="M150">
            <v>107</v>
          </cell>
          <cell r="N150">
            <v>43</v>
          </cell>
          <cell r="O150">
            <v>78</v>
          </cell>
          <cell r="P150">
            <v>26</v>
          </cell>
          <cell r="Q150">
            <v>7</v>
          </cell>
          <cell r="R150">
            <v>5</v>
          </cell>
          <cell r="S150">
            <v>0</v>
          </cell>
          <cell r="T150">
            <v>0</v>
          </cell>
        </row>
        <row r="151">
          <cell r="C151">
            <v>7298</v>
          </cell>
          <cell r="D151">
            <v>2040</v>
          </cell>
          <cell r="E151">
            <v>485</v>
          </cell>
          <cell r="F151">
            <v>65</v>
          </cell>
          <cell r="G151">
            <v>4081</v>
          </cell>
          <cell r="H151">
            <v>1317</v>
          </cell>
          <cell r="I151">
            <v>434</v>
          </cell>
          <cell r="J151">
            <v>101</v>
          </cell>
          <cell r="K151">
            <v>225</v>
          </cell>
          <cell r="L151">
            <v>37</v>
          </cell>
          <cell r="M151">
            <v>1519</v>
          </cell>
          <cell r="N151">
            <v>485</v>
          </cell>
          <cell r="O151">
            <v>425</v>
          </cell>
          <cell r="P151">
            <v>25</v>
          </cell>
          <cell r="Q151">
            <v>129</v>
          </cell>
          <cell r="R151">
            <v>10</v>
          </cell>
          <cell r="S151">
            <v>0</v>
          </cell>
          <cell r="T151">
            <v>0</v>
          </cell>
        </row>
        <row r="152">
          <cell r="C152">
            <v>4709</v>
          </cell>
          <cell r="D152">
            <v>830</v>
          </cell>
          <cell r="E152">
            <v>642</v>
          </cell>
          <cell r="F152">
            <v>145</v>
          </cell>
          <cell r="G152">
            <v>2340</v>
          </cell>
          <cell r="H152">
            <v>540</v>
          </cell>
          <cell r="I152">
            <v>849</v>
          </cell>
          <cell r="J152">
            <v>174</v>
          </cell>
          <cell r="K152">
            <v>183</v>
          </cell>
          <cell r="L152">
            <v>76</v>
          </cell>
          <cell r="M152">
            <v>287</v>
          </cell>
          <cell r="N152">
            <v>4</v>
          </cell>
          <cell r="O152">
            <v>364</v>
          </cell>
          <cell r="P152">
            <v>-96</v>
          </cell>
          <cell r="Q152">
            <v>44</v>
          </cell>
          <cell r="R152">
            <v>-13</v>
          </cell>
          <cell r="S152">
            <v>0</v>
          </cell>
          <cell r="T152">
            <v>0</v>
          </cell>
        </row>
        <row r="153">
          <cell r="C153">
            <v>3037</v>
          </cell>
          <cell r="D153">
            <v>176</v>
          </cell>
          <cell r="E153">
            <v>469</v>
          </cell>
          <cell r="F153">
            <v>-68</v>
          </cell>
          <cell r="G153">
            <v>1288</v>
          </cell>
          <cell r="H153">
            <v>330</v>
          </cell>
          <cell r="I153">
            <v>637</v>
          </cell>
          <cell r="J153">
            <v>-60</v>
          </cell>
          <cell r="K153">
            <v>66</v>
          </cell>
          <cell r="L153">
            <v>-2</v>
          </cell>
          <cell r="M153">
            <v>131</v>
          </cell>
          <cell r="N153">
            <v>-4</v>
          </cell>
          <cell r="O153">
            <v>215</v>
          </cell>
          <cell r="P153">
            <v>-73</v>
          </cell>
          <cell r="Q153">
            <v>231</v>
          </cell>
          <cell r="R153">
            <v>53</v>
          </cell>
          <cell r="S153">
            <v>0</v>
          </cell>
          <cell r="T153">
            <v>0</v>
          </cell>
        </row>
        <row r="154">
          <cell r="C154">
            <v>1802</v>
          </cell>
          <cell r="D154">
            <v>286</v>
          </cell>
          <cell r="E154">
            <v>145</v>
          </cell>
          <cell r="F154">
            <v>-9</v>
          </cell>
          <cell r="G154">
            <v>968</v>
          </cell>
          <cell r="H154">
            <v>289</v>
          </cell>
          <cell r="I154">
            <v>189</v>
          </cell>
          <cell r="J154">
            <v>-35</v>
          </cell>
          <cell r="K154">
            <v>46</v>
          </cell>
          <cell r="L154">
            <v>22</v>
          </cell>
          <cell r="M154">
            <v>282</v>
          </cell>
          <cell r="N154">
            <v>76</v>
          </cell>
          <cell r="O154">
            <v>132</v>
          </cell>
          <cell r="P154">
            <v>-49</v>
          </cell>
          <cell r="Q154">
            <v>40</v>
          </cell>
          <cell r="R154">
            <v>-8</v>
          </cell>
          <cell r="S154">
            <v>0</v>
          </cell>
          <cell r="T154">
            <v>0</v>
          </cell>
        </row>
        <row r="155">
          <cell r="C155">
            <v>1537</v>
          </cell>
          <cell r="D155">
            <v>45</v>
          </cell>
          <cell r="E155">
            <v>154</v>
          </cell>
          <cell r="F155">
            <v>-47</v>
          </cell>
          <cell r="G155">
            <v>763</v>
          </cell>
          <cell r="H155">
            <v>164</v>
          </cell>
          <cell r="I155">
            <v>266</v>
          </cell>
          <cell r="J155">
            <v>-13</v>
          </cell>
          <cell r="K155">
            <v>37</v>
          </cell>
          <cell r="L155">
            <v>1</v>
          </cell>
          <cell r="M155">
            <v>155</v>
          </cell>
          <cell r="N155">
            <v>-34</v>
          </cell>
          <cell r="O155">
            <v>125</v>
          </cell>
          <cell r="P155">
            <v>-34</v>
          </cell>
          <cell r="Q155">
            <v>37</v>
          </cell>
          <cell r="R155">
            <v>8</v>
          </cell>
          <cell r="S155">
            <v>0</v>
          </cell>
          <cell r="T155">
            <v>0</v>
          </cell>
        </row>
      </sheetData>
      <sheetData sheetId="6" refreshError="1"/>
      <sheetData sheetId="7" refreshError="1">
        <row r="4">
          <cell r="C4">
            <v>5957</v>
          </cell>
          <cell r="D4">
            <v>7508</v>
          </cell>
          <cell r="E4">
            <v>7692</v>
          </cell>
          <cell r="F4">
            <v>7639</v>
          </cell>
          <cell r="G4">
            <v>5484</v>
          </cell>
          <cell r="H4">
            <v>6926</v>
          </cell>
        </row>
        <row r="5">
          <cell r="C5">
            <v>26769</v>
          </cell>
          <cell r="D5">
            <v>33395</v>
          </cell>
          <cell r="E5">
            <v>28100</v>
          </cell>
          <cell r="F5">
            <v>19415</v>
          </cell>
          <cell r="G5">
            <v>14558</v>
          </cell>
          <cell r="H5">
            <v>14101</v>
          </cell>
        </row>
        <row r="6">
          <cell r="C6">
            <v>2367</v>
          </cell>
          <cell r="D6">
            <v>3237</v>
          </cell>
          <cell r="E6">
            <v>3586</v>
          </cell>
          <cell r="F6">
            <v>3629</v>
          </cell>
          <cell r="G6">
            <v>2578</v>
          </cell>
          <cell r="H6">
            <v>2995</v>
          </cell>
        </row>
        <row r="13">
          <cell r="C13">
            <v>1065</v>
          </cell>
          <cell r="D13">
            <v>1324</v>
          </cell>
          <cell r="E13">
            <v>1533</v>
          </cell>
          <cell r="F13">
            <v>1425</v>
          </cell>
          <cell r="G13">
            <v>1048</v>
          </cell>
          <cell r="H13">
            <v>1275</v>
          </cell>
        </row>
        <row r="14">
          <cell r="C14">
            <v>3792</v>
          </cell>
          <cell r="D14">
            <v>4167</v>
          </cell>
          <cell r="E14">
            <v>4376</v>
          </cell>
          <cell r="F14">
            <v>3471</v>
          </cell>
          <cell r="G14">
            <v>2584</v>
          </cell>
          <cell r="H14">
            <v>2690</v>
          </cell>
        </row>
        <row r="15">
          <cell r="C15">
            <v>323</v>
          </cell>
          <cell r="D15">
            <v>482</v>
          </cell>
          <cell r="E15">
            <v>528</v>
          </cell>
          <cell r="F15">
            <v>566</v>
          </cell>
          <cell r="G15">
            <v>361</v>
          </cell>
          <cell r="H15">
            <v>384</v>
          </cell>
        </row>
        <row r="22">
          <cell r="C22">
            <v>151</v>
          </cell>
          <cell r="D22">
            <v>181</v>
          </cell>
          <cell r="E22">
            <v>238</v>
          </cell>
          <cell r="F22">
            <v>235</v>
          </cell>
          <cell r="G22">
            <v>149</v>
          </cell>
          <cell r="H22">
            <v>228</v>
          </cell>
        </row>
        <row r="23">
          <cell r="C23">
            <v>398</v>
          </cell>
          <cell r="D23">
            <v>502</v>
          </cell>
          <cell r="E23">
            <v>611</v>
          </cell>
          <cell r="F23">
            <v>500</v>
          </cell>
          <cell r="G23">
            <v>416</v>
          </cell>
          <cell r="H23">
            <v>429</v>
          </cell>
        </row>
        <row r="24">
          <cell r="C24">
            <v>55</v>
          </cell>
          <cell r="D24">
            <v>99</v>
          </cell>
          <cell r="E24">
            <v>115</v>
          </cell>
          <cell r="F24">
            <v>91</v>
          </cell>
          <cell r="G24">
            <v>58</v>
          </cell>
          <cell r="H24">
            <v>68</v>
          </cell>
        </row>
        <row r="31">
          <cell r="C31">
            <v>460</v>
          </cell>
          <cell r="D31">
            <v>542</v>
          </cell>
          <cell r="E31">
            <v>613</v>
          </cell>
          <cell r="F31">
            <v>737</v>
          </cell>
          <cell r="G31">
            <v>449</v>
          </cell>
          <cell r="H31">
            <v>613</v>
          </cell>
        </row>
        <row r="32">
          <cell r="C32">
            <v>2022</v>
          </cell>
          <cell r="D32">
            <v>1983</v>
          </cell>
          <cell r="E32">
            <v>2069</v>
          </cell>
          <cell r="F32">
            <v>1707</v>
          </cell>
          <cell r="G32">
            <v>1212</v>
          </cell>
          <cell r="H32">
            <v>1287</v>
          </cell>
        </row>
        <row r="33">
          <cell r="C33">
            <v>174</v>
          </cell>
          <cell r="D33">
            <v>226</v>
          </cell>
          <cell r="E33">
            <v>222</v>
          </cell>
          <cell r="F33">
            <v>272</v>
          </cell>
          <cell r="G33">
            <v>147</v>
          </cell>
          <cell r="H33">
            <v>165</v>
          </cell>
        </row>
        <row r="40">
          <cell r="C40">
            <v>177</v>
          </cell>
          <cell r="D40">
            <v>208</v>
          </cell>
          <cell r="E40">
            <v>218</v>
          </cell>
          <cell r="F40">
            <v>207</v>
          </cell>
          <cell r="G40">
            <v>153</v>
          </cell>
          <cell r="H40">
            <v>186</v>
          </cell>
        </row>
        <row r="41">
          <cell r="C41">
            <v>634</v>
          </cell>
          <cell r="D41">
            <v>799</v>
          </cell>
          <cell r="E41">
            <v>892</v>
          </cell>
          <cell r="F41">
            <v>691</v>
          </cell>
          <cell r="G41">
            <v>452</v>
          </cell>
          <cell r="H41">
            <v>487</v>
          </cell>
        </row>
        <row r="42">
          <cell r="C42">
            <v>38</v>
          </cell>
          <cell r="D42">
            <v>59</v>
          </cell>
          <cell r="E42">
            <v>66</v>
          </cell>
          <cell r="F42">
            <v>86</v>
          </cell>
          <cell r="G42">
            <v>51</v>
          </cell>
          <cell r="H42">
            <v>67</v>
          </cell>
        </row>
        <row r="49">
          <cell r="C49">
            <v>277</v>
          </cell>
          <cell r="D49">
            <v>393</v>
          </cell>
          <cell r="E49">
            <v>464</v>
          </cell>
          <cell r="F49">
            <v>246</v>
          </cell>
          <cell r="G49">
            <v>297</v>
          </cell>
          <cell r="H49">
            <v>248</v>
          </cell>
        </row>
        <row r="50">
          <cell r="C50">
            <v>738</v>
          </cell>
          <cell r="D50">
            <v>883</v>
          </cell>
          <cell r="E50">
            <v>804</v>
          </cell>
          <cell r="F50">
            <v>573</v>
          </cell>
          <cell r="G50">
            <v>504</v>
          </cell>
          <cell r="H50">
            <v>487</v>
          </cell>
        </row>
        <row r="51">
          <cell r="C51">
            <v>56</v>
          </cell>
          <cell r="D51">
            <v>98</v>
          </cell>
          <cell r="E51">
            <v>125</v>
          </cell>
          <cell r="F51">
            <v>117</v>
          </cell>
          <cell r="G51">
            <v>105</v>
          </cell>
          <cell r="H51">
            <v>84</v>
          </cell>
        </row>
      </sheetData>
      <sheetData sheetId="8" refreshError="1">
        <row r="4">
          <cell r="C4">
            <v>15443</v>
          </cell>
          <cell r="D4">
            <v>20400</v>
          </cell>
          <cell r="E4">
            <v>15038</v>
          </cell>
          <cell r="F4">
            <v>8290</v>
          </cell>
          <cell r="G4">
            <v>8187</v>
          </cell>
          <cell r="H4">
            <v>6152</v>
          </cell>
        </row>
        <row r="5">
          <cell r="C5">
            <v>5715</v>
          </cell>
          <cell r="D5">
            <v>6259</v>
          </cell>
          <cell r="E5">
            <v>5454</v>
          </cell>
          <cell r="F5">
            <v>4825</v>
          </cell>
          <cell r="G5">
            <v>2169</v>
          </cell>
          <cell r="H5">
            <v>2692</v>
          </cell>
        </row>
        <row r="6">
          <cell r="C6">
            <v>1147</v>
          </cell>
          <cell r="D6">
            <v>1302</v>
          </cell>
          <cell r="E6">
            <v>1706</v>
          </cell>
          <cell r="F6">
            <v>1307</v>
          </cell>
          <cell r="G6">
            <v>1124</v>
          </cell>
          <cell r="H6">
            <v>1376</v>
          </cell>
        </row>
        <row r="7">
          <cell r="C7">
            <v>4464</v>
          </cell>
          <cell r="D7">
            <v>5434</v>
          </cell>
          <cell r="E7">
            <v>5902</v>
          </cell>
          <cell r="F7">
            <v>4993</v>
          </cell>
          <cell r="G7">
            <v>3078</v>
          </cell>
          <cell r="H7">
            <v>3881</v>
          </cell>
        </row>
        <row r="14">
          <cell r="C14">
            <v>1634</v>
          </cell>
          <cell r="D14">
            <v>1914</v>
          </cell>
          <cell r="E14">
            <v>1867</v>
          </cell>
          <cell r="F14">
            <v>1296</v>
          </cell>
          <cell r="G14">
            <v>1357</v>
          </cell>
          <cell r="H14">
            <v>1283</v>
          </cell>
        </row>
        <row r="15">
          <cell r="C15">
            <v>1171</v>
          </cell>
          <cell r="D15">
            <v>1155</v>
          </cell>
          <cell r="E15">
            <v>1083</v>
          </cell>
          <cell r="F15">
            <v>985</v>
          </cell>
          <cell r="G15">
            <v>360</v>
          </cell>
          <cell r="H15">
            <v>410</v>
          </cell>
        </row>
        <row r="16">
          <cell r="C16">
            <v>233</v>
          </cell>
          <cell r="D16">
            <v>250</v>
          </cell>
          <cell r="E16">
            <v>380</v>
          </cell>
          <cell r="F16">
            <v>269</v>
          </cell>
          <cell r="G16">
            <v>213</v>
          </cell>
          <cell r="H16">
            <v>249</v>
          </cell>
        </row>
        <row r="17">
          <cell r="C17">
            <v>754</v>
          </cell>
          <cell r="D17">
            <v>848</v>
          </cell>
          <cell r="E17">
            <v>1046</v>
          </cell>
          <cell r="F17">
            <v>921</v>
          </cell>
          <cell r="G17">
            <v>654</v>
          </cell>
          <cell r="H17">
            <v>748</v>
          </cell>
        </row>
        <row r="24">
          <cell r="C24">
            <v>91</v>
          </cell>
          <cell r="D24">
            <v>175</v>
          </cell>
          <cell r="E24">
            <v>211</v>
          </cell>
          <cell r="F24">
            <v>177</v>
          </cell>
          <cell r="G24">
            <v>191</v>
          </cell>
          <cell r="H24">
            <v>168</v>
          </cell>
        </row>
        <row r="25">
          <cell r="C25">
            <v>99</v>
          </cell>
          <cell r="D25">
            <v>128</v>
          </cell>
          <cell r="E25">
            <v>140</v>
          </cell>
          <cell r="F25">
            <v>113</v>
          </cell>
          <cell r="G25">
            <v>48</v>
          </cell>
          <cell r="H25">
            <v>64</v>
          </cell>
        </row>
        <row r="26">
          <cell r="C26">
            <v>54</v>
          </cell>
          <cell r="D26">
            <v>45</v>
          </cell>
          <cell r="E26">
            <v>63</v>
          </cell>
          <cell r="F26">
            <v>51</v>
          </cell>
          <cell r="G26">
            <v>50</v>
          </cell>
          <cell r="H26">
            <v>58</v>
          </cell>
        </row>
        <row r="27">
          <cell r="C27">
            <v>154</v>
          </cell>
          <cell r="D27">
            <v>154</v>
          </cell>
          <cell r="E27">
            <v>197</v>
          </cell>
          <cell r="F27">
            <v>159</v>
          </cell>
          <cell r="G27">
            <v>127</v>
          </cell>
          <cell r="H27">
            <v>139</v>
          </cell>
        </row>
        <row r="34">
          <cell r="C34">
            <v>942</v>
          </cell>
          <cell r="D34">
            <v>861</v>
          </cell>
          <cell r="E34">
            <v>865</v>
          </cell>
          <cell r="F34">
            <v>560</v>
          </cell>
          <cell r="G34">
            <v>572</v>
          </cell>
          <cell r="H34">
            <v>610</v>
          </cell>
        </row>
        <row r="35">
          <cell r="C35">
            <v>678</v>
          </cell>
          <cell r="D35">
            <v>646</v>
          </cell>
          <cell r="E35">
            <v>592</v>
          </cell>
          <cell r="F35">
            <v>581</v>
          </cell>
          <cell r="G35">
            <v>218</v>
          </cell>
          <cell r="H35">
            <v>237</v>
          </cell>
        </row>
        <row r="36">
          <cell r="C36">
            <v>70</v>
          </cell>
          <cell r="D36">
            <v>90</v>
          </cell>
          <cell r="E36">
            <v>140</v>
          </cell>
          <cell r="F36">
            <v>112</v>
          </cell>
          <cell r="G36">
            <v>92</v>
          </cell>
          <cell r="H36">
            <v>98</v>
          </cell>
        </row>
        <row r="37">
          <cell r="C37">
            <v>332</v>
          </cell>
          <cell r="D37">
            <v>386</v>
          </cell>
          <cell r="E37">
            <v>472</v>
          </cell>
          <cell r="F37">
            <v>454</v>
          </cell>
          <cell r="G37">
            <v>330</v>
          </cell>
          <cell r="H37">
            <v>342</v>
          </cell>
        </row>
        <row r="44">
          <cell r="C44">
            <v>332</v>
          </cell>
          <cell r="D44">
            <v>480</v>
          </cell>
          <cell r="E44">
            <v>464</v>
          </cell>
          <cell r="F44">
            <v>353</v>
          </cell>
          <cell r="G44">
            <v>267</v>
          </cell>
          <cell r="H44">
            <v>246</v>
          </cell>
        </row>
        <row r="45">
          <cell r="C45">
            <v>127</v>
          </cell>
          <cell r="D45">
            <v>97</v>
          </cell>
          <cell r="E45">
            <v>165</v>
          </cell>
          <cell r="F45">
            <v>117</v>
          </cell>
          <cell r="G45">
            <v>49</v>
          </cell>
          <cell r="H45">
            <v>70</v>
          </cell>
        </row>
        <row r="46">
          <cell r="C46">
            <v>36</v>
          </cell>
          <cell r="D46">
            <v>46</v>
          </cell>
          <cell r="E46">
            <v>60</v>
          </cell>
          <cell r="F46">
            <v>59</v>
          </cell>
          <cell r="G46">
            <v>35</v>
          </cell>
          <cell r="H46">
            <v>39</v>
          </cell>
        </row>
        <row r="47">
          <cell r="C47">
            <v>139</v>
          </cell>
          <cell r="D47">
            <v>176</v>
          </cell>
          <cell r="E47">
            <v>203</v>
          </cell>
          <cell r="F47">
            <v>162</v>
          </cell>
          <cell r="G47">
            <v>101</v>
          </cell>
          <cell r="H47">
            <v>132</v>
          </cell>
        </row>
        <row r="54">
          <cell r="C54">
            <v>269</v>
          </cell>
          <cell r="D54">
            <v>398</v>
          </cell>
          <cell r="E54">
            <v>327</v>
          </cell>
          <cell r="F54">
            <v>206</v>
          </cell>
          <cell r="G54">
            <v>327</v>
          </cell>
          <cell r="H54">
            <v>259</v>
          </cell>
        </row>
        <row r="55">
          <cell r="C55">
            <v>267</v>
          </cell>
          <cell r="D55">
            <v>284</v>
          </cell>
          <cell r="E55">
            <v>186</v>
          </cell>
          <cell r="F55">
            <v>174</v>
          </cell>
          <cell r="G55">
            <v>45</v>
          </cell>
          <cell r="H55">
            <v>39</v>
          </cell>
        </row>
        <row r="56">
          <cell r="C56">
            <v>73</v>
          </cell>
          <cell r="D56">
            <v>69</v>
          </cell>
          <cell r="E56">
            <v>117</v>
          </cell>
          <cell r="F56">
            <v>47</v>
          </cell>
          <cell r="G56">
            <v>36</v>
          </cell>
          <cell r="H56">
            <v>54</v>
          </cell>
        </row>
        <row r="57">
          <cell r="C57">
            <v>129</v>
          </cell>
          <cell r="D57">
            <v>132</v>
          </cell>
          <cell r="E57">
            <v>174</v>
          </cell>
          <cell r="F57">
            <v>146</v>
          </cell>
          <cell r="G57">
            <v>96</v>
          </cell>
          <cell r="H57">
            <v>135</v>
          </cell>
        </row>
      </sheetData>
      <sheetData sheetId="9" refreshError="1">
        <row r="4">
          <cell r="C4">
            <v>14559</v>
          </cell>
          <cell r="D4">
            <v>18007</v>
          </cell>
          <cell r="E4">
            <v>17037</v>
          </cell>
          <cell r="F4">
            <v>13937</v>
          </cell>
          <cell r="G4">
            <v>10575</v>
          </cell>
          <cell r="H4">
            <v>11897</v>
          </cell>
        </row>
        <row r="5">
          <cell r="C5">
            <v>20534</v>
          </cell>
          <cell r="D5">
            <v>26133</v>
          </cell>
          <cell r="E5">
            <v>22341</v>
          </cell>
          <cell r="F5">
            <v>16746</v>
          </cell>
          <cell r="G5">
            <v>12045</v>
          </cell>
          <cell r="H5">
            <v>12125</v>
          </cell>
        </row>
        <row r="6">
          <cell r="C6">
            <v>32077</v>
          </cell>
          <cell r="D6">
            <v>40179</v>
          </cell>
          <cell r="E6">
            <v>35229</v>
          </cell>
          <cell r="F6">
            <v>27033</v>
          </cell>
          <cell r="G6">
            <v>19904</v>
          </cell>
          <cell r="H6">
            <v>20953</v>
          </cell>
        </row>
        <row r="7">
          <cell r="C7">
            <v>3016</v>
          </cell>
          <cell r="D7">
            <v>3961</v>
          </cell>
          <cell r="E7">
            <v>4149</v>
          </cell>
          <cell r="F7">
            <v>3650</v>
          </cell>
          <cell r="G7">
            <v>2716</v>
          </cell>
          <cell r="H7">
            <v>3069</v>
          </cell>
        </row>
        <row r="8">
          <cell r="C8">
            <v>19951</v>
          </cell>
          <cell r="D8">
            <v>24842</v>
          </cell>
          <cell r="E8">
            <v>22649</v>
          </cell>
          <cell r="F8">
            <v>18626</v>
          </cell>
          <cell r="G8">
            <v>13464</v>
          </cell>
          <cell r="H8">
            <v>14798</v>
          </cell>
        </row>
        <row r="9">
          <cell r="C9">
            <v>14991</v>
          </cell>
          <cell r="D9">
            <v>19097</v>
          </cell>
          <cell r="E9">
            <v>16519</v>
          </cell>
          <cell r="F9">
            <v>11839</v>
          </cell>
          <cell r="G9">
            <v>8948</v>
          </cell>
          <cell r="H9">
            <v>9006</v>
          </cell>
        </row>
        <row r="10">
          <cell r="C10">
            <v>151</v>
          </cell>
          <cell r="D10">
            <v>201</v>
          </cell>
          <cell r="E10">
            <v>210</v>
          </cell>
          <cell r="F10">
            <v>218</v>
          </cell>
          <cell r="G10">
            <v>208</v>
          </cell>
          <cell r="H10">
            <v>218</v>
          </cell>
        </row>
        <row r="17">
          <cell r="C17">
            <v>2055</v>
          </cell>
          <cell r="D17">
            <v>2572</v>
          </cell>
          <cell r="E17">
            <v>2837</v>
          </cell>
          <cell r="F17">
            <v>2574</v>
          </cell>
          <cell r="G17">
            <v>1953</v>
          </cell>
          <cell r="H17">
            <v>2176</v>
          </cell>
        </row>
        <row r="18">
          <cell r="C18">
            <v>3125</v>
          </cell>
          <cell r="D18">
            <v>3401</v>
          </cell>
          <cell r="E18">
            <v>3600</v>
          </cell>
          <cell r="F18">
            <v>2888</v>
          </cell>
          <cell r="G18">
            <v>2040</v>
          </cell>
          <cell r="H18">
            <v>2173</v>
          </cell>
        </row>
        <row r="19">
          <cell r="C19">
            <v>4755</v>
          </cell>
          <cell r="D19">
            <v>5531</v>
          </cell>
          <cell r="E19">
            <v>5842</v>
          </cell>
          <cell r="F19">
            <v>4891</v>
          </cell>
          <cell r="G19">
            <v>3577</v>
          </cell>
          <cell r="H19">
            <v>3798</v>
          </cell>
        </row>
        <row r="20">
          <cell r="C20">
            <v>425</v>
          </cell>
          <cell r="D20">
            <v>442</v>
          </cell>
          <cell r="E20">
            <v>595</v>
          </cell>
          <cell r="F20">
            <v>571</v>
          </cell>
          <cell r="G20">
            <v>416</v>
          </cell>
          <cell r="H20">
            <v>551</v>
          </cell>
        </row>
        <row r="21">
          <cell r="C21">
            <v>3204</v>
          </cell>
          <cell r="D21">
            <v>3578</v>
          </cell>
          <cell r="E21">
            <v>3781</v>
          </cell>
          <cell r="F21">
            <v>3289</v>
          </cell>
          <cell r="G21">
            <v>2338</v>
          </cell>
          <cell r="H21">
            <v>2638</v>
          </cell>
        </row>
        <row r="22">
          <cell r="C22">
            <v>1958</v>
          </cell>
          <cell r="D22">
            <v>2340</v>
          </cell>
          <cell r="E22">
            <v>2611</v>
          </cell>
          <cell r="F22">
            <v>2122</v>
          </cell>
          <cell r="G22">
            <v>1610</v>
          </cell>
          <cell r="H22">
            <v>1667</v>
          </cell>
        </row>
        <row r="23">
          <cell r="C23">
            <v>18</v>
          </cell>
          <cell r="D23">
            <v>55</v>
          </cell>
          <cell r="E23">
            <v>45</v>
          </cell>
          <cell r="F23">
            <v>51</v>
          </cell>
          <cell r="G23">
            <v>45</v>
          </cell>
          <cell r="H23">
            <v>44</v>
          </cell>
        </row>
        <row r="30">
          <cell r="C30">
            <v>250</v>
          </cell>
          <cell r="D30">
            <v>343</v>
          </cell>
          <cell r="E30">
            <v>420</v>
          </cell>
          <cell r="F30">
            <v>413</v>
          </cell>
          <cell r="G30">
            <v>291</v>
          </cell>
          <cell r="H30">
            <v>373</v>
          </cell>
        </row>
        <row r="31">
          <cell r="C31">
            <v>354</v>
          </cell>
          <cell r="D31">
            <v>439</v>
          </cell>
          <cell r="E31">
            <v>544</v>
          </cell>
          <cell r="F31">
            <v>413</v>
          </cell>
          <cell r="G31">
            <v>332</v>
          </cell>
          <cell r="H31">
            <v>352</v>
          </cell>
        </row>
        <row r="32">
          <cell r="C32">
            <v>561</v>
          </cell>
          <cell r="D32">
            <v>746</v>
          </cell>
          <cell r="E32">
            <v>901</v>
          </cell>
          <cell r="F32">
            <v>779</v>
          </cell>
          <cell r="G32">
            <v>581</v>
          </cell>
          <cell r="H32">
            <v>676</v>
          </cell>
        </row>
        <row r="33">
          <cell r="C33">
            <v>43</v>
          </cell>
          <cell r="D33">
            <v>36</v>
          </cell>
          <cell r="E33">
            <v>63</v>
          </cell>
          <cell r="F33">
            <v>47</v>
          </cell>
          <cell r="G33">
            <v>42</v>
          </cell>
          <cell r="H33">
            <v>49</v>
          </cell>
        </row>
        <row r="34">
          <cell r="C34">
            <v>368</v>
          </cell>
          <cell r="D34">
            <v>485</v>
          </cell>
          <cell r="E34">
            <v>529</v>
          </cell>
          <cell r="F34">
            <v>483</v>
          </cell>
          <cell r="G34">
            <v>375</v>
          </cell>
          <cell r="H34">
            <v>459</v>
          </cell>
        </row>
        <row r="35">
          <cell r="C35">
            <v>230</v>
          </cell>
          <cell r="D35">
            <v>288</v>
          </cell>
          <cell r="E35">
            <v>429</v>
          </cell>
          <cell r="F35">
            <v>333</v>
          </cell>
          <cell r="G35">
            <v>237</v>
          </cell>
          <cell r="H35">
            <v>261</v>
          </cell>
        </row>
        <row r="36">
          <cell r="C36">
            <v>6</v>
          </cell>
          <cell r="D36">
            <v>9</v>
          </cell>
          <cell r="E36">
            <v>6</v>
          </cell>
          <cell r="F36">
            <v>10</v>
          </cell>
          <cell r="G36">
            <v>11</v>
          </cell>
          <cell r="H36">
            <v>5</v>
          </cell>
        </row>
        <row r="43">
          <cell r="C43">
            <v>1031</v>
          </cell>
          <cell r="D43">
            <v>1190</v>
          </cell>
          <cell r="E43">
            <v>1270</v>
          </cell>
          <cell r="F43">
            <v>1285</v>
          </cell>
          <cell r="G43">
            <v>852</v>
          </cell>
          <cell r="H43">
            <v>1015</v>
          </cell>
        </row>
        <row r="44">
          <cell r="C44">
            <v>1625</v>
          </cell>
          <cell r="D44">
            <v>1561</v>
          </cell>
          <cell r="E44">
            <v>1634</v>
          </cell>
          <cell r="F44">
            <v>1431</v>
          </cell>
          <cell r="G44">
            <v>956</v>
          </cell>
          <cell r="H44">
            <v>1050</v>
          </cell>
        </row>
        <row r="45">
          <cell r="C45">
            <v>2424</v>
          </cell>
          <cell r="D45">
            <v>2507</v>
          </cell>
          <cell r="E45">
            <v>2563</v>
          </cell>
          <cell r="F45">
            <v>2341</v>
          </cell>
          <cell r="G45">
            <v>1575</v>
          </cell>
          <cell r="H45">
            <v>1738</v>
          </cell>
        </row>
        <row r="46">
          <cell r="C46">
            <v>232</v>
          </cell>
          <cell r="D46">
            <v>244</v>
          </cell>
          <cell r="E46">
            <v>341</v>
          </cell>
          <cell r="F46">
            <v>375</v>
          </cell>
          <cell r="G46">
            <v>233</v>
          </cell>
          <cell r="H46">
            <v>327</v>
          </cell>
        </row>
        <row r="47">
          <cell r="C47">
            <v>1713</v>
          </cell>
          <cell r="D47">
            <v>1749</v>
          </cell>
          <cell r="E47">
            <v>1785</v>
          </cell>
          <cell r="F47">
            <v>1707</v>
          </cell>
          <cell r="G47">
            <v>1038</v>
          </cell>
          <cell r="H47">
            <v>1288</v>
          </cell>
        </row>
        <row r="48">
          <cell r="C48">
            <v>937</v>
          </cell>
          <cell r="D48">
            <v>974</v>
          </cell>
          <cell r="E48">
            <v>1098</v>
          </cell>
          <cell r="F48">
            <v>980</v>
          </cell>
          <cell r="G48">
            <v>752</v>
          </cell>
          <cell r="H48">
            <v>760</v>
          </cell>
        </row>
        <row r="49">
          <cell r="C49">
            <v>6</v>
          </cell>
          <cell r="D49">
            <v>28</v>
          </cell>
          <cell r="E49">
            <v>21</v>
          </cell>
          <cell r="F49">
            <v>29</v>
          </cell>
          <cell r="G49">
            <v>18</v>
          </cell>
          <cell r="H49">
            <v>17</v>
          </cell>
        </row>
        <row r="56">
          <cell r="C56">
            <v>331</v>
          </cell>
          <cell r="D56">
            <v>423</v>
          </cell>
          <cell r="E56">
            <v>471</v>
          </cell>
          <cell r="F56">
            <v>421</v>
          </cell>
          <cell r="G56">
            <v>288</v>
          </cell>
          <cell r="H56">
            <v>370</v>
          </cell>
        </row>
        <row r="57">
          <cell r="C57">
            <v>518</v>
          </cell>
          <cell r="D57">
            <v>643</v>
          </cell>
          <cell r="E57">
            <v>705</v>
          </cell>
          <cell r="F57">
            <v>563</v>
          </cell>
          <cell r="G57">
            <v>368</v>
          </cell>
          <cell r="H57">
            <v>370</v>
          </cell>
        </row>
        <row r="58">
          <cell r="C58">
            <v>780</v>
          </cell>
          <cell r="D58">
            <v>993</v>
          </cell>
          <cell r="E58">
            <v>1088</v>
          </cell>
          <cell r="F58">
            <v>905</v>
          </cell>
          <cell r="G58">
            <v>603</v>
          </cell>
          <cell r="H58">
            <v>656</v>
          </cell>
        </row>
        <row r="59">
          <cell r="C59">
            <v>69</v>
          </cell>
          <cell r="D59">
            <v>73</v>
          </cell>
          <cell r="E59">
            <v>88</v>
          </cell>
          <cell r="F59">
            <v>79</v>
          </cell>
          <cell r="G59">
            <v>53</v>
          </cell>
          <cell r="H59">
            <v>84</v>
          </cell>
        </row>
        <row r="60">
          <cell r="C60">
            <v>453</v>
          </cell>
          <cell r="D60">
            <v>580</v>
          </cell>
          <cell r="E60">
            <v>648</v>
          </cell>
          <cell r="F60">
            <v>538</v>
          </cell>
          <cell r="G60">
            <v>358</v>
          </cell>
          <cell r="H60">
            <v>401</v>
          </cell>
        </row>
        <row r="61">
          <cell r="C61">
            <v>393</v>
          </cell>
          <cell r="D61">
            <v>475</v>
          </cell>
          <cell r="E61">
            <v>521</v>
          </cell>
          <cell r="F61">
            <v>437</v>
          </cell>
          <cell r="G61">
            <v>289</v>
          </cell>
          <cell r="H61">
            <v>327</v>
          </cell>
        </row>
        <row r="62">
          <cell r="C62">
            <v>3</v>
          </cell>
          <cell r="D62">
            <v>11</v>
          </cell>
          <cell r="E62">
            <v>7</v>
          </cell>
          <cell r="F62">
            <v>9</v>
          </cell>
          <cell r="G62">
            <v>9</v>
          </cell>
          <cell r="H62">
            <v>12</v>
          </cell>
        </row>
        <row r="69">
          <cell r="C69">
            <v>443</v>
          </cell>
          <cell r="D69">
            <v>616</v>
          </cell>
          <cell r="E69">
            <v>676</v>
          </cell>
          <cell r="F69">
            <v>455</v>
          </cell>
          <cell r="G69">
            <v>522</v>
          </cell>
          <cell r="H69">
            <v>418</v>
          </cell>
        </row>
        <row r="70">
          <cell r="C70">
            <v>628</v>
          </cell>
          <cell r="D70">
            <v>758</v>
          </cell>
          <cell r="E70">
            <v>717</v>
          </cell>
          <cell r="F70">
            <v>481</v>
          </cell>
          <cell r="G70">
            <v>384</v>
          </cell>
          <cell r="H70">
            <v>401</v>
          </cell>
        </row>
        <row r="71">
          <cell r="C71">
            <v>990</v>
          </cell>
          <cell r="D71">
            <v>1285</v>
          </cell>
          <cell r="E71">
            <v>1290</v>
          </cell>
          <cell r="F71">
            <v>866</v>
          </cell>
          <cell r="G71">
            <v>818</v>
          </cell>
          <cell r="H71">
            <v>728</v>
          </cell>
        </row>
        <row r="72">
          <cell r="C72">
            <v>81</v>
          </cell>
          <cell r="D72">
            <v>89</v>
          </cell>
          <cell r="E72">
            <v>103</v>
          </cell>
          <cell r="F72">
            <v>70</v>
          </cell>
          <cell r="G72">
            <v>88</v>
          </cell>
          <cell r="H72">
            <v>91</v>
          </cell>
        </row>
        <row r="73">
          <cell r="C73">
            <v>670</v>
          </cell>
          <cell r="D73">
            <v>764</v>
          </cell>
          <cell r="E73">
            <v>819</v>
          </cell>
          <cell r="F73">
            <v>561</v>
          </cell>
          <cell r="G73">
            <v>567</v>
          </cell>
          <cell r="H73">
            <v>490</v>
          </cell>
        </row>
        <row r="74">
          <cell r="C74">
            <v>398</v>
          </cell>
          <cell r="D74">
            <v>603</v>
          </cell>
          <cell r="E74">
            <v>563</v>
          </cell>
          <cell r="F74">
            <v>372</v>
          </cell>
          <cell r="G74">
            <v>332</v>
          </cell>
          <cell r="H74">
            <v>319</v>
          </cell>
        </row>
        <row r="75">
          <cell r="C75">
            <v>3</v>
          </cell>
          <cell r="D75">
            <v>7</v>
          </cell>
          <cell r="E75">
            <v>11</v>
          </cell>
          <cell r="F75">
            <v>3</v>
          </cell>
          <cell r="G75">
            <v>7</v>
          </cell>
          <cell r="H75">
            <v>10</v>
          </cell>
        </row>
      </sheetData>
      <sheetData sheetId="10" refreshError="1">
        <row r="4">
          <cell r="C4">
            <v>4099</v>
          </cell>
          <cell r="D4">
            <v>3960</v>
          </cell>
          <cell r="E4">
            <v>4264</v>
          </cell>
          <cell r="F4">
            <v>4876</v>
          </cell>
          <cell r="G4">
            <v>3544</v>
          </cell>
          <cell r="H4">
            <v>3975</v>
          </cell>
        </row>
        <row r="5">
          <cell r="C5">
            <v>9595</v>
          </cell>
          <cell r="D5">
            <v>12753</v>
          </cell>
          <cell r="E5">
            <v>13940</v>
          </cell>
          <cell r="F5">
            <v>13467</v>
          </cell>
          <cell r="G5">
            <v>9726</v>
          </cell>
          <cell r="H5">
            <v>11649</v>
          </cell>
        </row>
        <row r="6">
          <cell r="C6">
            <v>18675</v>
          </cell>
          <cell r="D6">
            <v>23705</v>
          </cell>
          <cell r="E6">
            <v>17033</v>
          </cell>
          <cell r="F6">
            <v>7415</v>
          </cell>
          <cell r="G6">
            <v>5787</v>
          </cell>
          <cell r="H6">
            <v>4326</v>
          </cell>
        </row>
        <row r="7">
          <cell r="C7">
            <v>1705</v>
          </cell>
          <cell r="D7">
            <v>2064</v>
          </cell>
          <cell r="E7">
            <v>2437</v>
          </cell>
          <cell r="F7">
            <v>2827</v>
          </cell>
          <cell r="G7">
            <v>2117</v>
          </cell>
          <cell r="H7">
            <v>2438</v>
          </cell>
        </row>
        <row r="8">
          <cell r="C8">
            <v>502</v>
          </cell>
          <cell r="D8">
            <v>1267</v>
          </cell>
          <cell r="E8">
            <v>1236</v>
          </cell>
          <cell r="F8">
            <v>1681</v>
          </cell>
          <cell r="G8">
            <v>1118</v>
          </cell>
          <cell r="H8">
            <v>1265</v>
          </cell>
        </row>
        <row r="9">
          <cell r="C9">
            <v>20</v>
          </cell>
          <cell r="D9">
            <v>20</v>
          </cell>
          <cell r="E9">
            <v>14</v>
          </cell>
          <cell r="F9">
            <v>6</v>
          </cell>
          <cell r="G9">
            <v>3</v>
          </cell>
          <cell r="H9">
            <v>7</v>
          </cell>
        </row>
        <row r="10">
          <cell r="C10">
            <v>497</v>
          </cell>
          <cell r="D10">
            <v>371</v>
          </cell>
          <cell r="E10">
            <v>454</v>
          </cell>
          <cell r="F10">
            <v>411</v>
          </cell>
          <cell r="G10">
            <v>325</v>
          </cell>
          <cell r="H10">
            <v>357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5</v>
          </cell>
        </row>
        <row r="18">
          <cell r="C18">
            <v>778</v>
          </cell>
          <cell r="D18">
            <v>696</v>
          </cell>
          <cell r="E18">
            <v>827</v>
          </cell>
          <cell r="F18">
            <v>949</v>
          </cell>
          <cell r="G18">
            <v>660</v>
          </cell>
          <cell r="H18">
            <v>768</v>
          </cell>
        </row>
        <row r="19">
          <cell r="C19">
            <v>1940</v>
          </cell>
          <cell r="D19">
            <v>2406</v>
          </cell>
          <cell r="E19">
            <v>2884</v>
          </cell>
          <cell r="F19">
            <v>2683</v>
          </cell>
          <cell r="G19">
            <v>1815</v>
          </cell>
          <cell r="H19">
            <v>2270</v>
          </cell>
        </row>
        <row r="20">
          <cell r="C20">
            <v>2096</v>
          </cell>
          <cell r="D20">
            <v>2213</v>
          </cell>
          <cell r="E20">
            <v>1984</v>
          </cell>
          <cell r="F20">
            <v>1045</v>
          </cell>
          <cell r="G20">
            <v>911</v>
          </cell>
          <cell r="H20">
            <v>628</v>
          </cell>
        </row>
        <row r="21">
          <cell r="C21">
            <v>228</v>
          </cell>
          <cell r="D21">
            <v>250</v>
          </cell>
          <cell r="E21">
            <v>332</v>
          </cell>
          <cell r="F21">
            <v>353</v>
          </cell>
          <cell r="G21">
            <v>313</v>
          </cell>
          <cell r="H21">
            <v>332</v>
          </cell>
        </row>
        <row r="22">
          <cell r="C22">
            <v>74</v>
          </cell>
          <cell r="D22">
            <v>329</v>
          </cell>
          <cell r="E22">
            <v>323</v>
          </cell>
          <cell r="F22">
            <v>356</v>
          </cell>
          <cell r="G22">
            <v>237</v>
          </cell>
          <cell r="H22">
            <v>315</v>
          </cell>
        </row>
        <row r="23">
          <cell r="C23">
            <v>1</v>
          </cell>
          <cell r="D23">
            <v>2</v>
          </cell>
          <cell r="E23">
            <v>1</v>
          </cell>
          <cell r="F23">
            <v>3</v>
          </cell>
          <cell r="G23">
            <v>1</v>
          </cell>
          <cell r="H23">
            <v>1</v>
          </cell>
        </row>
        <row r="24">
          <cell r="C24">
            <v>63</v>
          </cell>
          <cell r="D24">
            <v>77</v>
          </cell>
          <cell r="E24">
            <v>86</v>
          </cell>
          <cell r="F24">
            <v>73</v>
          </cell>
          <cell r="G24">
            <v>56</v>
          </cell>
          <cell r="H24">
            <v>35</v>
          </cell>
        </row>
        <row r="25">
          <cell r="C25"/>
          <cell r="D25"/>
          <cell r="E25"/>
          <cell r="F25"/>
          <cell r="G25"/>
          <cell r="H25"/>
        </row>
        <row r="32">
          <cell r="C32">
            <v>117</v>
          </cell>
          <cell r="D32">
            <v>91</v>
          </cell>
          <cell r="E32">
            <v>155</v>
          </cell>
          <cell r="F32">
            <v>165</v>
          </cell>
          <cell r="G32">
            <v>95</v>
          </cell>
          <cell r="H32">
            <v>136</v>
          </cell>
        </row>
        <row r="33">
          <cell r="C33">
            <v>333</v>
          </cell>
          <cell r="D33">
            <v>393</v>
          </cell>
          <cell r="E33">
            <v>467</v>
          </cell>
          <cell r="F33">
            <v>386</v>
          </cell>
          <cell r="G33">
            <v>296</v>
          </cell>
          <cell r="H33">
            <v>349</v>
          </cell>
        </row>
        <row r="34">
          <cell r="C34">
            <v>79</v>
          </cell>
          <cell r="D34">
            <v>163</v>
          </cell>
          <cell r="E34">
            <v>191</v>
          </cell>
          <cell r="F34">
            <v>132</v>
          </cell>
          <cell r="G34">
            <v>113</v>
          </cell>
          <cell r="H34">
            <v>105</v>
          </cell>
        </row>
        <row r="35">
          <cell r="C35">
            <v>46</v>
          </cell>
          <cell r="D35">
            <v>44</v>
          </cell>
          <cell r="E35">
            <v>59</v>
          </cell>
          <cell r="F35">
            <v>68</v>
          </cell>
          <cell r="G35">
            <v>65</v>
          </cell>
          <cell r="H35">
            <v>69</v>
          </cell>
        </row>
        <row r="36">
          <cell r="C36">
            <v>23</v>
          </cell>
          <cell r="D36">
            <v>86</v>
          </cell>
          <cell r="E36">
            <v>78</v>
          </cell>
          <cell r="F36">
            <v>63</v>
          </cell>
          <cell r="G36">
            <v>50</v>
          </cell>
          <cell r="H36">
            <v>64</v>
          </cell>
        </row>
        <row r="37">
          <cell r="C37"/>
          <cell r="D37"/>
          <cell r="E37"/>
          <cell r="F37"/>
          <cell r="G37"/>
          <cell r="H37"/>
        </row>
        <row r="38">
          <cell r="C38">
            <v>6</v>
          </cell>
          <cell r="D38">
            <v>5</v>
          </cell>
          <cell r="E38">
            <v>14</v>
          </cell>
          <cell r="F38">
            <v>12</v>
          </cell>
          <cell r="G38">
            <v>4</v>
          </cell>
          <cell r="H38">
            <v>2</v>
          </cell>
        </row>
        <row r="39">
          <cell r="C39"/>
          <cell r="D39"/>
          <cell r="E39"/>
          <cell r="F39"/>
          <cell r="G39"/>
          <cell r="H39"/>
        </row>
        <row r="46">
          <cell r="C46">
            <v>398</v>
          </cell>
          <cell r="D46">
            <v>361</v>
          </cell>
          <cell r="E46">
            <v>388</v>
          </cell>
          <cell r="F46">
            <v>491</v>
          </cell>
          <cell r="G46">
            <v>328</v>
          </cell>
          <cell r="H46">
            <v>358</v>
          </cell>
        </row>
        <row r="47">
          <cell r="C47">
            <v>931</v>
          </cell>
          <cell r="D47">
            <v>1171</v>
          </cell>
          <cell r="E47">
            <v>1395</v>
          </cell>
          <cell r="F47">
            <v>1391</v>
          </cell>
          <cell r="G47">
            <v>868</v>
          </cell>
          <cell r="H47">
            <v>1099</v>
          </cell>
        </row>
        <row r="48">
          <cell r="C48">
            <v>1168</v>
          </cell>
          <cell r="D48">
            <v>986</v>
          </cell>
          <cell r="E48">
            <v>847</v>
          </cell>
          <cell r="F48">
            <v>507</v>
          </cell>
          <cell r="G48">
            <v>360</v>
          </cell>
          <cell r="H48">
            <v>306</v>
          </cell>
        </row>
        <row r="49">
          <cell r="C49">
            <v>92</v>
          </cell>
          <cell r="D49">
            <v>102</v>
          </cell>
          <cell r="E49">
            <v>140</v>
          </cell>
          <cell r="F49">
            <v>166</v>
          </cell>
          <cell r="G49">
            <v>131</v>
          </cell>
          <cell r="H49">
            <v>152</v>
          </cell>
        </row>
        <row r="50">
          <cell r="C50">
            <v>31</v>
          </cell>
          <cell r="D50">
            <v>101</v>
          </cell>
          <cell r="E50">
            <v>105</v>
          </cell>
          <cell r="F50">
            <v>138</v>
          </cell>
          <cell r="G50">
            <v>92</v>
          </cell>
          <cell r="H50">
            <v>134</v>
          </cell>
        </row>
        <row r="51">
          <cell r="C51">
            <v>0</v>
          </cell>
          <cell r="D51">
            <v>2</v>
          </cell>
          <cell r="E51">
            <v>1</v>
          </cell>
          <cell r="F51">
            <v>3</v>
          </cell>
          <cell r="G51">
            <v>1</v>
          </cell>
          <cell r="H51">
            <v>0</v>
          </cell>
        </row>
        <row r="52">
          <cell r="C52">
            <v>36</v>
          </cell>
          <cell r="D52">
            <v>28</v>
          </cell>
          <cell r="E52">
            <v>28</v>
          </cell>
          <cell r="F52">
            <v>20</v>
          </cell>
          <cell r="G52">
            <v>28</v>
          </cell>
          <cell r="H52">
            <v>16</v>
          </cell>
        </row>
        <row r="53">
          <cell r="C53"/>
          <cell r="D53"/>
          <cell r="E53"/>
          <cell r="F53"/>
          <cell r="G53"/>
          <cell r="H53"/>
        </row>
        <row r="60">
          <cell r="C60">
            <v>126</v>
          </cell>
          <cell r="D60">
            <v>102</v>
          </cell>
          <cell r="E60">
            <v>135</v>
          </cell>
          <cell r="F60">
            <v>140</v>
          </cell>
          <cell r="G60">
            <v>94</v>
          </cell>
          <cell r="H60">
            <v>141</v>
          </cell>
        </row>
        <row r="61">
          <cell r="C61">
            <v>425</v>
          </cell>
          <cell r="D61">
            <v>487</v>
          </cell>
          <cell r="E61">
            <v>593</v>
          </cell>
          <cell r="F61">
            <v>554</v>
          </cell>
          <cell r="G61">
            <v>329</v>
          </cell>
          <cell r="H61">
            <v>400</v>
          </cell>
        </row>
        <row r="62">
          <cell r="C62">
            <v>221</v>
          </cell>
          <cell r="D62">
            <v>312</v>
          </cell>
          <cell r="E62">
            <v>314</v>
          </cell>
          <cell r="F62">
            <v>132</v>
          </cell>
          <cell r="G62">
            <v>134</v>
          </cell>
          <cell r="H62">
            <v>88</v>
          </cell>
        </row>
        <row r="63">
          <cell r="C63">
            <v>54</v>
          </cell>
          <cell r="D63">
            <v>52</v>
          </cell>
          <cell r="E63">
            <v>60</v>
          </cell>
          <cell r="F63">
            <v>61</v>
          </cell>
          <cell r="G63">
            <v>49</v>
          </cell>
          <cell r="H63">
            <v>47</v>
          </cell>
        </row>
        <row r="64">
          <cell r="C64">
            <v>14</v>
          </cell>
          <cell r="D64">
            <v>85</v>
          </cell>
          <cell r="E64">
            <v>67</v>
          </cell>
          <cell r="F64">
            <v>86</v>
          </cell>
          <cell r="G64">
            <v>48</v>
          </cell>
          <cell r="H64">
            <v>62</v>
          </cell>
        </row>
        <row r="65">
          <cell r="C65">
            <v>1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1</v>
          </cell>
        </row>
        <row r="66">
          <cell r="C66">
            <v>8</v>
          </cell>
          <cell r="D66">
            <v>28</v>
          </cell>
          <cell r="E66">
            <v>7</v>
          </cell>
          <cell r="F66">
            <v>11</v>
          </cell>
          <cell r="G66">
            <v>2</v>
          </cell>
          <cell r="H66">
            <v>1</v>
          </cell>
        </row>
        <row r="67">
          <cell r="C67"/>
          <cell r="D67"/>
          <cell r="E67"/>
          <cell r="F67"/>
          <cell r="G67"/>
          <cell r="H67"/>
        </row>
        <row r="74">
          <cell r="C74">
            <v>137</v>
          </cell>
          <cell r="D74">
            <v>142</v>
          </cell>
          <cell r="E74">
            <v>149</v>
          </cell>
          <cell r="F74">
            <v>153</v>
          </cell>
          <cell r="G74">
            <v>143</v>
          </cell>
          <cell r="H74">
            <v>133</v>
          </cell>
        </row>
        <row r="75">
          <cell r="C75">
            <v>251</v>
          </cell>
          <cell r="D75">
            <v>355</v>
          </cell>
          <cell r="E75">
            <v>429</v>
          </cell>
          <cell r="F75">
            <v>352</v>
          </cell>
          <cell r="G75">
            <v>322</v>
          </cell>
          <cell r="H75">
            <v>422</v>
          </cell>
        </row>
        <row r="76">
          <cell r="C76">
            <v>628</v>
          </cell>
          <cell r="D76">
            <v>752</v>
          </cell>
          <cell r="E76">
            <v>632</v>
          </cell>
          <cell r="F76">
            <v>274</v>
          </cell>
          <cell r="G76">
            <v>304</v>
          </cell>
          <cell r="H76">
            <v>129</v>
          </cell>
        </row>
        <row r="77">
          <cell r="C77">
            <v>36</v>
          </cell>
          <cell r="D77">
            <v>52</v>
          </cell>
          <cell r="E77">
            <v>73</v>
          </cell>
          <cell r="F77">
            <v>58</v>
          </cell>
          <cell r="G77">
            <v>68</v>
          </cell>
          <cell r="H77">
            <v>64</v>
          </cell>
        </row>
        <row r="78">
          <cell r="C78">
            <v>6</v>
          </cell>
          <cell r="D78">
            <v>57</v>
          </cell>
          <cell r="E78">
            <v>73</v>
          </cell>
          <cell r="F78">
            <v>69</v>
          </cell>
          <cell r="G78">
            <v>47</v>
          </cell>
          <cell r="H78">
            <v>55</v>
          </cell>
        </row>
        <row r="79">
          <cell r="C79"/>
          <cell r="D79"/>
          <cell r="E79"/>
          <cell r="F79"/>
          <cell r="G79"/>
          <cell r="H79"/>
        </row>
        <row r="80">
          <cell r="C80">
            <v>13</v>
          </cell>
          <cell r="D80">
            <v>16</v>
          </cell>
          <cell r="E80">
            <v>37</v>
          </cell>
          <cell r="F80">
            <v>30</v>
          </cell>
          <cell r="G80">
            <v>22</v>
          </cell>
          <cell r="H80">
            <v>16</v>
          </cell>
        </row>
        <row r="81">
          <cell r="C81"/>
          <cell r="D81"/>
          <cell r="E81"/>
          <cell r="F81"/>
          <cell r="G81"/>
          <cell r="H81"/>
        </row>
      </sheetData>
      <sheetData sheetId="11" refreshError="1">
        <row r="10">
          <cell r="C10">
            <v>293</v>
          </cell>
          <cell r="D10">
            <v>54</v>
          </cell>
          <cell r="E10">
            <v>0.22589999999999999</v>
          </cell>
          <cell r="F10">
            <v>54</v>
          </cell>
          <cell r="G10">
            <v>8</v>
          </cell>
          <cell r="H10">
            <v>0.1739</v>
          </cell>
          <cell r="I10">
            <v>215</v>
          </cell>
          <cell r="J10">
            <v>44</v>
          </cell>
          <cell r="K10">
            <v>0.25729999999999997</v>
          </cell>
          <cell r="L10">
            <v>24</v>
          </cell>
          <cell r="M10">
            <v>2</v>
          </cell>
          <cell r="N10">
            <v>9.0899999999999995E-2</v>
          </cell>
        </row>
        <row r="11">
          <cell r="C11">
            <v>23</v>
          </cell>
          <cell r="D11">
            <v>-2</v>
          </cell>
          <cell r="E11">
            <v>-0.08</v>
          </cell>
          <cell r="F11">
            <v>5</v>
          </cell>
          <cell r="G11">
            <v>-1</v>
          </cell>
          <cell r="H11">
            <v>-0.16669999999999999</v>
          </cell>
          <cell r="I11">
            <v>16</v>
          </cell>
          <cell r="J11">
            <v>-1</v>
          </cell>
          <cell r="K11">
            <v>-5.8799999999999998E-2</v>
          </cell>
          <cell r="L11">
            <v>2</v>
          </cell>
          <cell r="M11">
            <v>0</v>
          </cell>
        </row>
        <row r="12">
          <cell r="C12">
            <v>11</v>
          </cell>
          <cell r="D12">
            <v>-5</v>
          </cell>
          <cell r="E12">
            <v>-0.3125</v>
          </cell>
          <cell r="F12">
            <v>1</v>
          </cell>
          <cell r="G12">
            <v>0</v>
          </cell>
          <cell r="I12">
            <v>10</v>
          </cell>
          <cell r="J12">
            <v>-5</v>
          </cell>
          <cell r="K12">
            <v>-0.33329999999999999</v>
          </cell>
          <cell r="L12">
            <v>0</v>
          </cell>
          <cell r="M12">
            <v>0</v>
          </cell>
        </row>
        <row r="13">
          <cell r="C13">
            <v>33</v>
          </cell>
          <cell r="D13">
            <v>1</v>
          </cell>
          <cell r="E13">
            <v>3.1300000000000001E-2</v>
          </cell>
          <cell r="F13">
            <v>20</v>
          </cell>
          <cell r="G13">
            <v>14</v>
          </cell>
          <cell r="H13">
            <v>2.3332999999999999</v>
          </cell>
          <cell r="I13">
            <v>11</v>
          </cell>
          <cell r="J13">
            <v>-11</v>
          </cell>
          <cell r="K13">
            <v>-0.5</v>
          </cell>
          <cell r="L13">
            <v>2</v>
          </cell>
          <cell r="M13">
            <v>-2</v>
          </cell>
          <cell r="N13">
            <v>-0.5</v>
          </cell>
        </row>
        <row r="14">
          <cell r="C14">
            <v>207</v>
          </cell>
          <cell r="D14">
            <v>69</v>
          </cell>
          <cell r="E14">
            <v>0.5</v>
          </cell>
          <cell r="F14">
            <v>80</v>
          </cell>
          <cell r="G14">
            <v>30</v>
          </cell>
          <cell r="H14">
            <v>0.6</v>
          </cell>
          <cell r="I14">
            <v>95</v>
          </cell>
          <cell r="J14">
            <v>27</v>
          </cell>
          <cell r="K14">
            <v>0.39710000000000001</v>
          </cell>
          <cell r="L14">
            <v>32</v>
          </cell>
          <cell r="M14">
            <v>12</v>
          </cell>
          <cell r="N14">
            <v>0.6</v>
          </cell>
        </row>
        <row r="15">
          <cell r="C15">
            <v>158</v>
          </cell>
          <cell r="D15">
            <v>-15</v>
          </cell>
          <cell r="E15">
            <v>-8.6699999999999999E-2</v>
          </cell>
          <cell r="F15">
            <v>68</v>
          </cell>
          <cell r="G15">
            <v>28</v>
          </cell>
          <cell r="H15">
            <v>0.7</v>
          </cell>
          <cell r="I15">
            <v>82</v>
          </cell>
          <cell r="J15">
            <v>-41</v>
          </cell>
          <cell r="K15">
            <v>-0.33329999999999999</v>
          </cell>
          <cell r="L15">
            <v>8</v>
          </cell>
          <cell r="M15">
            <v>-2</v>
          </cell>
          <cell r="N15">
            <v>-0.2</v>
          </cell>
        </row>
        <row r="16">
          <cell r="C16">
            <v>1180</v>
          </cell>
          <cell r="D16">
            <v>152</v>
          </cell>
          <cell r="E16">
            <v>0.1479</v>
          </cell>
          <cell r="F16">
            <v>362</v>
          </cell>
          <cell r="G16">
            <v>144</v>
          </cell>
          <cell r="H16">
            <v>0.66059999999999997</v>
          </cell>
          <cell r="I16">
            <v>743</v>
          </cell>
          <cell r="J16">
            <v>1</v>
          </cell>
          <cell r="K16">
            <v>1.2999999999999999E-3</v>
          </cell>
          <cell r="L16">
            <v>75</v>
          </cell>
          <cell r="M16">
            <v>7</v>
          </cell>
          <cell r="N16">
            <v>0.10290000000000001</v>
          </cell>
        </row>
        <row r="17">
          <cell r="C17">
            <v>264</v>
          </cell>
          <cell r="D17">
            <v>0</v>
          </cell>
          <cell r="F17">
            <v>88</v>
          </cell>
          <cell r="G17">
            <v>27</v>
          </cell>
          <cell r="H17">
            <v>0.44259999999999999</v>
          </cell>
          <cell r="I17">
            <v>147</v>
          </cell>
          <cell r="J17">
            <v>-28</v>
          </cell>
          <cell r="K17">
            <v>-0.16</v>
          </cell>
          <cell r="L17">
            <v>29</v>
          </cell>
          <cell r="M17">
            <v>1</v>
          </cell>
          <cell r="N17">
            <v>3.5700000000000003E-2</v>
          </cell>
        </row>
        <row r="18">
          <cell r="C18">
            <v>168</v>
          </cell>
          <cell r="D18">
            <v>23</v>
          </cell>
          <cell r="E18">
            <v>0.15859999999999999</v>
          </cell>
          <cell r="F18">
            <v>35</v>
          </cell>
          <cell r="G18">
            <v>-16</v>
          </cell>
          <cell r="H18">
            <v>-0.31369999999999998</v>
          </cell>
          <cell r="I18">
            <v>124</v>
          </cell>
          <cell r="J18">
            <v>36</v>
          </cell>
          <cell r="K18">
            <v>0.40910000000000002</v>
          </cell>
          <cell r="L18">
            <v>9</v>
          </cell>
          <cell r="M18">
            <v>3</v>
          </cell>
          <cell r="N18">
            <v>0.5</v>
          </cell>
        </row>
        <row r="19">
          <cell r="C19">
            <v>518</v>
          </cell>
          <cell r="D19">
            <v>48</v>
          </cell>
          <cell r="E19">
            <v>0.1021</v>
          </cell>
          <cell r="F19">
            <v>102</v>
          </cell>
          <cell r="G19">
            <v>19</v>
          </cell>
          <cell r="H19">
            <v>0.22889999999999999</v>
          </cell>
          <cell r="I19">
            <v>365</v>
          </cell>
          <cell r="J19">
            <v>19</v>
          </cell>
          <cell r="K19">
            <v>5.4899999999999997E-2</v>
          </cell>
          <cell r="L19">
            <v>51</v>
          </cell>
          <cell r="M19">
            <v>10</v>
          </cell>
          <cell r="N19">
            <v>0.24390000000000001</v>
          </cell>
        </row>
        <row r="20">
          <cell r="C20">
            <v>675</v>
          </cell>
          <cell r="D20">
            <v>118</v>
          </cell>
          <cell r="E20">
            <v>0.21179999999999999</v>
          </cell>
          <cell r="F20">
            <v>212</v>
          </cell>
          <cell r="G20">
            <v>23</v>
          </cell>
          <cell r="H20">
            <v>0.1217</v>
          </cell>
          <cell r="I20">
            <v>395</v>
          </cell>
          <cell r="J20">
            <v>82</v>
          </cell>
          <cell r="K20">
            <v>0.26200000000000001</v>
          </cell>
          <cell r="L20">
            <v>68</v>
          </cell>
          <cell r="M20">
            <v>13</v>
          </cell>
          <cell r="N20">
            <v>0.2364</v>
          </cell>
        </row>
        <row r="21">
          <cell r="C21">
            <v>347</v>
          </cell>
          <cell r="D21">
            <v>-67</v>
          </cell>
          <cell r="E21">
            <v>-0.1618</v>
          </cell>
          <cell r="F21">
            <v>70</v>
          </cell>
          <cell r="G21">
            <v>18</v>
          </cell>
          <cell r="H21">
            <v>0.34620000000000001</v>
          </cell>
          <cell r="I21">
            <v>238</v>
          </cell>
          <cell r="J21">
            <v>-51</v>
          </cell>
          <cell r="K21">
            <v>-0.17649999999999999</v>
          </cell>
          <cell r="L21">
            <v>39</v>
          </cell>
          <cell r="M21">
            <v>-34</v>
          </cell>
          <cell r="N21">
            <v>-0.46579999999999999</v>
          </cell>
        </row>
        <row r="22">
          <cell r="C22">
            <v>226</v>
          </cell>
          <cell r="D22">
            <v>59</v>
          </cell>
          <cell r="E22">
            <v>0.3533</v>
          </cell>
          <cell r="F22">
            <v>49</v>
          </cell>
          <cell r="G22">
            <v>15</v>
          </cell>
          <cell r="H22">
            <v>0.44119999999999998</v>
          </cell>
          <cell r="I22">
            <v>160</v>
          </cell>
          <cell r="J22">
            <v>39</v>
          </cell>
          <cell r="K22">
            <v>0.32229999999999998</v>
          </cell>
          <cell r="L22">
            <v>17</v>
          </cell>
          <cell r="M22">
            <v>5</v>
          </cell>
          <cell r="N22">
            <v>0.41670000000000001</v>
          </cell>
        </row>
        <row r="23">
          <cell r="C23">
            <v>246</v>
          </cell>
          <cell r="D23">
            <v>-79</v>
          </cell>
          <cell r="E23">
            <v>-0.24310000000000001</v>
          </cell>
          <cell r="F23">
            <v>129</v>
          </cell>
          <cell r="G23">
            <v>-82</v>
          </cell>
          <cell r="H23">
            <v>-0.3886</v>
          </cell>
          <cell r="I23">
            <v>89</v>
          </cell>
          <cell r="J23">
            <v>-5</v>
          </cell>
          <cell r="K23">
            <v>-5.3199999999999997E-2</v>
          </cell>
          <cell r="L23">
            <v>28</v>
          </cell>
          <cell r="M23">
            <v>8</v>
          </cell>
          <cell r="N23">
            <v>0.4</v>
          </cell>
        </row>
        <row r="32">
          <cell r="C32">
            <v>215</v>
          </cell>
          <cell r="D32">
            <v>44</v>
          </cell>
          <cell r="E32">
            <v>0.25729999999999997</v>
          </cell>
          <cell r="F32">
            <v>81</v>
          </cell>
          <cell r="G32">
            <v>17</v>
          </cell>
          <cell r="H32">
            <v>0.2656</v>
          </cell>
          <cell r="I32">
            <v>46</v>
          </cell>
          <cell r="J32">
            <v>8</v>
          </cell>
          <cell r="K32">
            <v>0.21049999999999999</v>
          </cell>
          <cell r="L32">
            <v>15</v>
          </cell>
          <cell r="M32">
            <v>-3</v>
          </cell>
          <cell r="N32">
            <v>-0.16669999999999999</v>
          </cell>
          <cell r="O32">
            <v>73</v>
          </cell>
          <cell r="P32">
            <v>22</v>
          </cell>
          <cell r="Q32">
            <v>0.43140000000000001</v>
          </cell>
        </row>
        <row r="33">
          <cell r="C33">
            <v>16</v>
          </cell>
          <cell r="D33">
            <v>-1</v>
          </cell>
          <cell r="E33">
            <v>-5.8799999999999998E-2</v>
          </cell>
          <cell r="F33">
            <v>13</v>
          </cell>
          <cell r="G33">
            <v>-1</v>
          </cell>
          <cell r="H33">
            <v>-7.1400000000000005E-2</v>
          </cell>
          <cell r="I33">
            <v>0</v>
          </cell>
          <cell r="J33">
            <v>0</v>
          </cell>
          <cell r="L33">
            <v>0</v>
          </cell>
          <cell r="M33">
            <v>0</v>
          </cell>
          <cell r="O33">
            <v>3</v>
          </cell>
          <cell r="P33">
            <v>0</v>
          </cell>
        </row>
        <row r="34">
          <cell r="C34">
            <v>10</v>
          </cell>
          <cell r="D34">
            <v>-5</v>
          </cell>
          <cell r="E34">
            <v>-0.33329999999999999</v>
          </cell>
          <cell r="F34">
            <v>9</v>
          </cell>
          <cell r="G34">
            <v>-3</v>
          </cell>
          <cell r="H34">
            <v>-0.25</v>
          </cell>
          <cell r="I34">
            <v>0</v>
          </cell>
          <cell r="J34">
            <v>0</v>
          </cell>
          <cell r="L34">
            <v>0</v>
          </cell>
          <cell r="M34">
            <v>-1</v>
          </cell>
          <cell r="N34">
            <v>-1</v>
          </cell>
          <cell r="O34">
            <v>1</v>
          </cell>
          <cell r="P34">
            <v>-1</v>
          </cell>
          <cell r="Q34">
            <v>-0.5</v>
          </cell>
        </row>
        <row r="35">
          <cell r="C35">
            <v>11</v>
          </cell>
          <cell r="D35">
            <v>-11</v>
          </cell>
          <cell r="E35">
            <v>-0.5</v>
          </cell>
          <cell r="F35">
            <v>9</v>
          </cell>
          <cell r="G35">
            <v>-10</v>
          </cell>
          <cell r="H35">
            <v>-0.52629999999999999</v>
          </cell>
          <cell r="I35">
            <v>0</v>
          </cell>
          <cell r="J35">
            <v>0</v>
          </cell>
          <cell r="L35">
            <v>1</v>
          </cell>
          <cell r="M35">
            <v>-1</v>
          </cell>
          <cell r="N35">
            <v>-0.5</v>
          </cell>
          <cell r="O35">
            <v>1</v>
          </cell>
          <cell r="P35">
            <v>0</v>
          </cell>
        </row>
        <row r="36">
          <cell r="C36">
            <v>95</v>
          </cell>
          <cell r="D36">
            <v>27</v>
          </cell>
          <cell r="E36">
            <v>0.39710000000000001</v>
          </cell>
          <cell r="F36">
            <v>32</v>
          </cell>
          <cell r="G36">
            <v>9</v>
          </cell>
          <cell r="H36">
            <v>0.39129999999999998</v>
          </cell>
          <cell r="I36">
            <v>16</v>
          </cell>
          <cell r="J36">
            <v>8</v>
          </cell>
          <cell r="K36">
            <v>1</v>
          </cell>
          <cell r="L36">
            <v>27</v>
          </cell>
          <cell r="M36">
            <v>8</v>
          </cell>
          <cell r="N36">
            <v>0.42109999999999997</v>
          </cell>
          <cell r="O36">
            <v>20</v>
          </cell>
          <cell r="P36">
            <v>2</v>
          </cell>
          <cell r="Q36">
            <v>0.1111</v>
          </cell>
        </row>
        <row r="37">
          <cell r="C37">
            <v>82</v>
          </cell>
          <cell r="D37">
            <v>-41</v>
          </cell>
          <cell r="E37">
            <v>-0.33329999999999999</v>
          </cell>
          <cell r="F37">
            <v>24</v>
          </cell>
          <cell r="G37">
            <v>-35</v>
          </cell>
          <cell r="H37">
            <v>-0.59319999999999995</v>
          </cell>
          <cell r="I37">
            <v>2</v>
          </cell>
          <cell r="J37">
            <v>0</v>
          </cell>
          <cell r="L37">
            <v>15</v>
          </cell>
          <cell r="M37">
            <v>5</v>
          </cell>
          <cell r="N37">
            <v>0.5</v>
          </cell>
          <cell r="O37">
            <v>41</v>
          </cell>
          <cell r="P37">
            <v>-11</v>
          </cell>
          <cell r="Q37">
            <v>-0.21149999999999999</v>
          </cell>
        </row>
        <row r="38">
          <cell r="C38">
            <v>743</v>
          </cell>
          <cell r="D38">
            <v>1</v>
          </cell>
          <cell r="E38">
            <v>1.2999999999999999E-3</v>
          </cell>
          <cell r="F38">
            <v>318</v>
          </cell>
          <cell r="G38">
            <v>-45</v>
          </cell>
          <cell r="H38">
            <v>-0.124</v>
          </cell>
          <cell r="I38">
            <v>160</v>
          </cell>
          <cell r="J38">
            <v>12</v>
          </cell>
          <cell r="K38">
            <v>8.1100000000000005E-2</v>
          </cell>
          <cell r="L38">
            <v>40</v>
          </cell>
          <cell r="M38">
            <v>-9</v>
          </cell>
          <cell r="N38">
            <v>-0.1837</v>
          </cell>
          <cell r="O38">
            <v>225</v>
          </cell>
          <cell r="P38">
            <v>43</v>
          </cell>
          <cell r="Q38">
            <v>0.23630000000000001</v>
          </cell>
        </row>
        <row r="39">
          <cell r="C39">
            <v>147</v>
          </cell>
          <cell r="D39">
            <v>-28</v>
          </cell>
          <cell r="E39">
            <v>-0.16</v>
          </cell>
          <cell r="F39">
            <v>79</v>
          </cell>
          <cell r="G39">
            <v>-42</v>
          </cell>
          <cell r="H39">
            <v>-0.34710000000000002</v>
          </cell>
          <cell r="I39">
            <v>15</v>
          </cell>
          <cell r="J39">
            <v>-3</v>
          </cell>
          <cell r="K39">
            <v>-0.16669999999999999</v>
          </cell>
          <cell r="L39">
            <v>23</v>
          </cell>
          <cell r="M39">
            <v>16</v>
          </cell>
          <cell r="N39">
            <v>2.2856999999999998</v>
          </cell>
          <cell r="O39">
            <v>30</v>
          </cell>
          <cell r="P39">
            <v>1</v>
          </cell>
          <cell r="Q39">
            <v>3.4500000000000003E-2</v>
          </cell>
        </row>
        <row r="40">
          <cell r="C40">
            <v>124</v>
          </cell>
          <cell r="D40">
            <v>36</v>
          </cell>
          <cell r="E40">
            <v>0.40910000000000002</v>
          </cell>
          <cell r="F40">
            <v>49</v>
          </cell>
          <cell r="G40">
            <v>16</v>
          </cell>
          <cell r="H40">
            <v>0.48480000000000001</v>
          </cell>
          <cell r="I40">
            <v>32</v>
          </cell>
          <cell r="J40">
            <v>12</v>
          </cell>
          <cell r="K40">
            <v>0.6</v>
          </cell>
          <cell r="L40">
            <v>4</v>
          </cell>
          <cell r="M40">
            <v>-4</v>
          </cell>
          <cell r="N40">
            <v>-0.5</v>
          </cell>
          <cell r="O40">
            <v>39</v>
          </cell>
          <cell r="P40">
            <v>12</v>
          </cell>
          <cell r="Q40">
            <v>0.44440000000000002</v>
          </cell>
        </row>
        <row r="41">
          <cell r="C41">
            <v>365</v>
          </cell>
          <cell r="D41">
            <v>19</v>
          </cell>
          <cell r="E41">
            <v>5.4899999999999997E-2</v>
          </cell>
          <cell r="F41">
            <v>179</v>
          </cell>
          <cell r="G41">
            <v>18</v>
          </cell>
          <cell r="H41">
            <v>0.1118</v>
          </cell>
          <cell r="I41">
            <v>56</v>
          </cell>
          <cell r="J41">
            <v>11</v>
          </cell>
          <cell r="K41">
            <v>0.24440000000000001</v>
          </cell>
          <cell r="L41">
            <v>38</v>
          </cell>
          <cell r="M41">
            <v>-5</v>
          </cell>
          <cell r="N41">
            <v>-0.1163</v>
          </cell>
          <cell r="O41">
            <v>92</v>
          </cell>
          <cell r="P41">
            <v>-5</v>
          </cell>
          <cell r="Q41">
            <v>-5.1499999999999997E-2</v>
          </cell>
        </row>
        <row r="42">
          <cell r="C42">
            <v>395</v>
          </cell>
          <cell r="D42">
            <v>82</v>
          </cell>
          <cell r="E42">
            <v>0.26200000000000001</v>
          </cell>
          <cell r="F42">
            <v>231</v>
          </cell>
          <cell r="G42">
            <v>70</v>
          </cell>
          <cell r="H42">
            <v>0.43480000000000002</v>
          </cell>
          <cell r="I42">
            <v>44</v>
          </cell>
          <cell r="J42">
            <v>8</v>
          </cell>
          <cell r="K42">
            <v>0.22220000000000001</v>
          </cell>
          <cell r="L42">
            <v>32</v>
          </cell>
          <cell r="M42">
            <v>12</v>
          </cell>
          <cell r="N42">
            <v>0.6</v>
          </cell>
          <cell r="O42">
            <v>88</v>
          </cell>
          <cell r="P42">
            <v>-8</v>
          </cell>
          <cell r="Q42">
            <v>-8.3299999999999999E-2</v>
          </cell>
        </row>
        <row r="43">
          <cell r="C43">
            <v>238</v>
          </cell>
          <cell r="D43">
            <v>-51</v>
          </cell>
          <cell r="E43">
            <v>-0.17649999999999999</v>
          </cell>
          <cell r="F43">
            <v>115</v>
          </cell>
          <cell r="G43">
            <v>-59</v>
          </cell>
          <cell r="H43">
            <v>-0.33910000000000001</v>
          </cell>
          <cell r="I43">
            <v>24</v>
          </cell>
          <cell r="J43">
            <v>-11</v>
          </cell>
          <cell r="K43">
            <v>-0.31430000000000002</v>
          </cell>
          <cell r="L43">
            <v>23</v>
          </cell>
          <cell r="M43">
            <v>-3</v>
          </cell>
          <cell r="N43">
            <v>-0.1154</v>
          </cell>
          <cell r="O43">
            <v>76</v>
          </cell>
          <cell r="P43">
            <v>22</v>
          </cell>
          <cell r="Q43">
            <v>0.40739999999999998</v>
          </cell>
        </row>
        <row r="44">
          <cell r="C44">
            <v>160</v>
          </cell>
          <cell r="D44">
            <v>39</v>
          </cell>
          <cell r="E44">
            <v>0.32229999999999998</v>
          </cell>
          <cell r="F44">
            <v>95</v>
          </cell>
          <cell r="G44">
            <v>18</v>
          </cell>
          <cell r="H44">
            <v>0.23380000000000001</v>
          </cell>
          <cell r="I44">
            <v>7</v>
          </cell>
          <cell r="J44">
            <v>2</v>
          </cell>
          <cell r="K44">
            <v>0.4</v>
          </cell>
          <cell r="L44">
            <v>16</v>
          </cell>
          <cell r="M44">
            <v>10</v>
          </cell>
          <cell r="N44">
            <v>1.6667000000000001</v>
          </cell>
          <cell r="O44">
            <v>42</v>
          </cell>
          <cell r="P44">
            <v>9</v>
          </cell>
          <cell r="Q44">
            <v>0.2727</v>
          </cell>
        </row>
        <row r="45">
          <cell r="C45">
            <v>89</v>
          </cell>
          <cell r="D45">
            <v>-5</v>
          </cell>
          <cell r="E45">
            <v>-5.3199999999999997E-2</v>
          </cell>
          <cell r="F45">
            <v>49</v>
          </cell>
          <cell r="G45">
            <v>-27</v>
          </cell>
          <cell r="H45">
            <v>-0.3553</v>
          </cell>
          <cell r="I45">
            <v>8</v>
          </cell>
          <cell r="J45">
            <v>3</v>
          </cell>
          <cell r="K45">
            <v>0.6</v>
          </cell>
          <cell r="L45">
            <v>15</v>
          </cell>
          <cell r="M45">
            <v>11</v>
          </cell>
          <cell r="N45">
            <v>2.75</v>
          </cell>
          <cell r="O45">
            <v>17</v>
          </cell>
          <cell r="P45">
            <v>8</v>
          </cell>
          <cell r="Q45">
            <v>0.88890000000000002</v>
          </cell>
        </row>
        <row r="54">
          <cell r="C54">
            <v>293</v>
          </cell>
          <cell r="D54">
            <v>54</v>
          </cell>
          <cell r="E54">
            <v>0.22589999999999999</v>
          </cell>
          <cell r="F54">
            <v>131</v>
          </cell>
          <cell r="G54">
            <v>36</v>
          </cell>
          <cell r="H54">
            <v>0.37890000000000001</v>
          </cell>
          <cell r="I54">
            <v>162</v>
          </cell>
          <cell r="J54">
            <v>18</v>
          </cell>
          <cell r="K54">
            <v>0.125</v>
          </cell>
        </row>
        <row r="55">
          <cell r="C55">
            <v>23</v>
          </cell>
          <cell r="D55">
            <v>-2</v>
          </cell>
          <cell r="E55">
            <v>-0.08</v>
          </cell>
          <cell r="F55">
            <v>6</v>
          </cell>
          <cell r="G55">
            <v>-3</v>
          </cell>
          <cell r="H55">
            <v>-0.33329999999999999</v>
          </cell>
          <cell r="I55">
            <v>17</v>
          </cell>
          <cell r="J55">
            <v>1</v>
          </cell>
          <cell r="K55">
            <v>6.25E-2</v>
          </cell>
        </row>
        <row r="56">
          <cell r="C56">
            <v>11</v>
          </cell>
          <cell r="D56">
            <v>-5</v>
          </cell>
          <cell r="E56">
            <v>-0.3125</v>
          </cell>
          <cell r="F56">
            <v>5</v>
          </cell>
          <cell r="G56">
            <v>0</v>
          </cell>
          <cell r="H56">
            <v>0</v>
          </cell>
          <cell r="I56">
            <v>6</v>
          </cell>
          <cell r="J56">
            <v>-5</v>
          </cell>
          <cell r="K56">
            <v>-0.45450000000000002</v>
          </cell>
        </row>
        <row r="57">
          <cell r="C57">
            <v>33</v>
          </cell>
          <cell r="D57">
            <v>1</v>
          </cell>
          <cell r="E57">
            <v>3.1300000000000001E-2</v>
          </cell>
          <cell r="F57">
            <v>20</v>
          </cell>
          <cell r="G57">
            <v>4</v>
          </cell>
          <cell r="H57">
            <v>0.25</v>
          </cell>
          <cell r="I57">
            <v>13</v>
          </cell>
          <cell r="J57">
            <v>-3</v>
          </cell>
          <cell r="K57">
            <v>-0.1875</v>
          </cell>
        </row>
        <row r="58">
          <cell r="C58">
            <v>207</v>
          </cell>
          <cell r="D58">
            <v>69</v>
          </cell>
          <cell r="E58">
            <v>0.5</v>
          </cell>
          <cell r="F58">
            <v>114</v>
          </cell>
          <cell r="G58">
            <v>31</v>
          </cell>
          <cell r="H58">
            <v>0.3735</v>
          </cell>
          <cell r="I58">
            <v>93</v>
          </cell>
          <cell r="J58">
            <v>38</v>
          </cell>
          <cell r="K58">
            <v>0.69089999999999996</v>
          </cell>
        </row>
        <row r="59">
          <cell r="C59">
            <v>158</v>
          </cell>
          <cell r="D59">
            <v>-15</v>
          </cell>
          <cell r="E59">
            <v>-8.6699999999999999E-2</v>
          </cell>
          <cell r="F59">
            <v>97</v>
          </cell>
          <cell r="G59">
            <v>14</v>
          </cell>
          <cell r="H59">
            <v>0.16869999999999999</v>
          </cell>
          <cell r="I59">
            <v>61</v>
          </cell>
          <cell r="J59">
            <v>-29</v>
          </cell>
          <cell r="K59">
            <v>-0.32219999999999999</v>
          </cell>
        </row>
        <row r="60">
          <cell r="C60">
            <v>1180</v>
          </cell>
          <cell r="D60">
            <v>152</v>
          </cell>
          <cell r="E60">
            <v>0.1479</v>
          </cell>
          <cell r="F60">
            <v>553</v>
          </cell>
          <cell r="G60">
            <v>96</v>
          </cell>
          <cell r="H60">
            <v>0.21010000000000001</v>
          </cell>
          <cell r="I60">
            <v>627</v>
          </cell>
          <cell r="J60">
            <v>56</v>
          </cell>
          <cell r="K60">
            <v>9.8100000000000007E-2</v>
          </cell>
        </row>
        <row r="61">
          <cell r="C61">
            <v>264</v>
          </cell>
          <cell r="D61">
            <v>0</v>
          </cell>
          <cell r="F61">
            <v>143</v>
          </cell>
          <cell r="G61">
            <v>25</v>
          </cell>
          <cell r="H61">
            <v>0.21190000000000001</v>
          </cell>
          <cell r="I61">
            <v>121</v>
          </cell>
          <cell r="J61">
            <v>-25</v>
          </cell>
          <cell r="K61">
            <v>-0.17119999999999999</v>
          </cell>
        </row>
        <row r="62">
          <cell r="C62">
            <v>168</v>
          </cell>
          <cell r="D62">
            <v>23</v>
          </cell>
          <cell r="E62">
            <v>0.15859999999999999</v>
          </cell>
          <cell r="F62">
            <v>73</v>
          </cell>
          <cell r="G62">
            <v>20</v>
          </cell>
          <cell r="H62">
            <v>0.37740000000000001</v>
          </cell>
          <cell r="I62">
            <v>95</v>
          </cell>
          <cell r="J62">
            <v>3</v>
          </cell>
          <cell r="K62">
            <v>3.2599999999999997E-2</v>
          </cell>
        </row>
        <row r="63">
          <cell r="C63">
            <v>518</v>
          </cell>
          <cell r="D63">
            <v>48</v>
          </cell>
          <cell r="E63">
            <v>0.1021</v>
          </cell>
          <cell r="F63">
            <v>242</v>
          </cell>
          <cell r="G63">
            <v>25</v>
          </cell>
          <cell r="H63">
            <v>0.1152</v>
          </cell>
          <cell r="I63">
            <v>276</v>
          </cell>
          <cell r="J63">
            <v>23</v>
          </cell>
          <cell r="K63">
            <v>9.0899999999999995E-2</v>
          </cell>
        </row>
        <row r="64">
          <cell r="C64">
            <v>675</v>
          </cell>
          <cell r="D64">
            <v>118</v>
          </cell>
          <cell r="E64">
            <v>0.21179999999999999</v>
          </cell>
          <cell r="F64">
            <v>374</v>
          </cell>
          <cell r="G64">
            <v>79</v>
          </cell>
          <cell r="H64">
            <v>0.26779999999999998</v>
          </cell>
          <cell r="I64">
            <v>301</v>
          </cell>
          <cell r="J64">
            <v>39</v>
          </cell>
          <cell r="K64">
            <v>0.1489</v>
          </cell>
        </row>
        <row r="65">
          <cell r="C65">
            <v>347</v>
          </cell>
          <cell r="D65">
            <v>-67</v>
          </cell>
          <cell r="E65">
            <v>-0.1618</v>
          </cell>
          <cell r="F65">
            <v>175</v>
          </cell>
          <cell r="G65">
            <v>-55</v>
          </cell>
          <cell r="H65">
            <v>-0.23910000000000001</v>
          </cell>
          <cell r="I65">
            <v>172</v>
          </cell>
          <cell r="J65">
            <v>-12</v>
          </cell>
          <cell r="K65">
            <v>-6.5199999999999994E-2</v>
          </cell>
        </row>
        <row r="66">
          <cell r="C66">
            <v>226</v>
          </cell>
          <cell r="D66">
            <v>59</v>
          </cell>
          <cell r="E66">
            <v>0.3533</v>
          </cell>
          <cell r="F66">
            <v>116</v>
          </cell>
          <cell r="G66">
            <v>45</v>
          </cell>
          <cell r="H66">
            <v>0.63380000000000003</v>
          </cell>
          <cell r="I66">
            <v>110</v>
          </cell>
          <cell r="J66">
            <v>14</v>
          </cell>
          <cell r="K66">
            <v>0.14580000000000001</v>
          </cell>
        </row>
        <row r="67">
          <cell r="C67">
            <v>246</v>
          </cell>
          <cell r="D67">
            <v>-79</v>
          </cell>
          <cell r="E67">
            <v>-0.24310000000000001</v>
          </cell>
          <cell r="F67">
            <v>127</v>
          </cell>
          <cell r="G67">
            <v>-94</v>
          </cell>
          <cell r="H67">
            <v>-0.42530000000000001</v>
          </cell>
          <cell r="I67">
            <v>119</v>
          </cell>
          <cell r="J67">
            <v>15</v>
          </cell>
          <cell r="K67">
            <v>0.14419999999999999</v>
          </cell>
        </row>
        <row r="76">
          <cell r="C76">
            <v>293</v>
          </cell>
          <cell r="D76">
            <v>54</v>
          </cell>
          <cell r="E76">
            <v>0.22589999999999999</v>
          </cell>
          <cell r="F76">
            <v>272</v>
          </cell>
          <cell r="G76">
            <v>47</v>
          </cell>
          <cell r="H76">
            <v>0.2089</v>
          </cell>
          <cell r="I76">
            <v>21</v>
          </cell>
          <cell r="J76">
            <v>7</v>
          </cell>
          <cell r="K76">
            <v>0.5</v>
          </cell>
        </row>
        <row r="77">
          <cell r="C77">
            <v>23</v>
          </cell>
          <cell r="D77">
            <v>-2</v>
          </cell>
          <cell r="E77">
            <v>-0.08</v>
          </cell>
          <cell r="F77">
            <v>23</v>
          </cell>
          <cell r="G77">
            <v>0</v>
          </cell>
          <cell r="H77">
            <v>0</v>
          </cell>
          <cell r="I77">
            <v>0</v>
          </cell>
          <cell r="J77">
            <v>-2</v>
          </cell>
          <cell r="K77">
            <v>-1</v>
          </cell>
        </row>
        <row r="78">
          <cell r="C78">
            <v>11</v>
          </cell>
          <cell r="D78">
            <v>-5</v>
          </cell>
          <cell r="E78">
            <v>-0.3125</v>
          </cell>
          <cell r="F78">
            <v>10</v>
          </cell>
          <cell r="G78">
            <v>-5</v>
          </cell>
          <cell r="H78">
            <v>-0.33329999999999999</v>
          </cell>
          <cell r="I78">
            <v>1</v>
          </cell>
          <cell r="J78">
            <v>0</v>
          </cell>
        </row>
        <row r="79">
          <cell r="C79">
            <v>33</v>
          </cell>
          <cell r="D79">
            <v>1</v>
          </cell>
          <cell r="E79">
            <v>3.1300000000000001E-2</v>
          </cell>
          <cell r="F79">
            <v>32</v>
          </cell>
          <cell r="G79">
            <v>1</v>
          </cell>
          <cell r="H79">
            <v>3.2300000000000002E-2</v>
          </cell>
          <cell r="I79">
            <v>1</v>
          </cell>
          <cell r="J79">
            <v>0</v>
          </cell>
        </row>
        <row r="80">
          <cell r="C80">
            <v>207</v>
          </cell>
          <cell r="D80">
            <v>69</v>
          </cell>
          <cell r="E80">
            <v>0.5</v>
          </cell>
          <cell r="F80">
            <v>197</v>
          </cell>
          <cell r="G80">
            <v>72</v>
          </cell>
          <cell r="H80">
            <v>0.57599999999999996</v>
          </cell>
          <cell r="I80">
            <v>10</v>
          </cell>
          <cell r="J80">
            <v>-3</v>
          </cell>
          <cell r="K80">
            <v>-0.23080000000000001</v>
          </cell>
        </row>
        <row r="81">
          <cell r="C81">
            <v>158</v>
          </cell>
          <cell r="D81">
            <v>-15</v>
          </cell>
          <cell r="E81">
            <v>-8.6699999999999999E-2</v>
          </cell>
          <cell r="F81">
            <v>142</v>
          </cell>
          <cell r="G81">
            <v>-20</v>
          </cell>
          <cell r="H81">
            <v>-0.1235</v>
          </cell>
          <cell r="I81">
            <v>16</v>
          </cell>
          <cell r="J81">
            <v>5</v>
          </cell>
          <cell r="K81">
            <v>0.45450000000000002</v>
          </cell>
        </row>
        <row r="82">
          <cell r="C82">
            <v>1180</v>
          </cell>
          <cell r="D82">
            <v>152</v>
          </cell>
          <cell r="E82">
            <v>0.1479</v>
          </cell>
          <cell r="F82">
            <v>989</v>
          </cell>
          <cell r="G82">
            <v>117</v>
          </cell>
          <cell r="H82">
            <v>0.13420000000000001</v>
          </cell>
          <cell r="I82">
            <v>191</v>
          </cell>
          <cell r="J82">
            <v>35</v>
          </cell>
          <cell r="K82">
            <v>0.22439999999999999</v>
          </cell>
        </row>
        <row r="83">
          <cell r="C83">
            <v>264</v>
          </cell>
          <cell r="D83">
            <v>0</v>
          </cell>
          <cell r="F83">
            <v>243</v>
          </cell>
          <cell r="G83">
            <v>-2</v>
          </cell>
          <cell r="H83">
            <v>-8.2000000000000007E-3</v>
          </cell>
          <cell r="I83">
            <v>21</v>
          </cell>
          <cell r="J83">
            <v>2</v>
          </cell>
          <cell r="K83">
            <v>0.1053</v>
          </cell>
        </row>
        <row r="84">
          <cell r="C84">
            <v>168</v>
          </cell>
          <cell r="D84">
            <v>23</v>
          </cell>
          <cell r="E84">
            <v>0.15859999999999999</v>
          </cell>
          <cell r="F84">
            <v>147</v>
          </cell>
          <cell r="G84">
            <v>12</v>
          </cell>
          <cell r="H84">
            <v>8.8900000000000007E-2</v>
          </cell>
          <cell r="I84">
            <v>21</v>
          </cell>
          <cell r="J84">
            <v>11</v>
          </cell>
          <cell r="K84">
            <v>1.1000000000000001</v>
          </cell>
        </row>
        <row r="85">
          <cell r="C85">
            <v>518</v>
          </cell>
          <cell r="D85">
            <v>48</v>
          </cell>
          <cell r="E85">
            <v>0.1021</v>
          </cell>
          <cell r="F85">
            <v>452</v>
          </cell>
          <cell r="G85">
            <v>30</v>
          </cell>
          <cell r="H85">
            <v>7.1099999999999997E-2</v>
          </cell>
          <cell r="I85">
            <v>66</v>
          </cell>
          <cell r="J85">
            <v>18</v>
          </cell>
          <cell r="K85">
            <v>0.375</v>
          </cell>
        </row>
        <row r="86">
          <cell r="C86">
            <v>675</v>
          </cell>
          <cell r="D86">
            <v>118</v>
          </cell>
          <cell r="E86">
            <v>0.21179999999999999</v>
          </cell>
          <cell r="F86">
            <v>563</v>
          </cell>
          <cell r="G86">
            <v>59</v>
          </cell>
          <cell r="H86">
            <v>0.1171</v>
          </cell>
          <cell r="I86">
            <v>112</v>
          </cell>
          <cell r="J86">
            <v>59</v>
          </cell>
          <cell r="K86">
            <v>1.1132</v>
          </cell>
        </row>
        <row r="87">
          <cell r="C87">
            <v>347</v>
          </cell>
          <cell r="D87">
            <v>-67</v>
          </cell>
          <cell r="E87">
            <v>-0.1618</v>
          </cell>
          <cell r="F87">
            <v>298</v>
          </cell>
          <cell r="G87">
            <v>-72</v>
          </cell>
          <cell r="H87">
            <v>-0.1946</v>
          </cell>
          <cell r="I87">
            <v>49</v>
          </cell>
          <cell r="J87">
            <v>5</v>
          </cell>
          <cell r="K87">
            <v>0.11360000000000001</v>
          </cell>
        </row>
        <row r="88">
          <cell r="C88">
            <v>226</v>
          </cell>
          <cell r="D88">
            <v>59</v>
          </cell>
          <cell r="E88">
            <v>0.3533</v>
          </cell>
          <cell r="F88">
            <v>208</v>
          </cell>
          <cell r="G88">
            <v>55</v>
          </cell>
          <cell r="H88">
            <v>0.35949999999999999</v>
          </cell>
          <cell r="I88">
            <v>18</v>
          </cell>
          <cell r="J88">
            <v>4</v>
          </cell>
          <cell r="K88">
            <v>0.28570000000000001</v>
          </cell>
        </row>
        <row r="89">
          <cell r="C89">
            <v>246</v>
          </cell>
          <cell r="D89">
            <v>-79</v>
          </cell>
          <cell r="E89">
            <v>-0.24310000000000001</v>
          </cell>
          <cell r="F89">
            <v>222</v>
          </cell>
          <cell r="G89">
            <v>-73</v>
          </cell>
          <cell r="H89">
            <v>-0.2475</v>
          </cell>
          <cell r="I89">
            <v>24</v>
          </cell>
          <cell r="J89">
            <v>-6</v>
          </cell>
          <cell r="K89">
            <v>-0.2</v>
          </cell>
        </row>
        <row r="98">
          <cell r="C98">
            <v>293</v>
          </cell>
          <cell r="D98">
            <v>54</v>
          </cell>
          <cell r="E98">
            <v>0.22589999999999999</v>
          </cell>
          <cell r="F98">
            <v>202</v>
          </cell>
          <cell r="G98">
            <v>48</v>
          </cell>
          <cell r="H98">
            <v>0.31169999999999998</v>
          </cell>
          <cell r="I98">
            <v>88</v>
          </cell>
          <cell r="J98">
            <v>8</v>
          </cell>
          <cell r="K98">
            <v>0.1</v>
          </cell>
          <cell r="L98">
            <v>3</v>
          </cell>
          <cell r="M98">
            <v>-2</v>
          </cell>
          <cell r="N98">
            <v>-0.4</v>
          </cell>
        </row>
        <row r="99">
          <cell r="C99">
            <v>23</v>
          </cell>
          <cell r="D99">
            <v>-2</v>
          </cell>
          <cell r="E99">
            <v>-0.08</v>
          </cell>
          <cell r="F99">
            <v>15</v>
          </cell>
          <cell r="G99">
            <v>-2</v>
          </cell>
          <cell r="H99">
            <v>-0.1176</v>
          </cell>
          <cell r="I99">
            <v>8</v>
          </cell>
          <cell r="J99">
            <v>1</v>
          </cell>
          <cell r="K99">
            <v>0.1429</v>
          </cell>
          <cell r="L99">
            <v>0</v>
          </cell>
          <cell r="M99">
            <v>-1</v>
          </cell>
          <cell r="N99">
            <v>-1</v>
          </cell>
        </row>
        <row r="100">
          <cell r="C100">
            <v>11</v>
          </cell>
          <cell r="D100">
            <v>-5</v>
          </cell>
          <cell r="E100">
            <v>-0.3125</v>
          </cell>
          <cell r="F100">
            <v>10</v>
          </cell>
          <cell r="G100">
            <v>3</v>
          </cell>
          <cell r="H100">
            <v>0.42859999999999998</v>
          </cell>
          <cell r="I100">
            <v>1</v>
          </cell>
          <cell r="J100">
            <v>-8</v>
          </cell>
          <cell r="K100">
            <v>-0.88890000000000002</v>
          </cell>
          <cell r="L100">
            <v>0</v>
          </cell>
          <cell r="M100">
            <v>0</v>
          </cell>
        </row>
        <row r="101">
          <cell r="C101">
            <v>33</v>
          </cell>
          <cell r="D101">
            <v>1</v>
          </cell>
          <cell r="E101">
            <v>3.1300000000000001E-2</v>
          </cell>
          <cell r="F101">
            <v>18</v>
          </cell>
          <cell r="G101">
            <v>-2</v>
          </cell>
          <cell r="H101">
            <v>-0.1</v>
          </cell>
          <cell r="I101">
            <v>15</v>
          </cell>
          <cell r="J101">
            <v>4</v>
          </cell>
          <cell r="K101">
            <v>0.36359999999999998</v>
          </cell>
          <cell r="L101">
            <v>0</v>
          </cell>
          <cell r="M101">
            <v>-1</v>
          </cell>
          <cell r="N101">
            <v>-1</v>
          </cell>
        </row>
        <row r="102">
          <cell r="C102">
            <v>207</v>
          </cell>
          <cell r="D102">
            <v>69</v>
          </cell>
          <cell r="E102">
            <v>0.5</v>
          </cell>
          <cell r="F102">
            <v>124</v>
          </cell>
          <cell r="G102">
            <v>54</v>
          </cell>
          <cell r="H102">
            <v>0.77139999999999997</v>
          </cell>
          <cell r="I102">
            <v>83</v>
          </cell>
          <cell r="J102">
            <v>15</v>
          </cell>
          <cell r="K102">
            <v>0.22059999999999999</v>
          </cell>
          <cell r="L102">
            <v>0</v>
          </cell>
          <cell r="M102">
            <v>0</v>
          </cell>
        </row>
        <row r="103">
          <cell r="C103">
            <v>158</v>
          </cell>
          <cell r="D103">
            <v>-15</v>
          </cell>
          <cell r="E103">
            <v>-8.6699999999999999E-2</v>
          </cell>
          <cell r="F103">
            <v>90</v>
          </cell>
          <cell r="G103">
            <v>-17</v>
          </cell>
          <cell r="H103">
            <v>-0.15890000000000001</v>
          </cell>
          <cell r="I103">
            <v>66</v>
          </cell>
          <cell r="J103">
            <v>4</v>
          </cell>
          <cell r="K103">
            <v>6.4500000000000002E-2</v>
          </cell>
          <cell r="L103">
            <v>2</v>
          </cell>
          <cell r="M103">
            <v>-2</v>
          </cell>
          <cell r="N103">
            <v>-0.5</v>
          </cell>
        </row>
        <row r="104">
          <cell r="C104">
            <v>1180</v>
          </cell>
          <cell r="D104">
            <v>152</v>
          </cell>
          <cell r="E104">
            <v>0.1479</v>
          </cell>
          <cell r="F104">
            <v>771</v>
          </cell>
          <cell r="G104">
            <v>170</v>
          </cell>
          <cell r="H104">
            <v>0.28289999999999998</v>
          </cell>
          <cell r="I104">
            <v>400</v>
          </cell>
          <cell r="J104">
            <v>-17</v>
          </cell>
          <cell r="K104">
            <v>-4.0800000000000003E-2</v>
          </cell>
          <cell r="L104">
            <v>9</v>
          </cell>
          <cell r="M104">
            <v>-1</v>
          </cell>
          <cell r="N104">
            <v>-0.1</v>
          </cell>
        </row>
        <row r="105">
          <cell r="C105">
            <v>264</v>
          </cell>
          <cell r="D105">
            <v>0</v>
          </cell>
          <cell r="F105">
            <v>133</v>
          </cell>
          <cell r="G105">
            <v>-15</v>
          </cell>
          <cell r="H105">
            <v>-0.1014</v>
          </cell>
          <cell r="I105">
            <v>125</v>
          </cell>
          <cell r="J105">
            <v>14</v>
          </cell>
          <cell r="K105">
            <v>0.12609999999999999</v>
          </cell>
          <cell r="L105">
            <v>6</v>
          </cell>
          <cell r="M105">
            <v>1</v>
          </cell>
          <cell r="N105">
            <v>0.2</v>
          </cell>
        </row>
        <row r="106">
          <cell r="C106">
            <v>168</v>
          </cell>
          <cell r="D106">
            <v>23</v>
          </cell>
          <cell r="E106">
            <v>0.15859999999999999</v>
          </cell>
          <cell r="F106">
            <v>109</v>
          </cell>
          <cell r="G106">
            <v>28</v>
          </cell>
          <cell r="H106">
            <v>0.34570000000000001</v>
          </cell>
          <cell r="I106">
            <v>58</v>
          </cell>
          <cell r="J106">
            <v>-6</v>
          </cell>
          <cell r="K106">
            <v>-9.3799999999999994E-2</v>
          </cell>
          <cell r="L106">
            <v>1</v>
          </cell>
          <cell r="M106">
            <v>1</v>
          </cell>
        </row>
        <row r="107">
          <cell r="C107">
            <v>518</v>
          </cell>
          <cell r="D107">
            <v>48</v>
          </cell>
          <cell r="E107">
            <v>0.1021</v>
          </cell>
          <cell r="F107">
            <v>299</v>
          </cell>
          <cell r="G107">
            <v>39</v>
          </cell>
          <cell r="H107">
            <v>0.15</v>
          </cell>
          <cell r="I107">
            <v>213</v>
          </cell>
          <cell r="J107">
            <v>9</v>
          </cell>
          <cell r="K107">
            <v>4.41E-2</v>
          </cell>
          <cell r="L107">
            <v>6</v>
          </cell>
          <cell r="M107">
            <v>0</v>
          </cell>
        </row>
        <row r="108">
          <cell r="C108">
            <v>675</v>
          </cell>
          <cell r="D108">
            <v>118</v>
          </cell>
          <cell r="E108">
            <v>0.21179999999999999</v>
          </cell>
          <cell r="F108">
            <v>377</v>
          </cell>
          <cell r="G108">
            <v>71</v>
          </cell>
          <cell r="H108">
            <v>0.23200000000000001</v>
          </cell>
          <cell r="I108">
            <v>291</v>
          </cell>
          <cell r="J108">
            <v>46</v>
          </cell>
          <cell r="K108">
            <v>0.18779999999999999</v>
          </cell>
          <cell r="L108">
            <v>7</v>
          </cell>
          <cell r="M108">
            <v>1</v>
          </cell>
          <cell r="N108">
            <v>0.16669999999999999</v>
          </cell>
        </row>
        <row r="109">
          <cell r="C109">
            <v>347</v>
          </cell>
          <cell r="D109">
            <v>-67</v>
          </cell>
          <cell r="E109">
            <v>-0.1618</v>
          </cell>
          <cell r="F109">
            <v>231</v>
          </cell>
          <cell r="G109">
            <v>-49</v>
          </cell>
          <cell r="H109">
            <v>-0.17499999999999999</v>
          </cell>
          <cell r="I109">
            <v>115</v>
          </cell>
          <cell r="J109">
            <v>-15</v>
          </cell>
          <cell r="K109">
            <v>-0.1154</v>
          </cell>
          <cell r="L109">
            <v>1</v>
          </cell>
          <cell r="M109">
            <v>-3</v>
          </cell>
          <cell r="N109">
            <v>-0.75</v>
          </cell>
        </row>
        <row r="110">
          <cell r="C110">
            <v>226</v>
          </cell>
          <cell r="D110">
            <v>59</v>
          </cell>
          <cell r="E110">
            <v>0.3533</v>
          </cell>
          <cell r="F110">
            <v>133</v>
          </cell>
          <cell r="G110">
            <v>45</v>
          </cell>
          <cell r="H110">
            <v>0.51139999999999997</v>
          </cell>
          <cell r="I110">
            <v>89</v>
          </cell>
          <cell r="J110">
            <v>11</v>
          </cell>
          <cell r="K110">
            <v>0.14099999999999999</v>
          </cell>
          <cell r="L110">
            <v>4</v>
          </cell>
          <cell r="M110">
            <v>3</v>
          </cell>
          <cell r="N110">
            <v>3</v>
          </cell>
        </row>
        <row r="111">
          <cell r="C111">
            <v>246</v>
          </cell>
          <cell r="D111">
            <v>-79</v>
          </cell>
          <cell r="E111">
            <v>-0.24310000000000001</v>
          </cell>
          <cell r="F111">
            <v>126</v>
          </cell>
          <cell r="G111">
            <v>-73</v>
          </cell>
          <cell r="H111">
            <v>-0.36680000000000001</v>
          </cell>
          <cell r="I111">
            <v>115</v>
          </cell>
          <cell r="J111">
            <v>-9</v>
          </cell>
          <cell r="K111">
            <v>-7.2599999999999998E-2</v>
          </cell>
          <cell r="L111">
            <v>5</v>
          </cell>
          <cell r="M111">
            <v>3</v>
          </cell>
          <cell r="N111">
            <v>1.5</v>
          </cell>
        </row>
        <row r="120">
          <cell r="C120">
            <v>293</v>
          </cell>
          <cell r="D120">
            <v>0.22589999999999999</v>
          </cell>
          <cell r="E120">
            <v>40</v>
          </cell>
          <cell r="F120">
            <v>2.5600000000000001E-2</v>
          </cell>
          <cell r="G120">
            <v>150</v>
          </cell>
          <cell r="H120">
            <v>0.42859999999999998</v>
          </cell>
          <cell r="I120">
            <v>40</v>
          </cell>
          <cell r="J120">
            <v>-0.13039999999999999</v>
          </cell>
          <cell r="K120">
            <v>34</v>
          </cell>
          <cell r="L120">
            <v>0.30769999999999997</v>
          </cell>
          <cell r="M120">
            <v>29</v>
          </cell>
          <cell r="N120">
            <v>0.26090000000000002</v>
          </cell>
          <cell r="O120">
            <v>0</v>
          </cell>
          <cell r="Q120">
            <v>0</v>
          </cell>
          <cell r="S120">
            <v>0</v>
          </cell>
        </row>
        <row r="121">
          <cell r="C121">
            <v>23</v>
          </cell>
          <cell r="D121">
            <v>-0.08</v>
          </cell>
          <cell r="E121">
            <v>7</v>
          </cell>
          <cell r="F121">
            <v>0.75</v>
          </cell>
          <cell r="G121">
            <v>11</v>
          </cell>
          <cell r="H121">
            <v>-8.3299999999999999E-2</v>
          </cell>
          <cell r="I121">
            <v>1</v>
          </cell>
          <cell r="J121">
            <v>-0.85709999999999997</v>
          </cell>
          <cell r="K121">
            <v>3</v>
          </cell>
          <cell r="L121">
            <v>0.5</v>
          </cell>
          <cell r="M121">
            <v>1</v>
          </cell>
          <cell r="O121">
            <v>0</v>
          </cell>
          <cell r="Q121">
            <v>0</v>
          </cell>
          <cell r="S121">
            <v>0</v>
          </cell>
        </row>
        <row r="122">
          <cell r="C122">
            <v>11</v>
          </cell>
          <cell r="D122">
            <v>-0.3125</v>
          </cell>
          <cell r="E122">
            <v>4</v>
          </cell>
          <cell r="F122">
            <v>3</v>
          </cell>
          <cell r="G122">
            <v>3</v>
          </cell>
          <cell r="H122">
            <v>-0.7</v>
          </cell>
          <cell r="I122">
            <v>1</v>
          </cell>
          <cell r="K122">
            <v>2</v>
          </cell>
          <cell r="M122">
            <v>1</v>
          </cell>
          <cell r="N122">
            <v>-0.5</v>
          </cell>
          <cell r="O122">
            <v>0</v>
          </cell>
          <cell r="Q122">
            <v>0</v>
          </cell>
          <cell r="S122">
            <v>0</v>
          </cell>
        </row>
        <row r="123">
          <cell r="C123">
            <v>33</v>
          </cell>
          <cell r="D123">
            <v>3.1300000000000001E-2</v>
          </cell>
          <cell r="E123">
            <v>12</v>
          </cell>
          <cell r="F123">
            <v>3</v>
          </cell>
          <cell r="G123">
            <v>16</v>
          </cell>
          <cell r="H123">
            <v>0.1429</v>
          </cell>
          <cell r="I123">
            <v>3</v>
          </cell>
          <cell r="J123">
            <v>-0.7</v>
          </cell>
          <cell r="K123">
            <v>0</v>
          </cell>
          <cell r="L123">
            <v>-1</v>
          </cell>
          <cell r="M123">
            <v>2</v>
          </cell>
          <cell r="N123">
            <v>-0.5</v>
          </cell>
          <cell r="O123">
            <v>0</v>
          </cell>
          <cell r="Q123">
            <v>0</v>
          </cell>
          <cell r="S123">
            <v>0</v>
          </cell>
        </row>
        <row r="124">
          <cell r="C124">
            <v>207</v>
          </cell>
          <cell r="D124">
            <v>0.5</v>
          </cell>
          <cell r="E124">
            <v>38</v>
          </cell>
          <cell r="F124">
            <v>0.35709999999999997</v>
          </cell>
          <cell r="G124">
            <v>92</v>
          </cell>
          <cell r="H124">
            <v>0.37309999999999999</v>
          </cell>
          <cell r="I124">
            <v>39</v>
          </cell>
          <cell r="J124">
            <v>0.77270000000000005</v>
          </cell>
          <cell r="K124">
            <v>20</v>
          </cell>
          <cell r="L124">
            <v>0.66669999999999996</v>
          </cell>
          <cell r="M124">
            <v>18</v>
          </cell>
          <cell r="N124">
            <v>1.5713999999999999</v>
          </cell>
          <cell r="O124">
            <v>0</v>
          </cell>
          <cell r="Q124">
            <v>0</v>
          </cell>
          <cell r="R124">
            <v>-1</v>
          </cell>
          <cell r="S124">
            <v>0</v>
          </cell>
        </row>
        <row r="125">
          <cell r="C125">
            <v>158</v>
          </cell>
          <cell r="D125">
            <v>-8.6699999999999999E-2</v>
          </cell>
          <cell r="E125">
            <v>35</v>
          </cell>
          <cell r="F125">
            <v>0.75</v>
          </cell>
          <cell r="G125">
            <v>77</v>
          </cell>
          <cell r="H125">
            <v>-0.125</v>
          </cell>
          <cell r="I125">
            <v>21</v>
          </cell>
          <cell r="J125">
            <v>-0.22220000000000001</v>
          </cell>
          <cell r="K125">
            <v>10</v>
          </cell>
          <cell r="L125">
            <v>-0.54549999999999998</v>
          </cell>
          <cell r="M125">
            <v>13</v>
          </cell>
          <cell r="N125">
            <v>-7.1400000000000005E-2</v>
          </cell>
          <cell r="O125">
            <v>0</v>
          </cell>
          <cell r="Q125">
            <v>2</v>
          </cell>
          <cell r="S125">
            <v>0</v>
          </cell>
        </row>
        <row r="126">
          <cell r="C126">
            <v>1180</v>
          </cell>
          <cell r="D126">
            <v>0.1479</v>
          </cell>
          <cell r="E126">
            <v>191</v>
          </cell>
          <cell r="F126">
            <v>-1.04E-2</v>
          </cell>
          <cell r="G126">
            <v>641</v>
          </cell>
          <cell r="H126">
            <v>0.25690000000000002</v>
          </cell>
          <cell r="I126">
            <v>189</v>
          </cell>
          <cell r="J126">
            <v>-7.8E-2</v>
          </cell>
          <cell r="K126">
            <v>52</v>
          </cell>
          <cell r="L126">
            <v>-1.89E-2</v>
          </cell>
          <cell r="M126">
            <v>98</v>
          </cell>
          <cell r="N126">
            <v>1.0851</v>
          </cell>
          <cell r="O126">
            <v>0</v>
          </cell>
          <cell r="Q126">
            <v>9</v>
          </cell>
          <cell r="R126">
            <v>-0.55000000000000004</v>
          </cell>
          <cell r="S126">
            <v>0</v>
          </cell>
        </row>
        <row r="127">
          <cell r="C127">
            <v>264</v>
          </cell>
          <cell r="D127">
            <v>0</v>
          </cell>
          <cell r="E127">
            <v>56</v>
          </cell>
          <cell r="F127">
            <v>0.64710000000000001</v>
          </cell>
          <cell r="G127">
            <v>129</v>
          </cell>
          <cell r="H127">
            <v>0.16220000000000001</v>
          </cell>
          <cell r="I127">
            <v>29</v>
          </cell>
          <cell r="J127">
            <v>-0.54690000000000005</v>
          </cell>
          <cell r="K127">
            <v>21</v>
          </cell>
          <cell r="L127">
            <v>-0.22220000000000001</v>
          </cell>
          <cell r="M127">
            <v>29</v>
          </cell>
          <cell r="N127">
            <v>0.1154</v>
          </cell>
          <cell r="O127">
            <v>0</v>
          </cell>
          <cell r="Q127">
            <v>0</v>
          </cell>
          <cell r="R127">
            <v>-1</v>
          </cell>
          <cell r="S127">
            <v>0</v>
          </cell>
        </row>
        <row r="128">
          <cell r="C128">
            <v>168</v>
          </cell>
          <cell r="D128">
            <v>0.15859999999999999</v>
          </cell>
          <cell r="E128">
            <v>30</v>
          </cell>
          <cell r="F128">
            <v>7.1400000000000005E-2</v>
          </cell>
          <cell r="G128">
            <v>86</v>
          </cell>
          <cell r="H128">
            <v>2.3800000000000002E-2</v>
          </cell>
          <cell r="I128">
            <v>33</v>
          </cell>
          <cell r="J128">
            <v>1.0625</v>
          </cell>
          <cell r="K128">
            <v>11</v>
          </cell>
          <cell r="L128">
            <v>0.57140000000000002</v>
          </cell>
          <cell r="M128">
            <v>7</v>
          </cell>
          <cell r="N128">
            <v>-0.3</v>
          </cell>
          <cell r="O128">
            <v>1</v>
          </cell>
          <cell r="Q128">
            <v>0</v>
          </cell>
          <cell r="S128">
            <v>0</v>
          </cell>
        </row>
        <row r="129">
          <cell r="C129">
            <v>518</v>
          </cell>
          <cell r="D129">
            <v>0.1021</v>
          </cell>
          <cell r="E129">
            <v>86</v>
          </cell>
          <cell r="F129">
            <v>0.43330000000000002</v>
          </cell>
          <cell r="G129">
            <v>307</v>
          </cell>
          <cell r="H129">
            <v>0.2039</v>
          </cell>
          <cell r="I129">
            <v>50</v>
          </cell>
          <cell r="J129">
            <v>-0.39019999999999999</v>
          </cell>
          <cell r="K129">
            <v>32</v>
          </cell>
          <cell r="L129">
            <v>-0.23810000000000001</v>
          </cell>
          <cell r="M129">
            <v>42</v>
          </cell>
          <cell r="N129">
            <v>0.3548</v>
          </cell>
          <cell r="O129">
            <v>0</v>
          </cell>
          <cell r="Q129">
            <v>1</v>
          </cell>
          <cell r="S129">
            <v>0</v>
          </cell>
        </row>
        <row r="130">
          <cell r="C130">
            <v>675</v>
          </cell>
          <cell r="D130">
            <v>0.21179999999999999</v>
          </cell>
          <cell r="E130">
            <v>136</v>
          </cell>
          <cell r="F130">
            <v>0.27100000000000002</v>
          </cell>
          <cell r="G130">
            <v>336</v>
          </cell>
          <cell r="H130">
            <v>0.41770000000000002</v>
          </cell>
          <cell r="I130">
            <v>93</v>
          </cell>
          <cell r="J130">
            <v>-0.26769999999999999</v>
          </cell>
          <cell r="K130">
            <v>83</v>
          </cell>
          <cell r="L130">
            <v>0.62749999999999995</v>
          </cell>
          <cell r="M130">
            <v>20</v>
          </cell>
          <cell r="N130">
            <v>-0.23080000000000001</v>
          </cell>
          <cell r="O130">
            <v>0</v>
          </cell>
          <cell r="P130">
            <v>-1</v>
          </cell>
          <cell r="Q130">
            <v>7</v>
          </cell>
          <cell r="R130">
            <v>-0.125</v>
          </cell>
          <cell r="S130">
            <v>0</v>
          </cell>
        </row>
        <row r="131">
          <cell r="C131">
            <v>347</v>
          </cell>
          <cell r="D131">
            <v>-0.1618</v>
          </cell>
          <cell r="E131">
            <v>62</v>
          </cell>
          <cell r="F131">
            <v>-0.2152</v>
          </cell>
          <cell r="G131">
            <v>193</v>
          </cell>
          <cell r="H131">
            <v>0.38850000000000001</v>
          </cell>
          <cell r="I131">
            <v>23</v>
          </cell>
          <cell r="J131">
            <v>-0.82169999999999999</v>
          </cell>
          <cell r="K131">
            <v>29</v>
          </cell>
          <cell r="L131">
            <v>-0.23680000000000001</v>
          </cell>
          <cell r="M131">
            <v>26</v>
          </cell>
          <cell r="N131">
            <v>1.3635999999999999</v>
          </cell>
          <cell r="O131">
            <v>0</v>
          </cell>
          <cell r="Q131">
            <v>14</v>
          </cell>
          <cell r="R131">
            <v>-0.22220000000000001</v>
          </cell>
          <cell r="S131">
            <v>0</v>
          </cell>
        </row>
        <row r="132">
          <cell r="C132">
            <v>226</v>
          </cell>
          <cell r="D132">
            <v>0.3533</v>
          </cell>
          <cell r="E132">
            <v>34</v>
          </cell>
          <cell r="F132">
            <v>0.54549999999999998</v>
          </cell>
          <cell r="G132">
            <v>124</v>
          </cell>
          <cell r="H132">
            <v>0.31909999999999999</v>
          </cell>
          <cell r="I132">
            <v>31</v>
          </cell>
          <cell r="J132">
            <v>0.1923</v>
          </cell>
          <cell r="K132">
            <v>21</v>
          </cell>
          <cell r="L132">
            <v>0.90910000000000002</v>
          </cell>
          <cell r="M132">
            <v>16</v>
          </cell>
          <cell r="N132">
            <v>0.1429</v>
          </cell>
          <cell r="O132">
            <v>0</v>
          </cell>
          <cell r="Q132">
            <v>0</v>
          </cell>
          <cell r="S132">
            <v>0</v>
          </cell>
        </row>
        <row r="133">
          <cell r="C133">
            <v>246</v>
          </cell>
          <cell r="D133">
            <v>-0.24310000000000001</v>
          </cell>
          <cell r="E133">
            <v>37</v>
          </cell>
          <cell r="F133">
            <v>-0.11899999999999999</v>
          </cell>
          <cell r="G133">
            <v>105</v>
          </cell>
          <cell r="H133">
            <v>0.17979999999999999</v>
          </cell>
          <cell r="I133">
            <v>75</v>
          </cell>
          <cell r="J133">
            <v>-0.49659999999999999</v>
          </cell>
          <cell r="K133">
            <v>14</v>
          </cell>
          <cell r="L133">
            <v>-0.26319999999999999</v>
          </cell>
          <cell r="M133">
            <v>13</v>
          </cell>
          <cell r="N133">
            <v>-0.40910000000000002</v>
          </cell>
          <cell r="O133">
            <v>0</v>
          </cell>
          <cell r="Q133">
            <v>2</v>
          </cell>
          <cell r="R133">
            <v>-0.5</v>
          </cell>
          <cell r="S133">
            <v>0</v>
          </cell>
        </row>
        <row r="142">
          <cell r="C142">
            <v>293</v>
          </cell>
          <cell r="D142">
            <v>54</v>
          </cell>
          <cell r="E142">
            <v>40</v>
          </cell>
          <cell r="F142">
            <v>1</v>
          </cell>
          <cell r="G142">
            <v>150</v>
          </cell>
          <cell r="H142">
            <v>45</v>
          </cell>
          <cell r="I142">
            <v>40</v>
          </cell>
          <cell r="J142">
            <v>-6</v>
          </cell>
          <cell r="K142">
            <v>34</v>
          </cell>
          <cell r="L142">
            <v>8</v>
          </cell>
          <cell r="M142">
            <v>29</v>
          </cell>
          <cell r="N142">
            <v>6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</row>
        <row r="143">
          <cell r="C143">
            <v>23</v>
          </cell>
          <cell r="D143">
            <v>-2</v>
          </cell>
          <cell r="E143">
            <v>7</v>
          </cell>
          <cell r="F143">
            <v>3</v>
          </cell>
          <cell r="G143">
            <v>11</v>
          </cell>
          <cell r="H143">
            <v>-1</v>
          </cell>
          <cell r="I143">
            <v>1</v>
          </cell>
          <cell r="J143">
            <v>-6</v>
          </cell>
          <cell r="K143">
            <v>3</v>
          </cell>
          <cell r="L143">
            <v>1</v>
          </cell>
          <cell r="M143">
            <v>1</v>
          </cell>
          <cell r="N143">
            <v>1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</row>
        <row r="144">
          <cell r="C144">
            <v>11</v>
          </cell>
          <cell r="D144">
            <v>-5</v>
          </cell>
          <cell r="E144">
            <v>4</v>
          </cell>
          <cell r="F144">
            <v>3</v>
          </cell>
          <cell r="G144">
            <v>3</v>
          </cell>
          <cell r="H144">
            <v>-7</v>
          </cell>
          <cell r="I144">
            <v>1</v>
          </cell>
          <cell r="J144">
            <v>0</v>
          </cell>
          <cell r="K144">
            <v>2</v>
          </cell>
          <cell r="L144">
            <v>0</v>
          </cell>
          <cell r="M144">
            <v>1</v>
          </cell>
          <cell r="N144">
            <v>-1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</row>
        <row r="145">
          <cell r="C145">
            <v>33</v>
          </cell>
          <cell r="D145">
            <v>1</v>
          </cell>
          <cell r="E145">
            <v>12</v>
          </cell>
          <cell r="F145">
            <v>9</v>
          </cell>
          <cell r="G145">
            <v>16</v>
          </cell>
          <cell r="H145">
            <v>2</v>
          </cell>
          <cell r="I145">
            <v>3</v>
          </cell>
          <cell r="J145">
            <v>-7</v>
          </cell>
          <cell r="K145">
            <v>0</v>
          </cell>
          <cell r="L145">
            <v>-1</v>
          </cell>
          <cell r="M145">
            <v>2</v>
          </cell>
          <cell r="N145">
            <v>-2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</row>
        <row r="146">
          <cell r="C146">
            <v>207</v>
          </cell>
          <cell r="D146">
            <v>69</v>
          </cell>
          <cell r="E146">
            <v>38</v>
          </cell>
          <cell r="F146">
            <v>10</v>
          </cell>
          <cell r="G146">
            <v>92</v>
          </cell>
          <cell r="H146">
            <v>25</v>
          </cell>
          <cell r="I146">
            <v>39</v>
          </cell>
          <cell r="J146">
            <v>17</v>
          </cell>
          <cell r="K146">
            <v>20</v>
          </cell>
          <cell r="L146">
            <v>8</v>
          </cell>
          <cell r="M146">
            <v>18</v>
          </cell>
          <cell r="N146">
            <v>11</v>
          </cell>
          <cell r="O146">
            <v>0</v>
          </cell>
          <cell r="P146">
            <v>0</v>
          </cell>
          <cell r="Q146">
            <v>0</v>
          </cell>
          <cell r="R146">
            <v>-2</v>
          </cell>
          <cell r="S146">
            <v>0</v>
          </cell>
          <cell r="T146">
            <v>0</v>
          </cell>
        </row>
        <row r="147">
          <cell r="C147">
            <v>158</v>
          </cell>
          <cell r="D147">
            <v>-15</v>
          </cell>
          <cell r="E147">
            <v>35</v>
          </cell>
          <cell r="F147">
            <v>15</v>
          </cell>
          <cell r="G147">
            <v>77</v>
          </cell>
          <cell r="H147">
            <v>-11</v>
          </cell>
          <cell r="I147">
            <v>21</v>
          </cell>
          <cell r="J147">
            <v>-6</v>
          </cell>
          <cell r="K147">
            <v>10</v>
          </cell>
          <cell r="L147">
            <v>-12</v>
          </cell>
          <cell r="M147">
            <v>13</v>
          </cell>
          <cell r="N147">
            <v>-1</v>
          </cell>
          <cell r="O147">
            <v>0</v>
          </cell>
          <cell r="P147">
            <v>0</v>
          </cell>
          <cell r="Q147">
            <v>2</v>
          </cell>
          <cell r="R147">
            <v>0</v>
          </cell>
          <cell r="S147">
            <v>0</v>
          </cell>
          <cell r="T147">
            <v>0</v>
          </cell>
        </row>
        <row r="148">
          <cell r="C148">
            <v>1180</v>
          </cell>
          <cell r="D148">
            <v>152</v>
          </cell>
          <cell r="E148">
            <v>191</v>
          </cell>
          <cell r="F148">
            <v>-2</v>
          </cell>
          <cell r="G148">
            <v>641</v>
          </cell>
          <cell r="H148">
            <v>131</v>
          </cell>
          <cell r="I148">
            <v>189</v>
          </cell>
          <cell r="J148">
            <v>-16</v>
          </cell>
          <cell r="K148">
            <v>52</v>
          </cell>
          <cell r="L148">
            <v>-1</v>
          </cell>
          <cell r="M148">
            <v>98</v>
          </cell>
          <cell r="N148">
            <v>51</v>
          </cell>
          <cell r="O148">
            <v>0</v>
          </cell>
          <cell r="P148">
            <v>0</v>
          </cell>
          <cell r="Q148">
            <v>9</v>
          </cell>
          <cell r="R148">
            <v>-11</v>
          </cell>
          <cell r="S148">
            <v>0</v>
          </cell>
          <cell r="T148">
            <v>0</v>
          </cell>
        </row>
        <row r="149">
          <cell r="C149">
            <v>264</v>
          </cell>
          <cell r="D149">
            <v>0</v>
          </cell>
          <cell r="E149">
            <v>56</v>
          </cell>
          <cell r="F149">
            <v>22</v>
          </cell>
          <cell r="G149">
            <v>129</v>
          </cell>
          <cell r="H149">
            <v>18</v>
          </cell>
          <cell r="I149">
            <v>29</v>
          </cell>
          <cell r="J149">
            <v>-35</v>
          </cell>
          <cell r="K149">
            <v>21</v>
          </cell>
          <cell r="L149">
            <v>-6</v>
          </cell>
          <cell r="M149">
            <v>29</v>
          </cell>
          <cell r="N149">
            <v>3</v>
          </cell>
          <cell r="O149">
            <v>0</v>
          </cell>
          <cell r="P149">
            <v>0</v>
          </cell>
          <cell r="Q149">
            <v>0</v>
          </cell>
          <cell r="R149">
            <v>-2</v>
          </cell>
          <cell r="S149">
            <v>0</v>
          </cell>
          <cell r="T149">
            <v>0</v>
          </cell>
        </row>
        <row r="150">
          <cell r="C150">
            <v>168</v>
          </cell>
          <cell r="D150">
            <v>23</v>
          </cell>
          <cell r="E150">
            <v>30</v>
          </cell>
          <cell r="F150">
            <v>2</v>
          </cell>
          <cell r="G150">
            <v>86</v>
          </cell>
          <cell r="H150">
            <v>2</v>
          </cell>
          <cell r="I150">
            <v>33</v>
          </cell>
          <cell r="J150">
            <v>17</v>
          </cell>
          <cell r="K150">
            <v>11</v>
          </cell>
          <cell r="L150">
            <v>4</v>
          </cell>
          <cell r="M150">
            <v>7</v>
          </cell>
          <cell r="N150">
            <v>-3</v>
          </cell>
          <cell r="O150">
            <v>1</v>
          </cell>
          <cell r="P150">
            <v>1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</row>
        <row r="151">
          <cell r="C151">
            <v>518</v>
          </cell>
          <cell r="D151">
            <v>48</v>
          </cell>
          <cell r="E151">
            <v>86</v>
          </cell>
          <cell r="F151">
            <v>26</v>
          </cell>
          <cell r="G151">
            <v>307</v>
          </cell>
          <cell r="H151">
            <v>52</v>
          </cell>
          <cell r="I151">
            <v>50</v>
          </cell>
          <cell r="J151">
            <v>-32</v>
          </cell>
          <cell r="K151">
            <v>32</v>
          </cell>
          <cell r="L151">
            <v>-10</v>
          </cell>
          <cell r="M151">
            <v>42</v>
          </cell>
          <cell r="N151">
            <v>11</v>
          </cell>
          <cell r="O151">
            <v>0</v>
          </cell>
          <cell r="P151">
            <v>0</v>
          </cell>
          <cell r="Q151">
            <v>1</v>
          </cell>
          <cell r="R151">
            <v>1</v>
          </cell>
          <cell r="S151">
            <v>0</v>
          </cell>
          <cell r="T151">
            <v>0</v>
          </cell>
        </row>
        <row r="152">
          <cell r="C152">
            <v>675</v>
          </cell>
          <cell r="D152">
            <v>118</v>
          </cell>
          <cell r="E152">
            <v>136</v>
          </cell>
          <cell r="F152">
            <v>29</v>
          </cell>
          <cell r="G152">
            <v>336</v>
          </cell>
          <cell r="H152">
            <v>99</v>
          </cell>
          <cell r="I152">
            <v>93</v>
          </cell>
          <cell r="J152">
            <v>-34</v>
          </cell>
          <cell r="K152">
            <v>83</v>
          </cell>
          <cell r="L152">
            <v>32</v>
          </cell>
          <cell r="M152">
            <v>20</v>
          </cell>
          <cell r="N152">
            <v>-6</v>
          </cell>
          <cell r="O152">
            <v>0</v>
          </cell>
          <cell r="P152">
            <v>-1</v>
          </cell>
          <cell r="Q152">
            <v>7</v>
          </cell>
          <cell r="R152">
            <v>-1</v>
          </cell>
          <cell r="S152">
            <v>0</v>
          </cell>
          <cell r="T152">
            <v>0</v>
          </cell>
        </row>
        <row r="153">
          <cell r="C153">
            <v>347</v>
          </cell>
          <cell r="D153">
            <v>-67</v>
          </cell>
          <cell r="E153">
            <v>62</v>
          </cell>
          <cell r="F153">
            <v>-17</v>
          </cell>
          <cell r="G153">
            <v>193</v>
          </cell>
          <cell r="H153">
            <v>54</v>
          </cell>
          <cell r="I153">
            <v>23</v>
          </cell>
          <cell r="J153">
            <v>-106</v>
          </cell>
          <cell r="K153">
            <v>29</v>
          </cell>
          <cell r="L153">
            <v>-9</v>
          </cell>
          <cell r="M153">
            <v>26</v>
          </cell>
          <cell r="N153">
            <v>15</v>
          </cell>
          <cell r="O153">
            <v>0</v>
          </cell>
          <cell r="P153">
            <v>0</v>
          </cell>
          <cell r="Q153">
            <v>14</v>
          </cell>
          <cell r="R153">
            <v>-4</v>
          </cell>
          <cell r="S153">
            <v>0</v>
          </cell>
          <cell r="T153">
            <v>0</v>
          </cell>
        </row>
        <row r="154">
          <cell r="C154">
            <v>226</v>
          </cell>
          <cell r="D154">
            <v>59</v>
          </cell>
          <cell r="E154">
            <v>34</v>
          </cell>
          <cell r="F154">
            <v>12</v>
          </cell>
          <cell r="G154">
            <v>124</v>
          </cell>
          <cell r="H154">
            <v>30</v>
          </cell>
          <cell r="I154">
            <v>31</v>
          </cell>
          <cell r="J154">
            <v>5</v>
          </cell>
          <cell r="K154">
            <v>21</v>
          </cell>
          <cell r="L154">
            <v>10</v>
          </cell>
          <cell r="M154">
            <v>16</v>
          </cell>
          <cell r="N154">
            <v>2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</row>
        <row r="155">
          <cell r="C155">
            <v>246</v>
          </cell>
          <cell r="D155">
            <v>-79</v>
          </cell>
          <cell r="E155">
            <v>37</v>
          </cell>
          <cell r="F155">
            <v>-5</v>
          </cell>
          <cell r="G155">
            <v>105</v>
          </cell>
          <cell r="H155">
            <v>16</v>
          </cell>
          <cell r="I155">
            <v>75</v>
          </cell>
          <cell r="J155">
            <v>-74</v>
          </cell>
          <cell r="K155">
            <v>14</v>
          </cell>
          <cell r="L155">
            <v>-5</v>
          </cell>
          <cell r="M155">
            <v>13</v>
          </cell>
          <cell r="N155">
            <v>-9</v>
          </cell>
          <cell r="O155">
            <v>0</v>
          </cell>
          <cell r="P155">
            <v>0</v>
          </cell>
          <cell r="Q155">
            <v>2</v>
          </cell>
          <cell r="R155">
            <v>-2</v>
          </cell>
          <cell r="S155">
            <v>0</v>
          </cell>
          <cell r="T155">
            <v>0</v>
          </cell>
        </row>
      </sheetData>
      <sheetData sheetId="12" refreshError="1"/>
      <sheetData sheetId="13" refreshError="1">
        <row r="4">
          <cell r="C4">
            <v>6906</v>
          </cell>
          <cell r="D4">
            <v>8018</v>
          </cell>
          <cell r="E4">
            <v>10244</v>
          </cell>
          <cell r="F4">
            <v>7816</v>
          </cell>
          <cell r="G4">
            <v>3645</v>
          </cell>
          <cell r="H4">
            <v>4298</v>
          </cell>
        </row>
        <row r="5">
          <cell r="C5">
            <v>19966</v>
          </cell>
          <cell r="D5">
            <v>32829</v>
          </cell>
          <cell r="E5">
            <v>39746</v>
          </cell>
          <cell r="F5">
            <v>38758</v>
          </cell>
          <cell r="G5">
            <v>21238</v>
          </cell>
          <cell r="H5">
            <v>23036</v>
          </cell>
        </row>
        <row r="6">
          <cell r="C6">
            <v>11191</v>
          </cell>
          <cell r="D6">
            <v>12814</v>
          </cell>
          <cell r="E6">
            <v>15152</v>
          </cell>
          <cell r="F6">
            <v>13530</v>
          </cell>
          <cell r="G6">
            <v>7546</v>
          </cell>
          <cell r="H6">
            <v>8883</v>
          </cell>
        </row>
        <row r="13">
          <cell r="C13">
            <v>2407</v>
          </cell>
          <cell r="D13">
            <v>2979</v>
          </cell>
          <cell r="E13">
            <v>3590</v>
          </cell>
          <cell r="F13">
            <v>3646</v>
          </cell>
          <cell r="G13">
            <v>1370</v>
          </cell>
          <cell r="H13">
            <v>2121</v>
          </cell>
        </row>
        <row r="14">
          <cell r="C14">
            <v>4028</v>
          </cell>
          <cell r="D14">
            <v>7849</v>
          </cell>
          <cell r="E14">
            <v>8977</v>
          </cell>
          <cell r="F14">
            <v>8877</v>
          </cell>
          <cell r="G14">
            <v>5195</v>
          </cell>
          <cell r="H14">
            <v>6616</v>
          </cell>
        </row>
        <row r="15">
          <cell r="C15">
            <v>1197</v>
          </cell>
          <cell r="D15">
            <v>1384</v>
          </cell>
          <cell r="E15">
            <v>1889</v>
          </cell>
          <cell r="F15">
            <v>1589</v>
          </cell>
          <cell r="G15">
            <v>993</v>
          </cell>
          <cell r="H15">
            <v>1062</v>
          </cell>
        </row>
        <row r="22">
          <cell r="C22">
            <v>44</v>
          </cell>
          <cell r="D22">
            <v>88</v>
          </cell>
          <cell r="E22">
            <v>103</v>
          </cell>
          <cell r="F22">
            <v>88</v>
          </cell>
          <cell r="G22">
            <v>56</v>
          </cell>
          <cell r="H22">
            <v>55</v>
          </cell>
        </row>
        <row r="23">
          <cell r="C23">
            <v>505</v>
          </cell>
          <cell r="D23">
            <v>1124</v>
          </cell>
          <cell r="E23">
            <v>1189</v>
          </cell>
          <cell r="F23">
            <v>1122</v>
          </cell>
          <cell r="G23">
            <v>752</v>
          </cell>
          <cell r="H23">
            <v>957</v>
          </cell>
        </row>
        <row r="24">
          <cell r="C24">
            <v>118</v>
          </cell>
          <cell r="D24">
            <v>187</v>
          </cell>
          <cell r="E24">
            <v>189</v>
          </cell>
          <cell r="F24">
            <v>151</v>
          </cell>
          <cell r="G24">
            <v>82</v>
          </cell>
          <cell r="H24">
            <v>107</v>
          </cell>
        </row>
        <row r="31">
          <cell r="C31">
            <v>361</v>
          </cell>
          <cell r="D31">
            <v>519</v>
          </cell>
          <cell r="E31">
            <v>542</v>
          </cell>
          <cell r="F31">
            <v>498</v>
          </cell>
          <cell r="G31">
            <v>255</v>
          </cell>
          <cell r="H31">
            <v>391</v>
          </cell>
        </row>
        <row r="32">
          <cell r="C32">
            <v>1380</v>
          </cell>
          <cell r="D32">
            <v>2779</v>
          </cell>
          <cell r="E32">
            <v>3442</v>
          </cell>
          <cell r="F32">
            <v>3368</v>
          </cell>
          <cell r="G32">
            <v>1923</v>
          </cell>
          <cell r="H32">
            <v>2346</v>
          </cell>
        </row>
        <row r="33">
          <cell r="C33">
            <v>702</v>
          </cell>
          <cell r="D33">
            <v>781</v>
          </cell>
          <cell r="E33">
            <v>1169</v>
          </cell>
          <cell r="F33">
            <v>797</v>
          </cell>
          <cell r="G33">
            <v>480</v>
          </cell>
          <cell r="H33">
            <v>504</v>
          </cell>
        </row>
        <row r="40">
          <cell r="C40">
            <v>1762</v>
          </cell>
          <cell r="D40">
            <v>2074</v>
          </cell>
          <cell r="E40">
            <v>2516</v>
          </cell>
          <cell r="F40">
            <v>2633</v>
          </cell>
          <cell r="G40">
            <v>860</v>
          </cell>
          <cell r="H40">
            <v>1501</v>
          </cell>
        </row>
        <row r="41">
          <cell r="C41">
            <v>1597</v>
          </cell>
          <cell r="D41">
            <v>2852</v>
          </cell>
          <cell r="E41">
            <v>3078</v>
          </cell>
          <cell r="F41">
            <v>2967</v>
          </cell>
          <cell r="G41">
            <v>1691</v>
          </cell>
          <cell r="H41">
            <v>2380</v>
          </cell>
        </row>
        <row r="42">
          <cell r="C42">
            <v>223</v>
          </cell>
          <cell r="D42">
            <v>216</v>
          </cell>
          <cell r="E42">
            <v>243</v>
          </cell>
          <cell r="F42">
            <v>361</v>
          </cell>
          <cell r="G42">
            <v>267</v>
          </cell>
          <cell r="H42">
            <v>269</v>
          </cell>
        </row>
        <row r="49">
          <cell r="C49">
            <v>240</v>
          </cell>
          <cell r="D49">
            <v>298</v>
          </cell>
          <cell r="E49">
            <v>429</v>
          </cell>
          <cell r="F49">
            <v>427</v>
          </cell>
          <cell r="G49">
            <v>199</v>
          </cell>
          <cell r="H49">
            <v>174</v>
          </cell>
        </row>
        <row r="50">
          <cell r="C50">
            <v>546</v>
          </cell>
          <cell r="D50">
            <v>1094</v>
          </cell>
          <cell r="E50">
            <v>1268</v>
          </cell>
          <cell r="F50">
            <v>1420</v>
          </cell>
          <cell r="G50">
            <v>829</v>
          </cell>
          <cell r="H50">
            <v>933</v>
          </cell>
        </row>
        <row r="51">
          <cell r="C51">
            <v>154</v>
          </cell>
          <cell r="D51">
            <v>200</v>
          </cell>
          <cell r="E51">
            <v>288</v>
          </cell>
          <cell r="F51">
            <v>280</v>
          </cell>
          <cell r="G51">
            <v>164</v>
          </cell>
          <cell r="H51">
            <v>182</v>
          </cell>
        </row>
      </sheetData>
      <sheetData sheetId="14" refreshError="1">
        <row r="4">
          <cell r="C4">
            <v>18618</v>
          </cell>
          <cell r="D4">
            <v>24846</v>
          </cell>
          <cell r="E4">
            <v>31089</v>
          </cell>
          <cell r="F4">
            <v>28321</v>
          </cell>
          <cell r="G4">
            <v>15565</v>
          </cell>
          <cell r="H4">
            <v>16803</v>
          </cell>
        </row>
        <row r="5">
          <cell r="C5">
            <v>19445</v>
          </cell>
          <cell r="D5">
            <v>28815</v>
          </cell>
          <cell r="E5">
            <v>34053</v>
          </cell>
          <cell r="F5">
            <v>31783</v>
          </cell>
          <cell r="G5">
            <v>16864</v>
          </cell>
          <cell r="H5">
            <v>19414</v>
          </cell>
        </row>
        <row r="6">
          <cell r="C6">
            <v>31102</v>
          </cell>
          <cell r="D6">
            <v>44400</v>
          </cell>
          <cell r="E6">
            <v>53872</v>
          </cell>
          <cell r="F6">
            <v>49450</v>
          </cell>
          <cell r="G6">
            <v>26818</v>
          </cell>
          <cell r="H6">
            <v>30022</v>
          </cell>
        </row>
        <row r="7">
          <cell r="C7">
            <v>6961</v>
          </cell>
          <cell r="D7">
            <v>9261</v>
          </cell>
          <cell r="E7">
            <v>11270</v>
          </cell>
          <cell r="F7">
            <v>10654</v>
          </cell>
          <cell r="G7">
            <v>5611</v>
          </cell>
          <cell r="H7">
            <v>6195</v>
          </cell>
        </row>
        <row r="8">
          <cell r="C8">
            <v>21583</v>
          </cell>
          <cell r="D8">
            <v>32391</v>
          </cell>
          <cell r="E8">
            <v>40104</v>
          </cell>
          <cell r="F8">
            <v>37155</v>
          </cell>
          <cell r="G8">
            <v>19624</v>
          </cell>
          <cell r="H8">
            <v>22100</v>
          </cell>
        </row>
        <row r="9">
          <cell r="C9">
            <v>16140</v>
          </cell>
          <cell r="D9">
            <v>20766</v>
          </cell>
          <cell r="E9">
            <v>24493</v>
          </cell>
          <cell r="F9">
            <v>22278</v>
          </cell>
          <cell r="G9">
            <v>12425</v>
          </cell>
          <cell r="H9">
            <v>13672</v>
          </cell>
        </row>
        <row r="10">
          <cell r="C10">
            <v>340</v>
          </cell>
          <cell r="D10">
            <v>504</v>
          </cell>
          <cell r="E10">
            <v>545</v>
          </cell>
          <cell r="F10">
            <v>671</v>
          </cell>
          <cell r="G10">
            <v>380</v>
          </cell>
          <cell r="H10">
            <v>445</v>
          </cell>
        </row>
        <row r="17">
          <cell r="C17">
            <v>3558</v>
          </cell>
          <cell r="D17">
            <v>5410</v>
          </cell>
          <cell r="E17">
            <v>6565</v>
          </cell>
          <cell r="F17">
            <v>6528</v>
          </cell>
          <cell r="G17">
            <v>3636</v>
          </cell>
          <cell r="H17">
            <v>4487</v>
          </cell>
        </row>
        <row r="18">
          <cell r="C18">
            <v>4074</v>
          </cell>
          <cell r="D18">
            <v>6802</v>
          </cell>
          <cell r="E18">
            <v>7891</v>
          </cell>
          <cell r="F18">
            <v>7584</v>
          </cell>
          <cell r="G18">
            <v>3922</v>
          </cell>
          <cell r="H18">
            <v>5312</v>
          </cell>
        </row>
        <row r="19">
          <cell r="C19">
            <v>6114</v>
          </cell>
          <cell r="D19">
            <v>10103</v>
          </cell>
          <cell r="E19">
            <v>11800</v>
          </cell>
          <cell r="F19">
            <v>11336</v>
          </cell>
          <cell r="G19">
            <v>6160</v>
          </cell>
          <cell r="H19">
            <v>7873</v>
          </cell>
        </row>
        <row r="20">
          <cell r="C20">
            <v>1518</v>
          </cell>
          <cell r="D20">
            <v>2109</v>
          </cell>
          <cell r="E20">
            <v>2656</v>
          </cell>
          <cell r="F20">
            <v>2776</v>
          </cell>
          <cell r="G20">
            <v>1398</v>
          </cell>
          <cell r="H20">
            <v>1926</v>
          </cell>
        </row>
        <row r="21">
          <cell r="C21">
            <v>4073</v>
          </cell>
          <cell r="D21">
            <v>7017</v>
          </cell>
          <cell r="E21">
            <v>8298</v>
          </cell>
          <cell r="F21">
            <v>8058</v>
          </cell>
          <cell r="G21">
            <v>4370</v>
          </cell>
          <cell r="H21">
            <v>5771</v>
          </cell>
        </row>
        <row r="22">
          <cell r="C22">
            <v>3517</v>
          </cell>
          <cell r="D22">
            <v>5092</v>
          </cell>
          <cell r="E22">
            <v>6025</v>
          </cell>
          <cell r="F22">
            <v>5928</v>
          </cell>
          <cell r="G22">
            <v>3109</v>
          </cell>
          <cell r="H22">
            <v>3928</v>
          </cell>
        </row>
        <row r="23">
          <cell r="C23">
            <v>42</v>
          </cell>
          <cell r="D23">
            <v>103</v>
          </cell>
          <cell r="E23">
            <v>133</v>
          </cell>
          <cell r="F23">
            <v>126</v>
          </cell>
          <cell r="G23">
            <v>79</v>
          </cell>
          <cell r="H23">
            <v>100</v>
          </cell>
        </row>
        <row r="30">
          <cell r="C30">
            <v>283</v>
          </cell>
          <cell r="D30">
            <v>576</v>
          </cell>
          <cell r="E30">
            <v>570</v>
          </cell>
          <cell r="F30">
            <v>571</v>
          </cell>
          <cell r="G30">
            <v>406</v>
          </cell>
          <cell r="H30">
            <v>451</v>
          </cell>
        </row>
        <row r="31">
          <cell r="C31">
            <v>384</v>
          </cell>
          <cell r="D31">
            <v>823</v>
          </cell>
          <cell r="E31">
            <v>911</v>
          </cell>
          <cell r="F31">
            <v>790</v>
          </cell>
          <cell r="G31">
            <v>484</v>
          </cell>
          <cell r="H31">
            <v>668</v>
          </cell>
        </row>
        <row r="32">
          <cell r="C32">
            <v>510</v>
          </cell>
          <cell r="D32">
            <v>1230</v>
          </cell>
          <cell r="E32">
            <v>1291</v>
          </cell>
          <cell r="F32">
            <v>1179</v>
          </cell>
          <cell r="G32">
            <v>734</v>
          </cell>
          <cell r="H32">
            <v>977</v>
          </cell>
        </row>
        <row r="33">
          <cell r="C33">
            <v>157</v>
          </cell>
          <cell r="D33">
            <v>169</v>
          </cell>
          <cell r="E33">
            <v>190</v>
          </cell>
          <cell r="F33">
            <v>182</v>
          </cell>
          <cell r="G33">
            <v>156</v>
          </cell>
          <cell r="H33">
            <v>142</v>
          </cell>
        </row>
        <row r="34">
          <cell r="C34">
            <v>431</v>
          </cell>
          <cell r="D34">
            <v>954</v>
          </cell>
          <cell r="E34">
            <v>1000</v>
          </cell>
          <cell r="F34">
            <v>878</v>
          </cell>
          <cell r="G34">
            <v>583</v>
          </cell>
          <cell r="H34">
            <v>764</v>
          </cell>
        </row>
        <row r="35">
          <cell r="C35">
            <v>235</v>
          </cell>
          <cell r="D35">
            <v>434</v>
          </cell>
          <cell r="E35">
            <v>474</v>
          </cell>
          <cell r="F35">
            <v>471</v>
          </cell>
          <cell r="G35">
            <v>298</v>
          </cell>
          <cell r="H35">
            <v>348</v>
          </cell>
        </row>
        <row r="36">
          <cell r="C36">
            <v>1</v>
          </cell>
          <cell r="D36">
            <v>11</v>
          </cell>
          <cell r="E36">
            <v>7</v>
          </cell>
          <cell r="F36">
            <v>12</v>
          </cell>
          <cell r="G36">
            <v>9</v>
          </cell>
          <cell r="H36">
            <v>7</v>
          </cell>
        </row>
        <row r="43">
          <cell r="C43">
            <v>1216</v>
          </cell>
          <cell r="D43">
            <v>1892</v>
          </cell>
          <cell r="E43">
            <v>2486</v>
          </cell>
          <cell r="F43">
            <v>2252</v>
          </cell>
          <cell r="G43">
            <v>1335</v>
          </cell>
          <cell r="H43">
            <v>1510</v>
          </cell>
        </row>
        <row r="44">
          <cell r="C44">
            <v>1227</v>
          </cell>
          <cell r="D44">
            <v>2187</v>
          </cell>
          <cell r="E44">
            <v>2667</v>
          </cell>
          <cell r="F44">
            <v>2411</v>
          </cell>
          <cell r="G44">
            <v>1323</v>
          </cell>
          <cell r="H44">
            <v>1731</v>
          </cell>
        </row>
        <row r="45">
          <cell r="C45">
            <v>2019</v>
          </cell>
          <cell r="D45">
            <v>3414</v>
          </cell>
          <cell r="E45">
            <v>4231</v>
          </cell>
          <cell r="F45">
            <v>3727</v>
          </cell>
          <cell r="G45">
            <v>2157</v>
          </cell>
          <cell r="H45">
            <v>2584</v>
          </cell>
        </row>
        <row r="46">
          <cell r="C46">
            <v>424</v>
          </cell>
          <cell r="D46">
            <v>665</v>
          </cell>
          <cell r="E46">
            <v>922</v>
          </cell>
          <cell r="F46">
            <v>936</v>
          </cell>
          <cell r="G46">
            <v>501</v>
          </cell>
          <cell r="H46">
            <v>657</v>
          </cell>
        </row>
        <row r="47">
          <cell r="C47">
            <v>1471</v>
          </cell>
          <cell r="D47">
            <v>2597</v>
          </cell>
          <cell r="E47">
            <v>3265</v>
          </cell>
          <cell r="F47">
            <v>2973</v>
          </cell>
          <cell r="G47">
            <v>1684</v>
          </cell>
          <cell r="H47">
            <v>2159</v>
          </cell>
        </row>
        <row r="48">
          <cell r="C48">
            <v>955</v>
          </cell>
          <cell r="D48">
            <v>1447</v>
          </cell>
          <cell r="E48">
            <v>1836</v>
          </cell>
          <cell r="F48">
            <v>1671</v>
          </cell>
          <cell r="G48">
            <v>952</v>
          </cell>
          <cell r="H48">
            <v>1061</v>
          </cell>
        </row>
        <row r="49">
          <cell r="C49">
            <v>17</v>
          </cell>
          <cell r="D49">
            <v>35</v>
          </cell>
          <cell r="E49">
            <v>52</v>
          </cell>
          <cell r="F49">
            <v>19</v>
          </cell>
          <cell r="G49">
            <v>22</v>
          </cell>
          <cell r="H49">
            <v>21</v>
          </cell>
        </row>
        <row r="56">
          <cell r="C56">
            <v>1632</v>
          </cell>
          <cell r="D56">
            <v>2327</v>
          </cell>
          <cell r="E56">
            <v>2653</v>
          </cell>
          <cell r="F56">
            <v>2760</v>
          </cell>
          <cell r="G56">
            <v>1313</v>
          </cell>
          <cell r="H56">
            <v>1954</v>
          </cell>
        </row>
        <row r="57">
          <cell r="C57">
            <v>1950</v>
          </cell>
          <cell r="D57">
            <v>2815</v>
          </cell>
          <cell r="E57">
            <v>3184</v>
          </cell>
          <cell r="F57">
            <v>3201</v>
          </cell>
          <cell r="G57">
            <v>1505</v>
          </cell>
          <cell r="H57">
            <v>2196</v>
          </cell>
        </row>
        <row r="58">
          <cell r="C58">
            <v>2791</v>
          </cell>
          <cell r="D58">
            <v>4101</v>
          </cell>
          <cell r="E58">
            <v>4566</v>
          </cell>
          <cell r="F58">
            <v>4621</v>
          </cell>
          <cell r="G58">
            <v>2254</v>
          </cell>
          <cell r="H58">
            <v>3208</v>
          </cell>
        </row>
        <row r="59">
          <cell r="C59">
            <v>791</v>
          </cell>
          <cell r="D59">
            <v>1041</v>
          </cell>
          <cell r="E59">
            <v>1271</v>
          </cell>
          <cell r="F59">
            <v>1340</v>
          </cell>
          <cell r="G59">
            <v>564</v>
          </cell>
          <cell r="H59">
            <v>942</v>
          </cell>
        </row>
        <row r="60">
          <cell r="C60">
            <v>1625</v>
          </cell>
          <cell r="D60">
            <v>2474</v>
          </cell>
          <cell r="E60">
            <v>2762</v>
          </cell>
          <cell r="F60">
            <v>2813</v>
          </cell>
          <cell r="G60">
            <v>1343</v>
          </cell>
          <cell r="H60">
            <v>2018</v>
          </cell>
        </row>
        <row r="61">
          <cell r="C61">
            <v>1934</v>
          </cell>
          <cell r="D61">
            <v>2626</v>
          </cell>
          <cell r="E61">
            <v>3016</v>
          </cell>
          <cell r="F61">
            <v>3083</v>
          </cell>
          <cell r="G61">
            <v>1449</v>
          </cell>
          <cell r="H61">
            <v>2089</v>
          </cell>
        </row>
        <row r="62">
          <cell r="C62">
            <v>23</v>
          </cell>
          <cell r="D62">
            <v>42</v>
          </cell>
          <cell r="E62">
            <v>59</v>
          </cell>
          <cell r="F62">
            <v>65</v>
          </cell>
          <cell r="G62">
            <v>26</v>
          </cell>
          <cell r="H62">
            <v>43</v>
          </cell>
        </row>
        <row r="69">
          <cell r="C69">
            <v>427</v>
          </cell>
          <cell r="D69">
            <v>615</v>
          </cell>
          <cell r="E69">
            <v>856</v>
          </cell>
          <cell r="F69">
            <v>945</v>
          </cell>
          <cell r="G69">
            <v>582</v>
          </cell>
          <cell r="H69">
            <v>572</v>
          </cell>
        </row>
        <row r="70">
          <cell r="C70">
            <v>513</v>
          </cell>
          <cell r="D70">
            <v>977</v>
          </cell>
          <cell r="E70">
            <v>1129</v>
          </cell>
          <cell r="F70">
            <v>1182</v>
          </cell>
          <cell r="G70">
            <v>610</v>
          </cell>
          <cell r="H70">
            <v>717</v>
          </cell>
        </row>
        <row r="71">
          <cell r="C71">
            <v>794</v>
          </cell>
          <cell r="D71">
            <v>1358</v>
          </cell>
          <cell r="E71">
            <v>1712</v>
          </cell>
          <cell r="F71">
            <v>1809</v>
          </cell>
          <cell r="G71">
            <v>1015</v>
          </cell>
          <cell r="H71">
            <v>1104</v>
          </cell>
        </row>
        <row r="72">
          <cell r="C72">
            <v>146</v>
          </cell>
          <cell r="D72">
            <v>234</v>
          </cell>
          <cell r="E72">
            <v>273</v>
          </cell>
          <cell r="F72">
            <v>318</v>
          </cell>
          <cell r="G72">
            <v>177</v>
          </cell>
          <cell r="H72">
            <v>185</v>
          </cell>
        </row>
        <row r="73">
          <cell r="C73">
            <v>546</v>
          </cell>
          <cell r="D73">
            <v>992</v>
          </cell>
          <cell r="E73">
            <v>1271</v>
          </cell>
          <cell r="F73">
            <v>1394</v>
          </cell>
          <cell r="G73">
            <v>760</v>
          </cell>
          <cell r="H73">
            <v>830</v>
          </cell>
        </row>
        <row r="74">
          <cell r="C74">
            <v>393</v>
          </cell>
          <cell r="D74">
            <v>585</v>
          </cell>
          <cell r="E74">
            <v>699</v>
          </cell>
          <cell r="F74">
            <v>703</v>
          </cell>
          <cell r="G74">
            <v>410</v>
          </cell>
          <cell r="H74">
            <v>430</v>
          </cell>
        </row>
        <row r="75">
          <cell r="C75">
            <v>1</v>
          </cell>
          <cell r="D75">
            <v>15</v>
          </cell>
          <cell r="E75">
            <v>15</v>
          </cell>
          <cell r="F75">
            <v>30</v>
          </cell>
          <cell r="G75">
            <v>22</v>
          </cell>
          <cell r="H75">
            <v>29</v>
          </cell>
        </row>
      </sheetData>
      <sheetData sheetId="15" refreshError="1">
        <row r="4">
          <cell r="C4">
            <v>4590</v>
          </cell>
          <cell r="D4">
            <v>3996</v>
          </cell>
          <cell r="E4">
            <v>4059</v>
          </cell>
          <cell r="F4">
            <v>4421</v>
          </cell>
          <cell r="G4">
            <v>2504</v>
          </cell>
          <cell r="H4">
            <v>2267</v>
          </cell>
        </row>
        <row r="5">
          <cell r="C5">
            <v>19355</v>
          </cell>
          <cell r="D5">
            <v>25403</v>
          </cell>
          <cell r="E5">
            <v>29048</v>
          </cell>
          <cell r="F5">
            <v>27596</v>
          </cell>
          <cell r="G5">
            <v>14779</v>
          </cell>
          <cell r="H5">
            <v>17088</v>
          </cell>
        </row>
        <row r="6">
          <cell r="C6">
            <v>5264</v>
          </cell>
          <cell r="D6">
            <v>6912</v>
          </cell>
          <cell r="E6">
            <v>12161</v>
          </cell>
          <cell r="F6">
            <v>6372</v>
          </cell>
          <cell r="G6">
            <v>2639</v>
          </cell>
          <cell r="H6">
            <v>1997</v>
          </cell>
        </row>
        <row r="7">
          <cell r="C7">
            <v>2099</v>
          </cell>
          <cell r="D7">
            <v>2760</v>
          </cell>
          <cell r="E7">
            <v>3241</v>
          </cell>
          <cell r="F7">
            <v>3593</v>
          </cell>
          <cell r="G7">
            <v>1648</v>
          </cell>
          <cell r="H7">
            <v>1633</v>
          </cell>
        </row>
        <row r="8">
          <cell r="C8">
            <v>3778</v>
          </cell>
          <cell r="D8">
            <v>11374</v>
          </cell>
          <cell r="E8">
            <v>12625</v>
          </cell>
          <cell r="F8">
            <v>14012</v>
          </cell>
          <cell r="G8">
            <v>9134</v>
          </cell>
          <cell r="H8">
            <v>11272</v>
          </cell>
        </row>
        <row r="9">
          <cell r="C9">
            <v>11</v>
          </cell>
          <cell r="D9">
            <v>16</v>
          </cell>
          <cell r="E9">
            <v>6</v>
          </cell>
          <cell r="F9">
            <v>7</v>
          </cell>
          <cell r="G9">
            <v>4</v>
          </cell>
          <cell r="H9">
            <v>2</v>
          </cell>
        </row>
        <row r="10">
          <cell r="C10">
            <v>2964</v>
          </cell>
          <cell r="D10">
            <v>3200</v>
          </cell>
          <cell r="E10">
            <v>4002</v>
          </cell>
          <cell r="F10">
            <v>4102</v>
          </cell>
          <cell r="G10">
            <v>1719</v>
          </cell>
          <cell r="H10">
            <v>1958</v>
          </cell>
        </row>
        <row r="11">
          <cell r="C11">
            <v>2</v>
          </cell>
          <cell r="D11">
            <v>0</v>
          </cell>
          <cell r="E11">
            <v>0</v>
          </cell>
          <cell r="F11">
            <v>1</v>
          </cell>
          <cell r="G11">
            <v>2</v>
          </cell>
          <cell r="H11">
            <v>0</v>
          </cell>
        </row>
        <row r="18">
          <cell r="C18">
            <v>888</v>
          </cell>
          <cell r="D18">
            <v>823</v>
          </cell>
          <cell r="E18">
            <v>770</v>
          </cell>
          <cell r="F18">
            <v>837</v>
          </cell>
          <cell r="G18">
            <v>478</v>
          </cell>
          <cell r="H18">
            <v>487</v>
          </cell>
        </row>
        <row r="19">
          <cell r="C19">
            <v>4836</v>
          </cell>
          <cell r="D19">
            <v>6953</v>
          </cell>
          <cell r="E19">
            <v>7639</v>
          </cell>
          <cell r="F19">
            <v>7292</v>
          </cell>
          <cell r="G19">
            <v>3542</v>
          </cell>
          <cell r="H19">
            <v>4815</v>
          </cell>
        </row>
        <row r="20">
          <cell r="C20">
            <v>418</v>
          </cell>
          <cell r="D20">
            <v>654</v>
          </cell>
          <cell r="E20">
            <v>1144</v>
          </cell>
          <cell r="F20">
            <v>872</v>
          </cell>
          <cell r="G20">
            <v>365</v>
          </cell>
          <cell r="H20">
            <v>472</v>
          </cell>
        </row>
        <row r="21">
          <cell r="C21">
            <v>409</v>
          </cell>
          <cell r="D21">
            <v>558</v>
          </cell>
          <cell r="E21">
            <v>624</v>
          </cell>
          <cell r="F21">
            <v>696</v>
          </cell>
          <cell r="G21">
            <v>294</v>
          </cell>
          <cell r="H21">
            <v>348</v>
          </cell>
        </row>
        <row r="22">
          <cell r="C22">
            <v>615</v>
          </cell>
          <cell r="D22">
            <v>2806</v>
          </cell>
          <cell r="E22">
            <v>3522</v>
          </cell>
          <cell r="F22">
            <v>3780</v>
          </cell>
          <cell r="G22">
            <v>2550</v>
          </cell>
          <cell r="H22">
            <v>3300</v>
          </cell>
        </row>
        <row r="23">
          <cell r="C23">
            <v>2</v>
          </cell>
          <cell r="D23">
            <v>0</v>
          </cell>
          <cell r="E23">
            <v>0</v>
          </cell>
          <cell r="F23">
            <v>0</v>
          </cell>
          <cell r="G23">
            <v>3</v>
          </cell>
          <cell r="H23">
            <v>0</v>
          </cell>
        </row>
        <row r="24">
          <cell r="C24">
            <v>464</v>
          </cell>
          <cell r="D24">
            <v>418</v>
          </cell>
          <cell r="E24">
            <v>757</v>
          </cell>
          <cell r="F24">
            <v>635</v>
          </cell>
          <cell r="G24">
            <v>326</v>
          </cell>
          <cell r="H24">
            <v>377</v>
          </cell>
        </row>
        <row r="25">
          <cell r="C25"/>
          <cell r="D25"/>
          <cell r="E25"/>
          <cell r="F25"/>
          <cell r="G25"/>
          <cell r="H25"/>
        </row>
        <row r="32">
          <cell r="C32">
            <v>135</v>
          </cell>
          <cell r="D32">
            <v>107</v>
          </cell>
          <cell r="E32">
            <v>98</v>
          </cell>
          <cell r="F32">
            <v>110</v>
          </cell>
          <cell r="G32">
            <v>94</v>
          </cell>
          <cell r="H32">
            <v>99</v>
          </cell>
        </row>
        <row r="33">
          <cell r="C33">
            <v>305</v>
          </cell>
          <cell r="D33">
            <v>563</v>
          </cell>
          <cell r="E33">
            <v>599</v>
          </cell>
          <cell r="F33">
            <v>511</v>
          </cell>
          <cell r="G33">
            <v>295</v>
          </cell>
          <cell r="H33">
            <v>353</v>
          </cell>
        </row>
        <row r="34">
          <cell r="C34">
            <v>70</v>
          </cell>
          <cell r="D34">
            <v>65</v>
          </cell>
          <cell r="E34">
            <v>109</v>
          </cell>
          <cell r="F34">
            <v>70</v>
          </cell>
          <cell r="G34">
            <v>38</v>
          </cell>
          <cell r="H34">
            <v>52</v>
          </cell>
        </row>
        <row r="35">
          <cell r="C35">
            <v>32</v>
          </cell>
          <cell r="D35">
            <v>49</v>
          </cell>
          <cell r="E35">
            <v>78</v>
          </cell>
          <cell r="F35">
            <v>55</v>
          </cell>
          <cell r="G35">
            <v>41</v>
          </cell>
          <cell r="H35">
            <v>42</v>
          </cell>
        </row>
        <row r="36">
          <cell r="C36">
            <v>109</v>
          </cell>
          <cell r="D36">
            <v>591</v>
          </cell>
          <cell r="E36">
            <v>582</v>
          </cell>
          <cell r="F36">
            <v>596</v>
          </cell>
          <cell r="G36">
            <v>407</v>
          </cell>
          <cell r="H36">
            <v>558</v>
          </cell>
        </row>
        <row r="37">
          <cell r="C37"/>
          <cell r="D37"/>
          <cell r="E37"/>
          <cell r="F37"/>
          <cell r="G37"/>
          <cell r="H37"/>
        </row>
        <row r="38">
          <cell r="C38">
            <v>16</v>
          </cell>
          <cell r="D38">
            <v>24</v>
          </cell>
          <cell r="E38">
            <v>15</v>
          </cell>
          <cell r="F38">
            <v>19</v>
          </cell>
          <cell r="G38">
            <v>15</v>
          </cell>
          <cell r="H38">
            <v>15</v>
          </cell>
        </row>
        <row r="39">
          <cell r="C39"/>
          <cell r="D39"/>
          <cell r="E39"/>
          <cell r="F39"/>
          <cell r="G39"/>
          <cell r="H39"/>
        </row>
        <row r="46">
          <cell r="C46">
            <v>342</v>
          </cell>
          <cell r="D46">
            <v>386</v>
          </cell>
          <cell r="E46">
            <v>352</v>
          </cell>
          <cell r="F46">
            <v>379</v>
          </cell>
          <cell r="G46">
            <v>162</v>
          </cell>
          <cell r="H46">
            <v>223</v>
          </cell>
        </row>
        <row r="47">
          <cell r="C47">
            <v>1240</v>
          </cell>
          <cell r="D47">
            <v>2109</v>
          </cell>
          <cell r="E47">
            <v>2452</v>
          </cell>
          <cell r="F47">
            <v>2240</v>
          </cell>
          <cell r="G47">
            <v>1274</v>
          </cell>
          <cell r="H47">
            <v>1593</v>
          </cell>
        </row>
        <row r="48">
          <cell r="C48">
            <v>159</v>
          </cell>
          <cell r="D48">
            <v>214</v>
          </cell>
          <cell r="E48">
            <v>450</v>
          </cell>
          <cell r="F48">
            <v>360</v>
          </cell>
          <cell r="G48">
            <v>144</v>
          </cell>
          <cell r="H48">
            <v>196</v>
          </cell>
        </row>
        <row r="49">
          <cell r="C49">
            <v>143</v>
          </cell>
          <cell r="D49">
            <v>233</v>
          </cell>
          <cell r="E49">
            <v>291</v>
          </cell>
          <cell r="F49">
            <v>313</v>
          </cell>
          <cell r="G49">
            <v>143</v>
          </cell>
          <cell r="H49">
            <v>174</v>
          </cell>
        </row>
        <row r="50">
          <cell r="C50">
            <v>199</v>
          </cell>
          <cell r="D50">
            <v>816</v>
          </cell>
          <cell r="E50">
            <v>989</v>
          </cell>
          <cell r="F50">
            <v>981</v>
          </cell>
          <cell r="G50">
            <v>744</v>
          </cell>
          <cell r="H50">
            <v>798</v>
          </cell>
        </row>
        <row r="51"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1</v>
          </cell>
          <cell r="H51">
            <v>0</v>
          </cell>
        </row>
        <row r="52">
          <cell r="C52">
            <v>360</v>
          </cell>
          <cell r="D52">
            <v>321</v>
          </cell>
          <cell r="E52">
            <v>619</v>
          </cell>
          <cell r="F52">
            <v>390</v>
          </cell>
          <cell r="G52">
            <v>190</v>
          </cell>
          <cell r="H52">
            <v>257</v>
          </cell>
        </row>
        <row r="53">
          <cell r="C53"/>
          <cell r="D53"/>
          <cell r="E53"/>
          <cell r="F53"/>
          <cell r="G53"/>
          <cell r="H53"/>
        </row>
        <row r="60">
          <cell r="C60">
            <v>261</v>
          </cell>
          <cell r="D60">
            <v>212</v>
          </cell>
          <cell r="E60">
            <v>217</v>
          </cell>
          <cell r="F60">
            <v>209</v>
          </cell>
          <cell r="G60">
            <v>132</v>
          </cell>
          <cell r="H60">
            <v>97</v>
          </cell>
        </row>
        <row r="61">
          <cell r="C61">
            <v>2895</v>
          </cell>
          <cell r="D61">
            <v>3661</v>
          </cell>
          <cell r="E61">
            <v>3828</v>
          </cell>
          <cell r="F61">
            <v>3762</v>
          </cell>
          <cell r="G61">
            <v>1524</v>
          </cell>
          <cell r="H61">
            <v>2326</v>
          </cell>
        </row>
        <row r="62">
          <cell r="C62">
            <v>75</v>
          </cell>
          <cell r="D62">
            <v>165</v>
          </cell>
          <cell r="E62">
            <v>274</v>
          </cell>
          <cell r="F62">
            <v>165</v>
          </cell>
          <cell r="G62">
            <v>42</v>
          </cell>
          <cell r="H62">
            <v>95</v>
          </cell>
        </row>
        <row r="63">
          <cell r="C63">
            <v>191</v>
          </cell>
          <cell r="D63">
            <v>214</v>
          </cell>
          <cell r="E63">
            <v>190</v>
          </cell>
          <cell r="F63">
            <v>253</v>
          </cell>
          <cell r="G63">
            <v>90</v>
          </cell>
          <cell r="H63">
            <v>107</v>
          </cell>
        </row>
        <row r="64">
          <cell r="C64">
            <v>127</v>
          </cell>
          <cell r="D64">
            <v>869</v>
          </cell>
          <cell r="E64">
            <v>1312</v>
          </cell>
          <cell r="F64">
            <v>1446</v>
          </cell>
          <cell r="G64">
            <v>963</v>
          </cell>
          <cell r="H64">
            <v>1475</v>
          </cell>
        </row>
        <row r="65">
          <cell r="C65">
            <v>2</v>
          </cell>
          <cell r="D65">
            <v>0</v>
          </cell>
          <cell r="E65">
            <v>0</v>
          </cell>
          <cell r="F65">
            <v>0</v>
          </cell>
          <cell r="G65">
            <v>1</v>
          </cell>
          <cell r="H65">
            <v>0</v>
          </cell>
        </row>
        <row r="66">
          <cell r="C66">
            <v>31</v>
          </cell>
          <cell r="D66">
            <v>21</v>
          </cell>
          <cell r="E66">
            <v>16</v>
          </cell>
          <cell r="F66">
            <v>126</v>
          </cell>
          <cell r="G66">
            <v>66</v>
          </cell>
          <cell r="H66">
            <v>50</v>
          </cell>
        </row>
        <row r="67">
          <cell r="C67"/>
          <cell r="D67"/>
          <cell r="E67"/>
          <cell r="F67"/>
          <cell r="G67"/>
          <cell r="H67"/>
        </row>
        <row r="74">
          <cell r="C74">
            <v>150</v>
          </cell>
          <cell r="D74">
            <v>118</v>
          </cell>
          <cell r="E74">
            <v>103</v>
          </cell>
          <cell r="F74">
            <v>139</v>
          </cell>
          <cell r="G74">
            <v>90</v>
          </cell>
          <cell r="H74">
            <v>68</v>
          </cell>
        </row>
        <row r="75">
          <cell r="C75">
            <v>396</v>
          </cell>
          <cell r="D75">
            <v>620</v>
          </cell>
          <cell r="E75">
            <v>760</v>
          </cell>
          <cell r="F75">
            <v>779</v>
          </cell>
          <cell r="G75">
            <v>449</v>
          </cell>
          <cell r="H75">
            <v>543</v>
          </cell>
        </row>
        <row r="76">
          <cell r="C76">
            <v>114</v>
          </cell>
          <cell r="D76">
            <v>210</v>
          </cell>
          <cell r="E76">
            <v>311</v>
          </cell>
          <cell r="F76">
            <v>277</v>
          </cell>
          <cell r="G76">
            <v>141</v>
          </cell>
          <cell r="H76">
            <v>129</v>
          </cell>
        </row>
        <row r="77">
          <cell r="C77">
            <v>43</v>
          </cell>
          <cell r="D77">
            <v>62</v>
          </cell>
          <cell r="E77">
            <v>65</v>
          </cell>
          <cell r="F77">
            <v>75</v>
          </cell>
          <cell r="G77">
            <v>20</v>
          </cell>
          <cell r="H77">
            <v>25</v>
          </cell>
        </row>
        <row r="78">
          <cell r="C78">
            <v>180</v>
          </cell>
          <cell r="D78">
            <v>530</v>
          </cell>
          <cell r="E78">
            <v>639</v>
          </cell>
          <cell r="F78">
            <v>757</v>
          </cell>
          <cell r="G78">
            <v>436</v>
          </cell>
          <cell r="H78">
            <v>469</v>
          </cell>
        </row>
        <row r="79"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1</v>
          </cell>
          <cell r="H79">
            <v>0</v>
          </cell>
        </row>
        <row r="80">
          <cell r="C80">
            <v>57</v>
          </cell>
          <cell r="D80">
            <v>52</v>
          </cell>
          <cell r="E80">
            <v>107</v>
          </cell>
          <cell r="F80">
            <v>100</v>
          </cell>
          <cell r="G80">
            <v>55</v>
          </cell>
          <cell r="H80">
            <v>55</v>
          </cell>
        </row>
        <row r="81">
          <cell r="C81"/>
          <cell r="D81"/>
          <cell r="E81"/>
          <cell r="F81"/>
          <cell r="G81"/>
          <cell r="H81"/>
        </row>
      </sheetData>
      <sheetData sheetId="16" refreshError="1">
        <row r="10">
          <cell r="C10">
            <v>459</v>
          </cell>
          <cell r="D10">
            <v>83</v>
          </cell>
          <cell r="E10">
            <v>0.22070000000000001</v>
          </cell>
          <cell r="F10">
            <v>6</v>
          </cell>
          <cell r="G10">
            <v>-1</v>
          </cell>
          <cell r="H10">
            <v>-0.1429</v>
          </cell>
          <cell r="I10">
            <v>435</v>
          </cell>
          <cell r="J10">
            <v>84</v>
          </cell>
          <cell r="K10">
            <v>0.23930000000000001</v>
          </cell>
          <cell r="L10">
            <v>18</v>
          </cell>
          <cell r="M10">
            <v>0</v>
          </cell>
        </row>
        <row r="11">
          <cell r="C11">
            <v>75</v>
          </cell>
          <cell r="D11">
            <v>19</v>
          </cell>
          <cell r="E11">
            <v>0.33929999999999999</v>
          </cell>
          <cell r="F11">
            <v>6</v>
          </cell>
          <cell r="G11">
            <v>0</v>
          </cell>
          <cell r="I11">
            <v>69</v>
          </cell>
          <cell r="J11">
            <v>20</v>
          </cell>
          <cell r="K11">
            <v>0.40820000000000001</v>
          </cell>
          <cell r="L11">
            <v>0</v>
          </cell>
          <cell r="M11">
            <v>-1</v>
          </cell>
          <cell r="N11">
            <v>-1</v>
          </cell>
        </row>
        <row r="12">
          <cell r="C12">
            <v>37</v>
          </cell>
          <cell r="D12">
            <v>24</v>
          </cell>
          <cell r="E12">
            <v>1.8462000000000001</v>
          </cell>
          <cell r="F12">
            <v>15</v>
          </cell>
          <cell r="G12">
            <v>12</v>
          </cell>
          <cell r="H12">
            <v>4</v>
          </cell>
          <cell r="I12">
            <v>22</v>
          </cell>
          <cell r="J12">
            <v>12</v>
          </cell>
          <cell r="K12">
            <v>1.2</v>
          </cell>
          <cell r="L12">
            <v>0</v>
          </cell>
          <cell r="M12">
            <v>0</v>
          </cell>
        </row>
        <row r="13">
          <cell r="C13">
            <v>78</v>
          </cell>
          <cell r="D13">
            <v>27</v>
          </cell>
          <cell r="E13">
            <v>0.52939999999999998</v>
          </cell>
          <cell r="F13">
            <v>5</v>
          </cell>
          <cell r="G13">
            <v>-4</v>
          </cell>
          <cell r="H13">
            <v>-0.44440000000000002</v>
          </cell>
          <cell r="I13">
            <v>65</v>
          </cell>
          <cell r="J13">
            <v>25</v>
          </cell>
          <cell r="K13">
            <v>0.625</v>
          </cell>
          <cell r="L13">
            <v>8</v>
          </cell>
          <cell r="M13">
            <v>6</v>
          </cell>
          <cell r="N13">
            <v>3</v>
          </cell>
        </row>
        <row r="14">
          <cell r="C14">
            <v>290</v>
          </cell>
          <cell r="D14">
            <v>45</v>
          </cell>
          <cell r="E14">
            <v>0.1837</v>
          </cell>
          <cell r="F14">
            <v>23</v>
          </cell>
          <cell r="G14">
            <v>-7</v>
          </cell>
          <cell r="H14">
            <v>-0.23330000000000001</v>
          </cell>
          <cell r="I14">
            <v>209</v>
          </cell>
          <cell r="J14">
            <v>36</v>
          </cell>
          <cell r="K14">
            <v>0.20810000000000001</v>
          </cell>
          <cell r="L14">
            <v>58</v>
          </cell>
          <cell r="M14">
            <v>16</v>
          </cell>
          <cell r="N14">
            <v>0.38100000000000001</v>
          </cell>
        </row>
        <row r="15">
          <cell r="C15">
            <v>180</v>
          </cell>
          <cell r="D15">
            <v>31</v>
          </cell>
          <cell r="E15">
            <v>0.20810000000000001</v>
          </cell>
          <cell r="F15">
            <v>0</v>
          </cell>
          <cell r="G15">
            <v>-1</v>
          </cell>
          <cell r="H15">
            <v>-1</v>
          </cell>
          <cell r="I15">
            <v>157</v>
          </cell>
          <cell r="J15">
            <v>28</v>
          </cell>
          <cell r="K15">
            <v>0.21709999999999999</v>
          </cell>
          <cell r="L15">
            <v>23</v>
          </cell>
          <cell r="M15">
            <v>4</v>
          </cell>
          <cell r="N15">
            <v>0.21049999999999999</v>
          </cell>
        </row>
        <row r="16">
          <cell r="C16">
            <v>1225</v>
          </cell>
          <cell r="D16">
            <v>104</v>
          </cell>
          <cell r="E16">
            <v>9.2799999999999994E-2</v>
          </cell>
          <cell r="F16">
            <v>48</v>
          </cell>
          <cell r="G16">
            <v>19</v>
          </cell>
          <cell r="H16">
            <v>0.6552</v>
          </cell>
          <cell r="I16">
            <v>894</v>
          </cell>
          <cell r="J16">
            <v>102</v>
          </cell>
          <cell r="K16">
            <v>0.1288</v>
          </cell>
          <cell r="L16">
            <v>283</v>
          </cell>
          <cell r="M16">
            <v>-17</v>
          </cell>
          <cell r="N16">
            <v>-5.67E-2</v>
          </cell>
        </row>
        <row r="17">
          <cell r="C17">
            <v>834</v>
          </cell>
          <cell r="D17">
            <v>234</v>
          </cell>
          <cell r="E17">
            <v>0.39</v>
          </cell>
          <cell r="F17">
            <v>228</v>
          </cell>
          <cell r="G17">
            <v>69</v>
          </cell>
          <cell r="H17">
            <v>0.434</v>
          </cell>
          <cell r="I17">
            <v>499</v>
          </cell>
          <cell r="J17">
            <v>99</v>
          </cell>
          <cell r="K17">
            <v>0.2475</v>
          </cell>
          <cell r="L17">
            <v>107</v>
          </cell>
          <cell r="M17">
            <v>66</v>
          </cell>
          <cell r="N17">
            <v>1.6097999999999999</v>
          </cell>
        </row>
        <row r="18">
          <cell r="C18">
            <v>216</v>
          </cell>
          <cell r="D18">
            <v>19</v>
          </cell>
          <cell r="E18">
            <v>9.64E-2</v>
          </cell>
          <cell r="F18">
            <v>18</v>
          </cell>
          <cell r="G18">
            <v>7</v>
          </cell>
          <cell r="H18">
            <v>0.63639999999999997</v>
          </cell>
          <cell r="I18">
            <v>166</v>
          </cell>
          <cell r="J18">
            <v>9</v>
          </cell>
          <cell r="K18">
            <v>5.7299999999999997E-2</v>
          </cell>
          <cell r="L18">
            <v>32</v>
          </cell>
          <cell r="M18">
            <v>3</v>
          </cell>
          <cell r="N18">
            <v>0.10340000000000001</v>
          </cell>
        </row>
        <row r="19">
          <cell r="C19">
            <v>4250</v>
          </cell>
          <cell r="D19">
            <v>1424</v>
          </cell>
          <cell r="E19">
            <v>0.50390000000000001</v>
          </cell>
          <cell r="F19">
            <v>1535</v>
          </cell>
          <cell r="G19">
            <v>649</v>
          </cell>
          <cell r="H19">
            <v>0.73250000000000004</v>
          </cell>
          <cell r="I19">
            <v>2546</v>
          </cell>
          <cell r="J19">
            <v>840</v>
          </cell>
          <cell r="K19">
            <v>0.4924</v>
          </cell>
          <cell r="L19">
            <v>169</v>
          </cell>
          <cell r="M19">
            <v>-65</v>
          </cell>
          <cell r="N19">
            <v>-0.27779999999999999</v>
          </cell>
        </row>
        <row r="20">
          <cell r="C20">
            <v>866</v>
          </cell>
          <cell r="D20">
            <v>134</v>
          </cell>
          <cell r="E20">
            <v>0.18310000000000001</v>
          </cell>
          <cell r="F20">
            <v>63</v>
          </cell>
          <cell r="G20">
            <v>33</v>
          </cell>
          <cell r="H20">
            <v>1.1000000000000001</v>
          </cell>
          <cell r="I20">
            <v>621</v>
          </cell>
          <cell r="J20">
            <v>62</v>
          </cell>
          <cell r="K20">
            <v>0.1109</v>
          </cell>
          <cell r="L20">
            <v>182</v>
          </cell>
          <cell r="M20">
            <v>39</v>
          </cell>
          <cell r="N20">
            <v>0.2727</v>
          </cell>
        </row>
        <row r="21">
          <cell r="C21">
            <v>387</v>
          </cell>
          <cell r="D21">
            <v>46</v>
          </cell>
          <cell r="E21">
            <v>0.13489999999999999</v>
          </cell>
          <cell r="F21">
            <v>14</v>
          </cell>
          <cell r="G21">
            <v>-9</v>
          </cell>
          <cell r="H21">
            <v>-0.39129999999999998</v>
          </cell>
          <cell r="I21">
            <v>320</v>
          </cell>
          <cell r="J21">
            <v>38</v>
          </cell>
          <cell r="K21">
            <v>0.1348</v>
          </cell>
          <cell r="L21">
            <v>53</v>
          </cell>
          <cell r="M21">
            <v>17</v>
          </cell>
          <cell r="N21">
            <v>0.47220000000000001</v>
          </cell>
        </row>
        <row r="22">
          <cell r="C22">
            <v>620</v>
          </cell>
          <cell r="D22">
            <v>83</v>
          </cell>
          <cell r="E22">
            <v>0.15459999999999999</v>
          </cell>
          <cell r="F22">
            <v>113</v>
          </cell>
          <cell r="G22">
            <v>19</v>
          </cell>
          <cell r="H22">
            <v>0.2021</v>
          </cell>
          <cell r="I22">
            <v>449</v>
          </cell>
          <cell r="J22">
            <v>70</v>
          </cell>
          <cell r="K22">
            <v>0.1847</v>
          </cell>
          <cell r="L22">
            <v>58</v>
          </cell>
          <cell r="M22">
            <v>-6</v>
          </cell>
          <cell r="N22">
            <v>-9.3799999999999994E-2</v>
          </cell>
        </row>
        <row r="23">
          <cell r="C23">
            <v>282</v>
          </cell>
          <cell r="D23">
            <v>-32</v>
          </cell>
          <cell r="E23">
            <v>-0.1019</v>
          </cell>
          <cell r="F23">
            <v>47</v>
          </cell>
          <cell r="G23">
            <v>-35</v>
          </cell>
          <cell r="H23">
            <v>-0.42680000000000001</v>
          </cell>
          <cell r="I23">
            <v>164</v>
          </cell>
          <cell r="J23">
            <v>-4</v>
          </cell>
          <cell r="K23">
            <v>-2.3800000000000002E-2</v>
          </cell>
          <cell r="L23">
            <v>71</v>
          </cell>
          <cell r="M23">
            <v>7</v>
          </cell>
          <cell r="N23">
            <v>0.1094</v>
          </cell>
        </row>
        <row r="32">
          <cell r="C32">
            <v>459</v>
          </cell>
          <cell r="D32">
            <v>83</v>
          </cell>
          <cell r="E32">
            <v>0.22070000000000001</v>
          </cell>
          <cell r="F32">
            <v>180</v>
          </cell>
          <cell r="G32">
            <v>9</v>
          </cell>
          <cell r="H32">
            <v>5.2600000000000001E-2</v>
          </cell>
          <cell r="I32">
            <v>279</v>
          </cell>
          <cell r="J32">
            <v>74</v>
          </cell>
          <cell r="K32">
            <v>0.36099999999999999</v>
          </cell>
        </row>
        <row r="33">
          <cell r="C33">
            <v>75</v>
          </cell>
          <cell r="D33">
            <v>19</v>
          </cell>
          <cell r="E33">
            <v>0.33929999999999999</v>
          </cell>
          <cell r="F33">
            <v>34</v>
          </cell>
          <cell r="G33">
            <v>16</v>
          </cell>
          <cell r="H33">
            <v>0.88890000000000002</v>
          </cell>
          <cell r="I33">
            <v>41</v>
          </cell>
          <cell r="J33">
            <v>3</v>
          </cell>
          <cell r="K33">
            <v>7.8899999999999998E-2</v>
          </cell>
        </row>
        <row r="34">
          <cell r="C34">
            <v>37</v>
          </cell>
          <cell r="D34">
            <v>24</v>
          </cell>
          <cell r="E34">
            <v>1.8462000000000001</v>
          </cell>
          <cell r="F34">
            <v>18</v>
          </cell>
          <cell r="G34">
            <v>12</v>
          </cell>
          <cell r="H34">
            <v>2</v>
          </cell>
          <cell r="I34">
            <v>19</v>
          </cell>
          <cell r="J34">
            <v>12</v>
          </cell>
          <cell r="K34">
            <v>1.7142999999999999</v>
          </cell>
        </row>
        <row r="35">
          <cell r="C35">
            <v>78</v>
          </cell>
          <cell r="D35">
            <v>27</v>
          </cell>
          <cell r="E35">
            <v>0.52939999999999998</v>
          </cell>
          <cell r="F35">
            <v>24</v>
          </cell>
          <cell r="G35">
            <v>4</v>
          </cell>
          <cell r="H35">
            <v>0.2</v>
          </cell>
          <cell r="I35">
            <v>54</v>
          </cell>
          <cell r="J35">
            <v>23</v>
          </cell>
          <cell r="K35">
            <v>0.7419</v>
          </cell>
        </row>
        <row r="36">
          <cell r="C36">
            <v>290</v>
          </cell>
          <cell r="D36">
            <v>45</v>
          </cell>
          <cell r="E36">
            <v>0.1837</v>
          </cell>
          <cell r="F36">
            <v>126</v>
          </cell>
          <cell r="G36">
            <v>0</v>
          </cell>
          <cell r="I36">
            <v>164</v>
          </cell>
          <cell r="J36">
            <v>45</v>
          </cell>
          <cell r="K36">
            <v>0.37819999999999998</v>
          </cell>
        </row>
        <row r="37">
          <cell r="C37">
            <v>180</v>
          </cell>
          <cell r="D37">
            <v>31</v>
          </cell>
          <cell r="E37">
            <v>0.20810000000000001</v>
          </cell>
          <cell r="F37">
            <v>69</v>
          </cell>
          <cell r="G37">
            <v>4</v>
          </cell>
          <cell r="H37">
            <v>6.1499999999999999E-2</v>
          </cell>
          <cell r="I37">
            <v>111</v>
          </cell>
          <cell r="J37">
            <v>27</v>
          </cell>
          <cell r="K37">
            <v>0.32140000000000002</v>
          </cell>
        </row>
        <row r="38">
          <cell r="C38">
            <v>1225</v>
          </cell>
          <cell r="D38">
            <v>104</v>
          </cell>
          <cell r="E38">
            <v>9.2799999999999994E-2</v>
          </cell>
          <cell r="F38">
            <v>563</v>
          </cell>
          <cell r="G38">
            <v>12</v>
          </cell>
          <cell r="H38">
            <v>2.18E-2</v>
          </cell>
          <cell r="I38">
            <v>662</v>
          </cell>
          <cell r="J38">
            <v>92</v>
          </cell>
          <cell r="K38">
            <v>0.16139999999999999</v>
          </cell>
        </row>
        <row r="39">
          <cell r="C39">
            <v>834</v>
          </cell>
          <cell r="D39">
            <v>234</v>
          </cell>
          <cell r="E39">
            <v>0.39</v>
          </cell>
          <cell r="F39">
            <v>345</v>
          </cell>
          <cell r="G39">
            <v>120</v>
          </cell>
          <cell r="H39">
            <v>0.5333</v>
          </cell>
          <cell r="I39">
            <v>489</v>
          </cell>
          <cell r="J39">
            <v>114</v>
          </cell>
          <cell r="K39">
            <v>0.30399999999999999</v>
          </cell>
        </row>
        <row r="40">
          <cell r="C40">
            <v>216</v>
          </cell>
          <cell r="D40">
            <v>19</v>
          </cell>
          <cell r="E40">
            <v>9.64E-2</v>
          </cell>
          <cell r="F40">
            <v>102</v>
          </cell>
          <cell r="G40">
            <v>5</v>
          </cell>
          <cell r="H40">
            <v>5.1499999999999997E-2</v>
          </cell>
          <cell r="I40">
            <v>114</v>
          </cell>
          <cell r="J40">
            <v>14</v>
          </cell>
          <cell r="K40">
            <v>0.14000000000000001</v>
          </cell>
        </row>
        <row r="41">
          <cell r="C41">
            <v>4250</v>
          </cell>
          <cell r="D41">
            <v>1424</v>
          </cell>
          <cell r="E41">
            <v>0.50390000000000001</v>
          </cell>
          <cell r="F41">
            <v>2088</v>
          </cell>
          <cell r="G41">
            <v>672</v>
          </cell>
          <cell r="H41">
            <v>0.47460000000000002</v>
          </cell>
          <cell r="I41">
            <v>2162</v>
          </cell>
          <cell r="J41">
            <v>752</v>
          </cell>
          <cell r="K41">
            <v>0.5333</v>
          </cell>
        </row>
        <row r="42">
          <cell r="C42">
            <v>866</v>
          </cell>
          <cell r="D42">
            <v>134</v>
          </cell>
          <cell r="E42">
            <v>0.18310000000000001</v>
          </cell>
          <cell r="F42">
            <v>366</v>
          </cell>
          <cell r="G42">
            <v>7</v>
          </cell>
          <cell r="H42">
            <v>1.95E-2</v>
          </cell>
          <cell r="I42">
            <v>500</v>
          </cell>
          <cell r="J42">
            <v>127</v>
          </cell>
          <cell r="K42">
            <v>0.34050000000000002</v>
          </cell>
        </row>
        <row r="43">
          <cell r="C43">
            <v>387</v>
          </cell>
          <cell r="D43">
            <v>46</v>
          </cell>
          <cell r="E43">
            <v>0.13489999999999999</v>
          </cell>
          <cell r="F43">
            <v>200</v>
          </cell>
          <cell r="G43">
            <v>21</v>
          </cell>
          <cell r="H43">
            <v>0.1173</v>
          </cell>
          <cell r="I43">
            <v>187</v>
          </cell>
          <cell r="J43">
            <v>25</v>
          </cell>
          <cell r="K43">
            <v>0.15429999999999999</v>
          </cell>
        </row>
        <row r="44">
          <cell r="C44">
            <v>620</v>
          </cell>
          <cell r="D44">
            <v>83</v>
          </cell>
          <cell r="E44">
            <v>0.15459999999999999</v>
          </cell>
          <cell r="F44">
            <v>237</v>
          </cell>
          <cell r="G44">
            <v>-12</v>
          </cell>
          <cell r="H44">
            <v>-4.82E-2</v>
          </cell>
          <cell r="I44">
            <v>383</v>
          </cell>
          <cell r="J44">
            <v>95</v>
          </cell>
          <cell r="K44">
            <v>0.32990000000000003</v>
          </cell>
        </row>
        <row r="45">
          <cell r="C45">
            <v>282</v>
          </cell>
          <cell r="D45">
            <v>-32</v>
          </cell>
          <cell r="E45">
            <v>-0.1019</v>
          </cell>
          <cell r="F45">
            <v>135</v>
          </cell>
          <cell r="G45">
            <v>-19</v>
          </cell>
          <cell r="H45">
            <v>-0.1234</v>
          </cell>
          <cell r="I45">
            <v>147</v>
          </cell>
          <cell r="J45">
            <v>-13</v>
          </cell>
          <cell r="K45">
            <v>-8.1299999999999997E-2</v>
          </cell>
        </row>
        <row r="54">
          <cell r="C54">
            <v>459</v>
          </cell>
          <cell r="D54">
            <v>83</v>
          </cell>
          <cell r="E54">
            <v>0.22070000000000001</v>
          </cell>
          <cell r="F54">
            <v>393</v>
          </cell>
          <cell r="G54">
            <v>101</v>
          </cell>
          <cell r="H54">
            <v>0.34589999999999999</v>
          </cell>
          <cell r="I54">
            <v>66</v>
          </cell>
          <cell r="J54">
            <v>-18</v>
          </cell>
          <cell r="K54">
            <v>-0.21429999999999999</v>
          </cell>
        </row>
        <row r="55">
          <cell r="C55">
            <v>75</v>
          </cell>
          <cell r="D55">
            <v>19</v>
          </cell>
          <cell r="E55">
            <v>0.33929999999999999</v>
          </cell>
          <cell r="F55">
            <v>72</v>
          </cell>
          <cell r="G55">
            <v>19</v>
          </cell>
          <cell r="H55">
            <v>0.35849999999999999</v>
          </cell>
          <cell r="I55">
            <v>3</v>
          </cell>
          <cell r="J55">
            <v>0</v>
          </cell>
        </row>
        <row r="56">
          <cell r="C56">
            <v>37</v>
          </cell>
          <cell r="D56">
            <v>24</v>
          </cell>
          <cell r="E56">
            <v>1.8462000000000001</v>
          </cell>
          <cell r="F56">
            <v>34</v>
          </cell>
          <cell r="G56">
            <v>21</v>
          </cell>
          <cell r="H56">
            <v>1.6153999999999999</v>
          </cell>
          <cell r="I56">
            <v>3</v>
          </cell>
          <cell r="J56">
            <v>3</v>
          </cell>
        </row>
        <row r="57">
          <cell r="C57">
            <v>78</v>
          </cell>
          <cell r="D57">
            <v>27</v>
          </cell>
          <cell r="E57">
            <v>0.52939999999999998</v>
          </cell>
          <cell r="F57">
            <v>72</v>
          </cell>
          <cell r="G57">
            <v>21</v>
          </cell>
          <cell r="H57">
            <v>0.4118</v>
          </cell>
          <cell r="I57">
            <v>6</v>
          </cell>
          <cell r="J57">
            <v>6</v>
          </cell>
        </row>
        <row r="58">
          <cell r="C58">
            <v>290</v>
          </cell>
          <cell r="D58">
            <v>45</v>
          </cell>
          <cell r="E58">
            <v>0.1837</v>
          </cell>
          <cell r="F58">
            <v>247</v>
          </cell>
          <cell r="G58">
            <v>49</v>
          </cell>
          <cell r="H58">
            <v>0.2475</v>
          </cell>
          <cell r="I58">
            <v>43</v>
          </cell>
          <cell r="J58">
            <v>-4</v>
          </cell>
          <cell r="K58">
            <v>-8.5099999999999995E-2</v>
          </cell>
        </row>
        <row r="59">
          <cell r="C59">
            <v>180</v>
          </cell>
          <cell r="D59">
            <v>31</v>
          </cell>
          <cell r="E59">
            <v>0.20810000000000001</v>
          </cell>
          <cell r="F59">
            <v>159</v>
          </cell>
          <cell r="G59">
            <v>32</v>
          </cell>
          <cell r="H59">
            <v>0.252</v>
          </cell>
          <cell r="I59">
            <v>21</v>
          </cell>
          <cell r="J59">
            <v>-1</v>
          </cell>
          <cell r="K59">
            <v>-4.5499999999999999E-2</v>
          </cell>
        </row>
        <row r="60">
          <cell r="C60">
            <v>1225</v>
          </cell>
          <cell r="D60">
            <v>104</v>
          </cell>
          <cell r="E60">
            <v>9.2799999999999994E-2</v>
          </cell>
          <cell r="F60">
            <v>956</v>
          </cell>
          <cell r="G60">
            <v>18</v>
          </cell>
          <cell r="H60">
            <v>1.9199999999999998E-2</v>
          </cell>
          <cell r="I60">
            <v>269</v>
          </cell>
          <cell r="J60">
            <v>86</v>
          </cell>
          <cell r="K60">
            <v>0.46989999999999998</v>
          </cell>
        </row>
        <row r="61">
          <cell r="C61">
            <v>834</v>
          </cell>
          <cell r="D61">
            <v>234</v>
          </cell>
          <cell r="E61">
            <v>0.39</v>
          </cell>
          <cell r="F61">
            <v>714</v>
          </cell>
          <cell r="G61">
            <v>219</v>
          </cell>
          <cell r="H61">
            <v>0.44240000000000002</v>
          </cell>
          <cell r="I61">
            <v>120</v>
          </cell>
          <cell r="J61">
            <v>15</v>
          </cell>
          <cell r="K61">
            <v>0.1429</v>
          </cell>
        </row>
        <row r="62">
          <cell r="C62">
            <v>216</v>
          </cell>
          <cell r="D62">
            <v>19</v>
          </cell>
          <cell r="E62">
            <v>9.64E-2</v>
          </cell>
          <cell r="F62">
            <v>183</v>
          </cell>
          <cell r="G62">
            <v>20</v>
          </cell>
          <cell r="H62">
            <v>0.1227</v>
          </cell>
          <cell r="I62">
            <v>33</v>
          </cell>
          <cell r="J62">
            <v>-1</v>
          </cell>
          <cell r="K62">
            <v>-2.9399999999999999E-2</v>
          </cell>
        </row>
        <row r="63">
          <cell r="C63">
            <v>4250</v>
          </cell>
          <cell r="D63">
            <v>1424</v>
          </cell>
          <cell r="E63">
            <v>0.50390000000000001</v>
          </cell>
          <cell r="F63">
            <v>3224</v>
          </cell>
          <cell r="G63">
            <v>1003</v>
          </cell>
          <cell r="H63">
            <v>0.4516</v>
          </cell>
          <cell r="I63">
            <v>1026</v>
          </cell>
          <cell r="J63">
            <v>421</v>
          </cell>
          <cell r="K63">
            <v>0.69589999999999996</v>
          </cell>
        </row>
        <row r="64">
          <cell r="C64">
            <v>866</v>
          </cell>
          <cell r="D64">
            <v>134</v>
          </cell>
          <cell r="E64">
            <v>0.18310000000000001</v>
          </cell>
          <cell r="F64">
            <v>715</v>
          </cell>
          <cell r="G64">
            <v>121</v>
          </cell>
          <cell r="H64">
            <v>0.20369999999999999</v>
          </cell>
          <cell r="I64">
            <v>151</v>
          </cell>
          <cell r="J64">
            <v>13</v>
          </cell>
          <cell r="K64">
            <v>9.4200000000000006E-2</v>
          </cell>
        </row>
        <row r="65">
          <cell r="C65">
            <v>387</v>
          </cell>
          <cell r="D65">
            <v>46</v>
          </cell>
          <cell r="E65">
            <v>0.13489999999999999</v>
          </cell>
          <cell r="F65">
            <v>306</v>
          </cell>
          <cell r="G65">
            <v>43</v>
          </cell>
          <cell r="H65">
            <v>0.16350000000000001</v>
          </cell>
          <cell r="I65">
            <v>81</v>
          </cell>
          <cell r="J65">
            <v>3</v>
          </cell>
          <cell r="K65">
            <v>3.85E-2</v>
          </cell>
        </row>
        <row r="66">
          <cell r="C66">
            <v>620</v>
          </cell>
          <cell r="D66">
            <v>83</v>
          </cell>
          <cell r="E66">
            <v>0.15459999999999999</v>
          </cell>
          <cell r="F66">
            <v>535</v>
          </cell>
          <cell r="G66">
            <v>71</v>
          </cell>
          <cell r="H66">
            <v>0.153</v>
          </cell>
          <cell r="I66">
            <v>85</v>
          </cell>
          <cell r="J66">
            <v>12</v>
          </cell>
          <cell r="K66">
            <v>0.16439999999999999</v>
          </cell>
        </row>
        <row r="67">
          <cell r="C67">
            <v>282</v>
          </cell>
          <cell r="D67">
            <v>-32</v>
          </cell>
          <cell r="E67">
            <v>-0.1019</v>
          </cell>
          <cell r="F67">
            <v>263</v>
          </cell>
          <cell r="G67">
            <v>-25</v>
          </cell>
          <cell r="H67">
            <v>-8.6800000000000002E-2</v>
          </cell>
          <cell r="I67">
            <v>19</v>
          </cell>
          <cell r="J67">
            <v>-7</v>
          </cell>
          <cell r="K67">
            <v>-0.26919999999999999</v>
          </cell>
        </row>
        <row r="76">
          <cell r="C76">
            <v>459</v>
          </cell>
          <cell r="D76">
            <v>83</v>
          </cell>
          <cell r="E76">
            <v>0.22070000000000001</v>
          </cell>
          <cell r="F76">
            <v>339</v>
          </cell>
          <cell r="G76">
            <v>66</v>
          </cell>
          <cell r="H76">
            <v>0.24179999999999999</v>
          </cell>
          <cell r="I76">
            <v>117</v>
          </cell>
          <cell r="J76">
            <v>15</v>
          </cell>
          <cell r="K76">
            <v>0.14710000000000001</v>
          </cell>
          <cell r="L76">
            <v>3</v>
          </cell>
          <cell r="M76">
            <v>2</v>
          </cell>
          <cell r="N76">
            <v>2</v>
          </cell>
        </row>
        <row r="77">
          <cell r="C77">
            <v>75</v>
          </cell>
          <cell r="D77">
            <v>19</v>
          </cell>
          <cell r="E77">
            <v>0.33929999999999999</v>
          </cell>
          <cell r="F77">
            <v>44</v>
          </cell>
          <cell r="G77">
            <v>11</v>
          </cell>
          <cell r="H77">
            <v>0.33329999999999999</v>
          </cell>
          <cell r="I77">
            <v>30</v>
          </cell>
          <cell r="J77">
            <v>9</v>
          </cell>
          <cell r="K77">
            <v>0.42859999999999998</v>
          </cell>
          <cell r="L77">
            <v>1</v>
          </cell>
          <cell r="M77">
            <v>-1</v>
          </cell>
          <cell r="N77">
            <v>-0.5</v>
          </cell>
        </row>
        <row r="78">
          <cell r="C78">
            <v>37</v>
          </cell>
          <cell r="D78">
            <v>24</v>
          </cell>
          <cell r="E78">
            <v>1.8462000000000001</v>
          </cell>
          <cell r="F78">
            <v>28</v>
          </cell>
          <cell r="G78">
            <v>20</v>
          </cell>
          <cell r="H78">
            <v>2.5</v>
          </cell>
          <cell r="I78">
            <v>9</v>
          </cell>
          <cell r="J78">
            <v>4</v>
          </cell>
          <cell r="K78">
            <v>0.8</v>
          </cell>
          <cell r="L78">
            <v>0</v>
          </cell>
          <cell r="M78">
            <v>0</v>
          </cell>
        </row>
        <row r="79">
          <cell r="C79">
            <v>78</v>
          </cell>
          <cell r="D79">
            <v>27</v>
          </cell>
          <cell r="E79">
            <v>0.52939999999999998</v>
          </cell>
          <cell r="F79">
            <v>40</v>
          </cell>
          <cell r="G79">
            <v>10</v>
          </cell>
          <cell r="H79">
            <v>0.33329999999999999</v>
          </cell>
          <cell r="I79">
            <v>37</v>
          </cell>
          <cell r="J79">
            <v>17</v>
          </cell>
          <cell r="K79">
            <v>0.85</v>
          </cell>
          <cell r="L79">
            <v>1</v>
          </cell>
          <cell r="M79">
            <v>0</v>
          </cell>
        </row>
        <row r="80">
          <cell r="C80">
            <v>290</v>
          </cell>
          <cell r="D80">
            <v>45</v>
          </cell>
          <cell r="E80">
            <v>0.1837</v>
          </cell>
          <cell r="F80">
            <v>176</v>
          </cell>
          <cell r="G80">
            <v>39</v>
          </cell>
          <cell r="H80">
            <v>0.28470000000000001</v>
          </cell>
          <cell r="I80">
            <v>112</v>
          </cell>
          <cell r="J80">
            <v>8</v>
          </cell>
          <cell r="K80">
            <v>7.6899999999999996E-2</v>
          </cell>
          <cell r="L80">
            <v>2</v>
          </cell>
          <cell r="M80">
            <v>-2</v>
          </cell>
          <cell r="N80">
            <v>-0.5</v>
          </cell>
        </row>
        <row r="81">
          <cell r="C81">
            <v>180</v>
          </cell>
          <cell r="D81">
            <v>31</v>
          </cell>
          <cell r="E81">
            <v>0.20810000000000001</v>
          </cell>
          <cell r="F81">
            <v>137</v>
          </cell>
          <cell r="G81">
            <v>35</v>
          </cell>
          <cell r="H81">
            <v>0.34310000000000002</v>
          </cell>
          <cell r="I81">
            <v>43</v>
          </cell>
          <cell r="J81">
            <v>-3</v>
          </cell>
          <cell r="K81">
            <v>-6.5199999999999994E-2</v>
          </cell>
          <cell r="L81">
            <v>0</v>
          </cell>
          <cell r="M81">
            <v>-1</v>
          </cell>
          <cell r="N81">
            <v>-1</v>
          </cell>
        </row>
        <row r="82">
          <cell r="C82">
            <v>1225</v>
          </cell>
          <cell r="D82">
            <v>104</v>
          </cell>
          <cell r="E82">
            <v>9.2799999999999994E-2</v>
          </cell>
          <cell r="F82">
            <v>886</v>
          </cell>
          <cell r="G82">
            <v>125</v>
          </cell>
          <cell r="H82">
            <v>0.1643</v>
          </cell>
          <cell r="I82">
            <v>332</v>
          </cell>
          <cell r="J82">
            <v>-22</v>
          </cell>
          <cell r="K82">
            <v>-6.2100000000000002E-2</v>
          </cell>
          <cell r="L82">
            <v>7</v>
          </cell>
          <cell r="M82">
            <v>1</v>
          </cell>
          <cell r="N82">
            <v>0.16669999999999999</v>
          </cell>
        </row>
        <row r="83">
          <cell r="C83">
            <v>834</v>
          </cell>
          <cell r="D83">
            <v>234</v>
          </cell>
          <cell r="E83">
            <v>0.39</v>
          </cell>
          <cell r="F83">
            <v>445</v>
          </cell>
          <cell r="G83">
            <v>139</v>
          </cell>
          <cell r="H83">
            <v>0.45419999999999999</v>
          </cell>
          <cell r="I83">
            <v>376</v>
          </cell>
          <cell r="J83">
            <v>92</v>
          </cell>
          <cell r="K83">
            <v>0.32390000000000002</v>
          </cell>
          <cell r="L83">
            <v>13</v>
          </cell>
          <cell r="M83">
            <v>3</v>
          </cell>
          <cell r="N83">
            <v>0.3</v>
          </cell>
        </row>
        <row r="84">
          <cell r="C84">
            <v>216</v>
          </cell>
          <cell r="D84">
            <v>19</v>
          </cell>
          <cell r="E84">
            <v>9.64E-2</v>
          </cell>
          <cell r="F84">
            <v>113</v>
          </cell>
          <cell r="G84">
            <v>17</v>
          </cell>
          <cell r="H84">
            <v>0.17710000000000001</v>
          </cell>
          <cell r="I84">
            <v>99</v>
          </cell>
          <cell r="J84">
            <v>0</v>
          </cell>
          <cell r="L84">
            <v>4</v>
          </cell>
          <cell r="M84">
            <v>2</v>
          </cell>
          <cell r="N84">
            <v>1</v>
          </cell>
        </row>
        <row r="85">
          <cell r="C85">
            <v>4250</v>
          </cell>
          <cell r="D85">
            <v>1424</v>
          </cell>
          <cell r="E85">
            <v>0.50390000000000001</v>
          </cell>
          <cell r="F85">
            <v>2201</v>
          </cell>
          <cell r="G85">
            <v>763</v>
          </cell>
          <cell r="H85">
            <v>0.53059999999999996</v>
          </cell>
          <cell r="I85">
            <v>2017</v>
          </cell>
          <cell r="J85">
            <v>650</v>
          </cell>
          <cell r="K85">
            <v>0.47549999999999998</v>
          </cell>
          <cell r="L85">
            <v>32</v>
          </cell>
          <cell r="M85">
            <v>11</v>
          </cell>
          <cell r="N85">
            <v>0.52380000000000004</v>
          </cell>
        </row>
        <row r="86">
          <cell r="C86">
            <v>866</v>
          </cell>
          <cell r="D86">
            <v>134</v>
          </cell>
          <cell r="E86">
            <v>0.18310000000000001</v>
          </cell>
          <cell r="F86">
            <v>532</v>
          </cell>
          <cell r="G86">
            <v>106</v>
          </cell>
          <cell r="H86">
            <v>0.24879999999999999</v>
          </cell>
          <cell r="I86">
            <v>326</v>
          </cell>
          <cell r="J86">
            <v>29</v>
          </cell>
          <cell r="K86">
            <v>9.7600000000000006E-2</v>
          </cell>
          <cell r="L86">
            <v>8</v>
          </cell>
          <cell r="M86">
            <v>-1</v>
          </cell>
          <cell r="N86">
            <v>-0.1111</v>
          </cell>
        </row>
        <row r="87">
          <cell r="C87">
            <v>387</v>
          </cell>
          <cell r="D87">
            <v>46</v>
          </cell>
          <cell r="E87">
            <v>0.13489999999999999</v>
          </cell>
          <cell r="F87">
            <v>261</v>
          </cell>
          <cell r="G87">
            <v>47</v>
          </cell>
          <cell r="H87">
            <v>0.21959999999999999</v>
          </cell>
          <cell r="I87">
            <v>114</v>
          </cell>
          <cell r="J87">
            <v>-7</v>
          </cell>
          <cell r="K87">
            <v>-5.79E-2</v>
          </cell>
          <cell r="L87">
            <v>12</v>
          </cell>
          <cell r="M87">
            <v>6</v>
          </cell>
          <cell r="N87">
            <v>1</v>
          </cell>
        </row>
        <row r="88">
          <cell r="C88">
            <v>620</v>
          </cell>
          <cell r="D88">
            <v>83</v>
          </cell>
          <cell r="E88">
            <v>0.15459999999999999</v>
          </cell>
          <cell r="F88">
            <v>401</v>
          </cell>
          <cell r="G88">
            <v>40</v>
          </cell>
          <cell r="H88">
            <v>0.1108</v>
          </cell>
          <cell r="I88">
            <v>207</v>
          </cell>
          <cell r="J88">
            <v>41</v>
          </cell>
          <cell r="K88">
            <v>0.247</v>
          </cell>
          <cell r="L88">
            <v>12</v>
          </cell>
          <cell r="M88">
            <v>2</v>
          </cell>
          <cell r="N88">
            <v>0.2</v>
          </cell>
        </row>
        <row r="89">
          <cell r="C89">
            <v>282</v>
          </cell>
          <cell r="D89">
            <v>-32</v>
          </cell>
          <cell r="E89">
            <v>-0.1019</v>
          </cell>
          <cell r="F89">
            <v>168</v>
          </cell>
          <cell r="G89">
            <v>-17</v>
          </cell>
          <cell r="H89">
            <v>-9.1899999999999996E-2</v>
          </cell>
          <cell r="I89">
            <v>109</v>
          </cell>
          <cell r="J89">
            <v>-14</v>
          </cell>
          <cell r="K89">
            <v>-0.1138</v>
          </cell>
          <cell r="L89">
            <v>5</v>
          </cell>
          <cell r="M89">
            <v>-1</v>
          </cell>
          <cell r="N89">
            <v>-0.16669999999999999</v>
          </cell>
        </row>
        <row r="98">
          <cell r="C98">
            <v>459</v>
          </cell>
          <cell r="D98">
            <v>0.22070000000000001</v>
          </cell>
          <cell r="E98">
            <v>30</v>
          </cell>
          <cell r="F98">
            <v>-0.16669999999999999</v>
          </cell>
          <cell r="G98">
            <v>140</v>
          </cell>
          <cell r="H98">
            <v>5.2600000000000001E-2</v>
          </cell>
          <cell r="I98">
            <v>28</v>
          </cell>
          <cell r="J98">
            <v>0.21740000000000001</v>
          </cell>
          <cell r="K98">
            <v>24</v>
          </cell>
          <cell r="L98">
            <v>-0.2</v>
          </cell>
          <cell r="M98">
            <v>231</v>
          </cell>
          <cell r="N98">
            <v>0.60419999999999996</v>
          </cell>
          <cell r="O98">
            <v>0</v>
          </cell>
          <cell r="Q98">
            <v>6</v>
          </cell>
          <cell r="R98">
            <v>-0.4</v>
          </cell>
          <cell r="S98">
            <v>0</v>
          </cell>
        </row>
        <row r="99">
          <cell r="C99">
            <v>75</v>
          </cell>
          <cell r="D99">
            <v>0.33929999999999999</v>
          </cell>
          <cell r="E99">
            <v>9</v>
          </cell>
          <cell r="F99">
            <v>0.8</v>
          </cell>
          <cell r="G99">
            <v>20</v>
          </cell>
          <cell r="H99">
            <v>-0.13039999999999999</v>
          </cell>
          <cell r="I99">
            <v>2</v>
          </cell>
          <cell r="J99">
            <v>1</v>
          </cell>
          <cell r="K99">
            <v>1</v>
          </cell>
          <cell r="M99">
            <v>43</v>
          </cell>
          <cell r="N99">
            <v>0.65380000000000005</v>
          </cell>
          <cell r="O99">
            <v>0</v>
          </cell>
          <cell r="Q99">
            <v>0</v>
          </cell>
          <cell r="S99">
            <v>0</v>
          </cell>
        </row>
        <row r="100">
          <cell r="C100">
            <v>37</v>
          </cell>
          <cell r="D100">
            <v>1.8462000000000001</v>
          </cell>
          <cell r="E100">
            <v>6</v>
          </cell>
          <cell r="G100">
            <v>17</v>
          </cell>
          <cell r="H100">
            <v>0.7</v>
          </cell>
          <cell r="I100">
            <v>2</v>
          </cell>
          <cell r="K100">
            <v>1</v>
          </cell>
          <cell r="M100">
            <v>11</v>
          </cell>
          <cell r="N100">
            <v>2.6667000000000001</v>
          </cell>
          <cell r="O100">
            <v>0</v>
          </cell>
          <cell r="Q100">
            <v>0</v>
          </cell>
          <cell r="S100">
            <v>0</v>
          </cell>
        </row>
        <row r="101">
          <cell r="C101">
            <v>78</v>
          </cell>
          <cell r="D101">
            <v>0.52939999999999998</v>
          </cell>
          <cell r="E101">
            <v>7</v>
          </cell>
          <cell r="F101">
            <v>1.3332999999999999</v>
          </cell>
          <cell r="G101">
            <v>25</v>
          </cell>
          <cell r="H101">
            <v>1.2726999999999999</v>
          </cell>
          <cell r="I101">
            <v>1</v>
          </cell>
          <cell r="J101">
            <v>-0.85709999999999997</v>
          </cell>
          <cell r="K101">
            <v>1</v>
          </cell>
          <cell r="M101">
            <v>44</v>
          </cell>
          <cell r="N101">
            <v>0.57140000000000002</v>
          </cell>
          <cell r="O101">
            <v>0</v>
          </cell>
          <cell r="Q101">
            <v>0</v>
          </cell>
          <cell r="R101">
            <v>-1</v>
          </cell>
          <cell r="S101">
            <v>0</v>
          </cell>
        </row>
        <row r="102">
          <cell r="C102">
            <v>290</v>
          </cell>
          <cell r="D102">
            <v>0.1837</v>
          </cell>
          <cell r="E102">
            <v>33</v>
          </cell>
          <cell r="G102">
            <v>84</v>
          </cell>
          <cell r="H102">
            <v>0.3548</v>
          </cell>
          <cell r="I102">
            <v>10</v>
          </cell>
          <cell r="J102">
            <v>1.5</v>
          </cell>
          <cell r="K102">
            <v>12</v>
          </cell>
          <cell r="L102">
            <v>1</v>
          </cell>
          <cell r="M102">
            <v>143</v>
          </cell>
          <cell r="N102">
            <v>4.3799999999999999E-2</v>
          </cell>
          <cell r="O102">
            <v>0</v>
          </cell>
          <cell r="Q102">
            <v>8</v>
          </cell>
          <cell r="R102">
            <v>1.6667000000000001</v>
          </cell>
          <cell r="S102">
            <v>0</v>
          </cell>
        </row>
        <row r="103">
          <cell r="C103">
            <v>180</v>
          </cell>
          <cell r="D103">
            <v>0.20810000000000001</v>
          </cell>
          <cell r="E103">
            <v>14</v>
          </cell>
          <cell r="F103">
            <v>-0.17649999999999999</v>
          </cell>
          <cell r="G103">
            <v>67</v>
          </cell>
          <cell r="H103">
            <v>0.19639999999999999</v>
          </cell>
          <cell r="I103">
            <v>9</v>
          </cell>
          <cell r="J103">
            <v>2</v>
          </cell>
          <cell r="K103">
            <v>3</v>
          </cell>
          <cell r="M103">
            <v>86</v>
          </cell>
          <cell r="N103">
            <v>0.24640000000000001</v>
          </cell>
          <cell r="O103">
            <v>0</v>
          </cell>
          <cell r="Q103">
            <v>1</v>
          </cell>
          <cell r="S103">
            <v>0</v>
          </cell>
        </row>
        <row r="104">
          <cell r="C104">
            <v>1225</v>
          </cell>
          <cell r="D104">
            <v>9.2799999999999994E-2</v>
          </cell>
          <cell r="E104">
            <v>104</v>
          </cell>
          <cell r="F104">
            <v>0.76270000000000004</v>
          </cell>
          <cell r="G104">
            <v>482</v>
          </cell>
          <cell r="H104">
            <v>4.1999999999999997E-3</v>
          </cell>
          <cell r="I104">
            <v>57</v>
          </cell>
          <cell r="J104">
            <v>-0.24</v>
          </cell>
          <cell r="K104">
            <v>62</v>
          </cell>
          <cell r="L104">
            <v>-7.46E-2</v>
          </cell>
          <cell r="M104">
            <v>293</v>
          </cell>
          <cell r="N104">
            <v>6.5500000000000003E-2</v>
          </cell>
          <cell r="O104">
            <v>0</v>
          </cell>
          <cell r="Q104">
            <v>227</v>
          </cell>
          <cell r="R104">
            <v>0.37580000000000002</v>
          </cell>
          <cell r="S104">
            <v>0</v>
          </cell>
        </row>
        <row r="105">
          <cell r="C105">
            <v>834</v>
          </cell>
          <cell r="D105">
            <v>0.39</v>
          </cell>
          <cell r="E105">
            <v>35</v>
          </cell>
          <cell r="F105">
            <v>-0.27079999999999999</v>
          </cell>
          <cell r="G105">
            <v>414</v>
          </cell>
          <cell r="H105">
            <v>0.4425</v>
          </cell>
          <cell r="I105">
            <v>22</v>
          </cell>
          <cell r="J105">
            <v>4.7600000000000003E-2</v>
          </cell>
          <cell r="K105">
            <v>21</v>
          </cell>
          <cell r="L105">
            <v>-0.125</v>
          </cell>
          <cell r="M105">
            <v>338</v>
          </cell>
          <cell r="N105">
            <v>0.54339999999999999</v>
          </cell>
          <cell r="O105">
            <v>0</v>
          </cell>
          <cell r="Q105">
            <v>4</v>
          </cell>
          <cell r="R105">
            <v>3</v>
          </cell>
          <cell r="S105">
            <v>0</v>
          </cell>
        </row>
        <row r="106">
          <cell r="C106">
            <v>216</v>
          </cell>
          <cell r="D106">
            <v>9.64E-2</v>
          </cell>
          <cell r="E106">
            <v>7</v>
          </cell>
          <cell r="F106">
            <v>-0.74070000000000003</v>
          </cell>
          <cell r="G106">
            <v>112</v>
          </cell>
          <cell r="H106">
            <v>2.75E-2</v>
          </cell>
          <cell r="I106">
            <v>29</v>
          </cell>
          <cell r="J106">
            <v>0.93330000000000002</v>
          </cell>
          <cell r="K106">
            <v>5</v>
          </cell>
          <cell r="L106">
            <v>-0.28570000000000001</v>
          </cell>
          <cell r="M106">
            <v>62</v>
          </cell>
          <cell r="N106">
            <v>0.5897</v>
          </cell>
          <cell r="O106">
            <v>0</v>
          </cell>
          <cell r="Q106">
            <v>1</v>
          </cell>
          <cell r="S106">
            <v>0</v>
          </cell>
        </row>
        <row r="107">
          <cell r="C107">
            <v>4250</v>
          </cell>
          <cell r="D107">
            <v>0.50390000000000001</v>
          </cell>
          <cell r="E107">
            <v>98</v>
          </cell>
          <cell r="F107">
            <v>7.6899999999999996E-2</v>
          </cell>
          <cell r="G107">
            <v>2460</v>
          </cell>
          <cell r="H107">
            <v>0.57589999999999997</v>
          </cell>
          <cell r="I107">
            <v>92</v>
          </cell>
          <cell r="J107">
            <v>1.7879</v>
          </cell>
          <cell r="K107">
            <v>153</v>
          </cell>
          <cell r="L107">
            <v>0.39090000000000003</v>
          </cell>
          <cell r="M107">
            <v>1380</v>
          </cell>
          <cell r="N107">
            <v>0.45419999999999999</v>
          </cell>
          <cell r="O107">
            <v>0</v>
          </cell>
          <cell r="P107">
            <v>-1</v>
          </cell>
          <cell r="Q107">
            <v>67</v>
          </cell>
          <cell r="R107">
            <v>-0.17280000000000001</v>
          </cell>
          <cell r="S107">
            <v>0</v>
          </cell>
        </row>
        <row r="108">
          <cell r="C108">
            <v>866</v>
          </cell>
          <cell r="D108">
            <v>0.18310000000000001</v>
          </cell>
          <cell r="E108">
            <v>76</v>
          </cell>
          <cell r="F108">
            <v>0.1014</v>
          </cell>
          <cell r="G108">
            <v>451</v>
          </cell>
          <cell r="H108">
            <v>0.24929999999999999</v>
          </cell>
          <cell r="I108">
            <v>91</v>
          </cell>
          <cell r="J108">
            <v>1.1667000000000001</v>
          </cell>
          <cell r="K108">
            <v>40</v>
          </cell>
          <cell r="L108">
            <v>0.6</v>
          </cell>
          <cell r="M108">
            <v>200</v>
          </cell>
          <cell r="N108">
            <v>-0.1111</v>
          </cell>
          <cell r="O108">
            <v>0</v>
          </cell>
          <cell r="P108">
            <v>-1</v>
          </cell>
          <cell r="Q108">
            <v>8</v>
          </cell>
          <cell r="R108">
            <v>-0.1111</v>
          </cell>
          <cell r="S108">
            <v>0</v>
          </cell>
        </row>
        <row r="109">
          <cell r="C109">
            <v>387</v>
          </cell>
          <cell r="D109">
            <v>0.13489999999999999</v>
          </cell>
          <cell r="E109">
            <v>35</v>
          </cell>
          <cell r="F109">
            <v>0.129</v>
          </cell>
          <cell r="G109">
            <v>203</v>
          </cell>
          <cell r="H109">
            <v>0.1802</v>
          </cell>
          <cell r="I109">
            <v>24</v>
          </cell>
          <cell r="J109">
            <v>0.26319999999999999</v>
          </cell>
          <cell r="K109">
            <v>12</v>
          </cell>
          <cell r="L109">
            <v>0.71430000000000005</v>
          </cell>
          <cell r="M109">
            <v>90</v>
          </cell>
          <cell r="N109">
            <v>-8.1600000000000006E-2</v>
          </cell>
          <cell r="O109">
            <v>0</v>
          </cell>
          <cell r="P109">
            <v>-1</v>
          </cell>
          <cell r="Q109">
            <v>23</v>
          </cell>
          <cell r="R109">
            <v>0.76919999999999999</v>
          </cell>
          <cell r="S109">
            <v>0</v>
          </cell>
        </row>
        <row r="110">
          <cell r="C110">
            <v>620</v>
          </cell>
          <cell r="D110">
            <v>0.15459999999999999</v>
          </cell>
          <cell r="E110">
            <v>20</v>
          </cell>
          <cell r="F110">
            <v>-0.47370000000000001</v>
          </cell>
          <cell r="G110">
            <v>228</v>
          </cell>
          <cell r="H110">
            <v>0.38179999999999997</v>
          </cell>
          <cell r="I110">
            <v>96</v>
          </cell>
          <cell r="J110">
            <v>-0.15790000000000001</v>
          </cell>
          <cell r="K110">
            <v>8</v>
          </cell>
          <cell r="M110">
            <v>249</v>
          </cell>
          <cell r="N110">
            <v>0.38329999999999997</v>
          </cell>
          <cell r="O110">
            <v>0</v>
          </cell>
          <cell r="Q110">
            <v>19</v>
          </cell>
          <cell r="R110">
            <v>-0.40629999999999999</v>
          </cell>
          <cell r="S110">
            <v>0</v>
          </cell>
        </row>
        <row r="111">
          <cell r="C111">
            <v>282</v>
          </cell>
          <cell r="D111">
            <v>-0.1019</v>
          </cell>
          <cell r="E111">
            <v>13</v>
          </cell>
          <cell r="F111">
            <v>-0.38100000000000001</v>
          </cell>
          <cell r="G111">
            <v>112</v>
          </cell>
          <cell r="I111">
            <v>9</v>
          </cell>
          <cell r="J111">
            <v>0.125</v>
          </cell>
          <cell r="K111">
            <v>5</v>
          </cell>
          <cell r="M111">
            <v>130</v>
          </cell>
          <cell r="N111">
            <v>-0.1772</v>
          </cell>
          <cell r="O111">
            <v>0</v>
          </cell>
          <cell r="Q111">
            <v>13</v>
          </cell>
          <cell r="R111">
            <v>0.3</v>
          </cell>
          <cell r="S111">
            <v>0</v>
          </cell>
        </row>
        <row r="120">
          <cell r="C120">
            <v>459</v>
          </cell>
          <cell r="D120">
            <v>83</v>
          </cell>
          <cell r="E120">
            <v>30</v>
          </cell>
          <cell r="F120">
            <v>-6</v>
          </cell>
          <cell r="G120">
            <v>140</v>
          </cell>
          <cell r="H120">
            <v>7</v>
          </cell>
          <cell r="I120">
            <v>28</v>
          </cell>
          <cell r="J120">
            <v>5</v>
          </cell>
          <cell r="K120">
            <v>24</v>
          </cell>
          <cell r="L120">
            <v>-6</v>
          </cell>
          <cell r="M120">
            <v>231</v>
          </cell>
          <cell r="N120">
            <v>87</v>
          </cell>
          <cell r="O120">
            <v>0</v>
          </cell>
          <cell r="P120">
            <v>0</v>
          </cell>
          <cell r="Q120">
            <v>6</v>
          </cell>
          <cell r="R120">
            <v>-4</v>
          </cell>
          <cell r="S120">
            <v>0</v>
          </cell>
          <cell r="T120">
            <v>0</v>
          </cell>
        </row>
        <row r="121">
          <cell r="C121">
            <v>75</v>
          </cell>
          <cell r="D121">
            <v>19</v>
          </cell>
          <cell r="E121">
            <v>9</v>
          </cell>
          <cell r="F121">
            <v>4</v>
          </cell>
          <cell r="G121">
            <v>20</v>
          </cell>
          <cell r="H121">
            <v>-3</v>
          </cell>
          <cell r="I121">
            <v>2</v>
          </cell>
          <cell r="J121">
            <v>1</v>
          </cell>
          <cell r="K121">
            <v>1</v>
          </cell>
          <cell r="L121">
            <v>0</v>
          </cell>
          <cell r="M121">
            <v>43</v>
          </cell>
          <cell r="N121">
            <v>17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</row>
        <row r="122">
          <cell r="C122">
            <v>37</v>
          </cell>
          <cell r="D122">
            <v>24</v>
          </cell>
          <cell r="E122">
            <v>6</v>
          </cell>
          <cell r="F122">
            <v>6</v>
          </cell>
          <cell r="G122">
            <v>17</v>
          </cell>
          <cell r="H122">
            <v>7</v>
          </cell>
          <cell r="I122">
            <v>2</v>
          </cell>
          <cell r="J122">
            <v>2</v>
          </cell>
          <cell r="K122">
            <v>1</v>
          </cell>
          <cell r="L122">
            <v>1</v>
          </cell>
          <cell r="M122">
            <v>11</v>
          </cell>
          <cell r="N122">
            <v>8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</row>
        <row r="123">
          <cell r="C123">
            <v>78</v>
          </cell>
          <cell r="D123">
            <v>27</v>
          </cell>
          <cell r="E123">
            <v>7</v>
          </cell>
          <cell r="F123">
            <v>4</v>
          </cell>
          <cell r="G123">
            <v>25</v>
          </cell>
          <cell r="H123">
            <v>14</v>
          </cell>
          <cell r="I123">
            <v>1</v>
          </cell>
          <cell r="J123">
            <v>-6</v>
          </cell>
          <cell r="K123">
            <v>1</v>
          </cell>
          <cell r="L123">
            <v>0</v>
          </cell>
          <cell r="M123">
            <v>44</v>
          </cell>
          <cell r="N123">
            <v>16</v>
          </cell>
          <cell r="O123">
            <v>0</v>
          </cell>
          <cell r="P123">
            <v>0</v>
          </cell>
          <cell r="Q123">
            <v>0</v>
          </cell>
          <cell r="R123">
            <v>-1</v>
          </cell>
          <cell r="S123">
            <v>0</v>
          </cell>
          <cell r="T123">
            <v>0</v>
          </cell>
        </row>
        <row r="124">
          <cell r="C124">
            <v>290</v>
          </cell>
          <cell r="D124">
            <v>45</v>
          </cell>
          <cell r="E124">
            <v>33</v>
          </cell>
          <cell r="F124">
            <v>0</v>
          </cell>
          <cell r="G124">
            <v>84</v>
          </cell>
          <cell r="H124">
            <v>22</v>
          </cell>
          <cell r="I124">
            <v>10</v>
          </cell>
          <cell r="J124">
            <v>6</v>
          </cell>
          <cell r="K124">
            <v>12</v>
          </cell>
          <cell r="L124">
            <v>6</v>
          </cell>
          <cell r="M124">
            <v>143</v>
          </cell>
          <cell r="N124">
            <v>6</v>
          </cell>
          <cell r="O124">
            <v>0</v>
          </cell>
          <cell r="P124">
            <v>0</v>
          </cell>
          <cell r="Q124">
            <v>8</v>
          </cell>
          <cell r="R124">
            <v>5</v>
          </cell>
          <cell r="S124">
            <v>0</v>
          </cell>
          <cell r="T124">
            <v>0</v>
          </cell>
        </row>
        <row r="125">
          <cell r="C125">
            <v>180</v>
          </cell>
          <cell r="D125">
            <v>31</v>
          </cell>
          <cell r="E125">
            <v>14</v>
          </cell>
          <cell r="F125">
            <v>-3</v>
          </cell>
          <cell r="G125">
            <v>67</v>
          </cell>
          <cell r="H125">
            <v>11</v>
          </cell>
          <cell r="I125">
            <v>9</v>
          </cell>
          <cell r="J125">
            <v>6</v>
          </cell>
          <cell r="K125">
            <v>3</v>
          </cell>
          <cell r="L125">
            <v>0</v>
          </cell>
          <cell r="M125">
            <v>86</v>
          </cell>
          <cell r="N125">
            <v>17</v>
          </cell>
          <cell r="O125">
            <v>0</v>
          </cell>
          <cell r="P125">
            <v>0</v>
          </cell>
          <cell r="Q125">
            <v>1</v>
          </cell>
          <cell r="R125">
            <v>0</v>
          </cell>
          <cell r="S125">
            <v>0</v>
          </cell>
          <cell r="T125">
            <v>0</v>
          </cell>
        </row>
        <row r="126">
          <cell r="C126">
            <v>1225</v>
          </cell>
          <cell r="D126">
            <v>104</v>
          </cell>
          <cell r="E126">
            <v>104</v>
          </cell>
          <cell r="F126">
            <v>45</v>
          </cell>
          <cell r="G126">
            <v>482</v>
          </cell>
          <cell r="H126">
            <v>2</v>
          </cell>
          <cell r="I126">
            <v>57</v>
          </cell>
          <cell r="J126">
            <v>-18</v>
          </cell>
          <cell r="K126">
            <v>62</v>
          </cell>
          <cell r="L126">
            <v>-5</v>
          </cell>
          <cell r="M126">
            <v>293</v>
          </cell>
          <cell r="N126">
            <v>18</v>
          </cell>
          <cell r="O126">
            <v>0</v>
          </cell>
          <cell r="P126">
            <v>0</v>
          </cell>
          <cell r="Q126">
            <v>227</v>
          </cell>
          <cell r="R126">
            <v>62</v>
          </cell>
          <cell r="S126">
            <v>0</v>
          </cell>
          <cell r="T126">
            <v>0</v>
          </cell>
        </row>
        <row r="127">
          <cell r="C127">
            <v>834</v>
          </cell>
          <cell r="D127">
            <v>234</v>
          </cell>
          <cell r="E127">
            <v>35</v>
          </cell>
          <cell r="F127">
            <v>-13</v>
          </cell>
          <cell r="G127">
            <v>414</v>
          </cell>
          <cell r="H127">
            <v>127</v>
          </cell>
          <cell r="I127">
            <v>22</v>
          </cell>
          <cell r="J127">
            <v>1</v>
          </cell>
          <cell r="K127">
            <v>21</v>
          </cell>
          <cell r="L127">
            <v>-3</v>
          </cell>
          <cell r="M127">
            <v>338</v>
          </cell>
          <cell r="N127">
            <v>119</v>
          </cell>
          <cell r="O127">
            <v>0</v>
          </cell>
          <cell r="P127">
            <v>0</v>
          </cell>
          <cell r="Q127">
            <v>4</v>
          </cell>
          <cell r="R127">
            <v>3</v>
          </cell>
          <cell r="S127">
            <v>0</v>
          </cell>
          <cell r="T127">
            <v>0</v>
          </cell>
        </row>
        <row r="128">
          <cell r="C128">
            <v>216</v>
          </cell>
          <cell r="D128">
            <v>19</v>
          </cell>
          <cell r="E128">
            <v>7</v>
          </cell>
          <cell r="F128">
            <v>-20</v>
          </cell>
          <cell r="G128">
            <v>112</v>
          </cell>
          <cell r="H128">
            <v>3</v>
          </cell>
          <cell r="I128">
            <v>29</v>
          </cell>
          <cell r="J128">
            <v>14</v>
          </cell>
          <cell r="K128">
            <v>5</v>
          </cell>
          <cell r="L128">
            <v>-2</v>
          </cell>
          <cell r="M128">
            <v>62</v>
          </cell>
          <cell r="N128">
            <v>23</v>
          </cell>
          <cell r="O128">
            <v>0</v>
          </cell>
          <cell r="P128">
            <v>0</v>
          </cell>
          <cell r="Q128">
            <v>1</v>
          </cell>
          <cell r="R128">
            <v>1</v>
          </cell>
          <cell r="S128">
            <v>0</v>
          </cell>
          <cell r="T128">
            <v>0</v>
          </cell>
        </row>
        <row r="129">
          <cell r="C129">
            <v>4250</v>
          </cell>
          <cell r="D129">
            <v>1424</v>
          </cell>
          <cell r="E129">
            <v>98</v>
          </cell>
          <cell r="F129">
            <v>7</v>
          </cell>
          <cell r="G129">
            <v>2460</v>
          </cell>
          <cell r="H129">
            <v>899</v>
          </cell>
          <cell r="I129">
            <v>92</v>
          </cell>
          <cell r="J129">
            <v>59</v>
          </cell>
          <cell r="K129">
            <v>153</v>
          </cell>
          <cell r="L129">
            <v>43</v>
          </cell>
          <cell r="M129">
            <v>1380</v>
          </cell>
          <cell r="N129">
            <v>431</v>
          </cell>
          <cell r="O129">
            <v>0</v>
          </cell>
          <cell r="P129">
            <v>-1</v>
          </cell>
          <cell r="Q129">
            <v>67</v>
          </cell>
          <cell r="R129">
            <v>-14</v>
          </cell>
          <cell r="S129">
            <v>0</v>
          </cell>
          <cell r="T129">
            <v>0</v>
          </cell>
        </row>
        <row r="130">
          <cell r="C130">
            <v>866</v>
          </cell>
          <cell r="D130">
            <v>134</v>
          </cell>
          <cell r="E130">
            <v>76</v>
          </cell>
          <cell r="F130">
            <v>7</v>
          </cell>
          <cell r="G130">
            <v>451</v>
          </cell>
          <cell r="H130">
            <v>90</v>
          </cell>
          <cell r="I130">
            <v>91</v>
          </cell>
          <cell r="J130">
            <v>49</v>
          </cell>
          <cell r="K130">
            <v>40</v>
          </cell>
          <cell r="L130">
            <v>15</v>
          </cell>
          <cell r="M130">
            <v>200</v>
          </cell>
          <cell r="N130">
            <v>-25</v>
          </cell>
          <cell r="O130">
            <v>0</v>
          </cell>
          <cell r="P130">
            <v>-1</v>
          </cell>
          <cell r="Q130">
            <v>8</v>
          </cell>
          <cell r="R130">
            <v>-1</v>
          </cell>
          <cell r="S130">
            <v>0</v>
          </cell>
          <cell r="T130">
            <v>0</v>
          </cell>
        </row>
        <row r="131">
          <cell r="C131">
            <v>387</v>
          </cell>
          <cell r="D131">
            <v>46</v>
          </cell>
          <cell r="E131">
            <v>35</v>
          </cell>
          <cell r="F131">
            <v>4</v>
          </cell>
          <cell r="G131">
            <v>203</v>
          </cell>
          <cell r="H131">
            <v>31</v>
          </cell>
          <cell r="I131">
            <v>24</v>
          </cell>
          <cell r="J131">
            <v>5</v>
          </cell>
          <cell r="K131">
            <v>12</v>
          </cell>
          <cell r="L131">
            <v>5</v>
          </cell>
          <cell r="M131">
            <v>90</v>
          </cell>
          <cell r="N131">
            <v>-8</v>
          </cell>
          <cell r="O131">
            <v>0</v>
          </cell>
          <cell r="P131">
            <v>-1</v>
          </cell>
          <cell r="Q131">
            <v>23</v>
          </cell>
          <cell r="R131">
            <v>10</v>
          </cell>
          <cell r="S131">
            <v>0</v>
          </cell>
          <cell r="T131">
            <v>0</v>
          </cell>
        </row>
        <row r="132">
          <cell r="C132">
            <v>620</v>
          </cell>
          <cell r="D132">
            <v>83</v>
          </cell>
          <cell r="E132">
            <v>20</v>
          </cell>
          <cell r="F132">
            <v>-18</v>
          </cell>
          <cell r="G132">
            <v>228</v>
          </cell>
          <cell r="H132">
            <v>63</v>
          </cell>
          <cell r="I132">
            <v>96</v>
          </cell>
          <cell r="J132">
            <v>-18</v>
          </cell>
          <cell r="K132">
            <v>8</v>
          </cell>
          <cell r="L132">
            <v>0</v>
          </cell>
          <cell r="M132">
            <v>249</v>
          </cell>
          <cell r="N132">
            <v>69</v>
          </cell>
          <cell r="O132">
            <v>0</v>
          </cell>
          <cell r="P132">
            <v>0</v>
          </cell>
          <cell r="Q132">
            <v>19</v>
          </cell>
          <cell r="R132">
            <v>-13</v>
          </cell>
          <cell r="S132">
            <v>0</v>
          </cell>
          <cell r="T132">
            <v>0</v>
          </cell>
        </row>
        <row r="133">
          <cell r="C133">
            <v>282</v>
          </cell>
          <cell r="D133">
            <v>-32</v>
          </cell>
          <cell r="E133">
            <v>13</v>
          </cell>
          <cell r="F133">
            <v>-8</v>
          </cell>
          <cell r="G133">
            <v>112</v>
          </cell>
          <cell r="H133">
            <v>0</v>
          </cell>
          <cell r="I133">
            <v>9</v>
          </cell>
          <cell r="J133">
            <v>1</v>
          </cell>
          <cell r="K133">
            <v>5</v>
          </cell>
          <cell r="L133">
            <v>0</v>
          </cell>
          <cell r="M133">
            <v>130</v>
          </cell>
          <cell r="N133">
            <v>-28</v>
          </cell>
          <cell r="O133">
            <v>0</v>
          </cell>
          <cell r="P133">
            <v>0</v>
          </cell>
          <cell r="Q133">
            <v>13</v>
          </cell>
          <cell r="R133">
            <v>3</v>
          </cell>
          <cell r="S133">
            <v>0</v>
          </cell>
          <cell r="T133">
            <v>0</v>
          </cell>
        </row>
      </sheetData>
      <sheetData sheetId="17" refreshError="1"/>
      <sheetData sheetId="18" refreshError="1">
        <row r="4">
          <cell r="C4">
            <v>49837</v>
          </cell>
          <cell r="D4">
            <v>60096</v>
          </cell>
          <cell r="E4">
            <v>64156</v>
          </cell>
          <cell r="F4">
            <v>56739</v>
          </cell>
          <cell r="G4">
            <v>40819</v>
          </cell>
          <cell r="H4">
            <v>50940</v>
          </cell>
        </row>
        <row r="5">
          <cell r="C5">
            <v>63660</v>
          </cell>
          <cell r="D5">
            <v>66570</v>
          </cell>
          <cell r="E5">
            <v>73953</v>
          </cell>
          <cell r="F5">
            <v>72309</v>
          </cell>
          <cell r="G5">
            <v>59816</v>
          </cell>
          <cell r="H5">
            <v>70479</v>
          </cell>
        </row>
        <row r="6">
          <cell r="C6">
            <v>19377</v>
          </cell>
          <cell r="D6">
            <v>23201</v>
          </cell>
          <cell r="E6">
            <v>26101</v>
          </cell>
          <cell r="F6">
            <v>24829</v>
          </cell>
          <cell r="G6">
            <v>20186</v>
          </cell>
          <cell r="H6">
            <v>20575</v>
          </cell>
        </row>
        <row r="13">
          <cell r="C13">
            <v>4631</v>
          </cell>
          <cell r="D13">
            <v>5520</v>
          </cell>
          <cell r="E13">
            <v>6289</v>
          </cell>
          <cell r="F13">
            <v>6146</v>
          </cell>
          <cell r="G13">
            <v>5344</v>
          </cell>
          <cell r="H13">
            <v>6113</v>
          </cell>
        </row>
        <row r="14">
          <cell r="C14">
            <v>9765</v>
          </cell>
          <cell r="D14">
            <v>11045</v>
          </cell>
          <cell r="E14">
            <v>11474</v>
          </cell>
          <cell r="F14">
            <v>12438</v>
          </cell>
          <cell r="G14">
            <v>10335</v>
          </cell>
          <cell r="H14">
            <v>12236</v>
          </cell>
        </row>
        <row r="15">
          <cell r="C15">
            <v>3939</v>
          </cell>
          <cell r="D15">
            <v>4335</v>
          </cell>
          <cell r="E15">
            <v>4524</v>
          </cell>
          <cell r="F15">
            <v>3864</v>
          </cell>
          <cell r="G15">
            <v>3510</v>
          </cell>
          <cell r="H15">
            <v>3734</v>
          </cell>
        </row>
        <row r="22">
          <cell r="C22">
            <v>530</v>
          </cell>
          <cell r="D22">
            <v>787</v>
          </cell>
          <cell r="E22">
            <v>746</v>
          </cell>
          <cell r="F22">
            <v>768</v>
          </cell>
          <cell r="G22">
            <v>454</v>
          </cell>
          <cell r="H22">
            <v>640</v>
          </cell>
        </row>
        <row r="23">
          <cell r="C23">
            <v>2215</v>
          </cell>
          <cell r="D23">
            <v>2638</v>
          </cell>
          <cell r="E23">
            <v>2699</v>
          </cell>
          <cell r="F23">
            <v>2789</v>
          </cell>
          <cell r="G23">
            <v>2142</v>
          </cell>
          <cell r="H23">
            <v>2393</v>
          </cell>
        </row>
        <row r="24">
          <cell r="C24">
            <v>888</v>
          </cell>
          <cell r="D24">
            <v>871</v>
          </cell>
          <cell r="E24">
            <v>964</v>
          </cell>
          <cell r="F24">
            <v>673</v>
          </cell>
          <cell r="G24">
            <v>737</v>
          </cell>
          <cell r="H24">
            <v>790</v>
          </cell>
        </row>
        <row r="31">
          <cell r="C31">
            <v>2831</v>
          </cell>
          <cell r="D31">
            <v>3271</v>
          </cell>
          <cell r="E31">
            <v>3764</v>
          </cell>
          <cell r="F31">
            <v>3528</v>
          </cell>
          <cell r="G31">
            <v>3615</v>
          </cell>
          <cell r="H31">
            <v>3651</v>
          </cell>
        </row>
        <row r="32">
          <cell r="C32">
            <v>3869</v>
          </cell>
          <cell r="D32">
            <v>4301</v>
          </cell>
          <cell r="E32">
            <v>4255</v>
          </cell>
          <cell r="F32">
            <v>4900</v>
          </cell>
          <cell r="G32">
            <v>4227</v>
          </cell>
          <cell r="H32">
            <v>5300</v>
          </cell>
        </row>
        <row r="33">
          <cell r="C33">
            <v>1580</v>
          </cell>
          <cell r="D33">
            <v>1682</v>
          </cell>
          <cell r="E33">
            <v>1857</v>
          </cell>
          <cell r="F33">
            <v>1677</v>
          </cell>
          <cell r="G33">
            <v>1564</v>
          </cell>
          <cell r="H33">
            <v>1675</v>
          </cell>
        </row>
        <row r="40">
          <cell r="C40">
            <v>635</v>
          </cell>
          <cell r="D40">
            <v>639</v>
          </cell>
          <cell r="E40">
            <v>651</v>
          </cell>
          <cell r="F40">
            <v>796</v>
          </cell>
          <cell r="G40">
            <v>382</v>
          </cell>
          <cell r="H40">
            <v>606</v>
          </cell>
        </row>
        <row r="41">
          <cell r="C41">
            <v>1547</v>
          </cell>
          <cell r="D41">
            <v>1714</v>
          </cell>
          <cell r="E41">
            <v>2077</v>
          </cell>
          <cell r="F41">
            <v>2163</v>
          </cell>
          <cell r="G41">
            <v>1786</v>
          </cell>
          <cell r="H41">
            <v>2155</v>
          </cell>
        </row>
        <row r="42">
          <cell r="C42">
            <v>891</v>
          </cell>
          <cell r="D42">
            <v>1120</v>
          </cell>
          <cell r="E42">
            <v>845</v>
          </cell>
          <cell r="F42">
            <v>665</v>
          </cell>
          <cell r="G42">
            <v>511</v>
          </cell>
          <cell r="H42">
            <v>605</v>
          </cell>
        </row>
        <row r="49">
          <cell r="C49">
            <v>635</v>
          </cell>
          <cell r="D49">
            <v>823</v>
          </cell>
          <cell r="E49">
            <v>1128</v>
          </cell>
          <cell r="F49">
            <v>1054</v>
          </cell>
          <cell r="G49">
            <v>893</v>
          </cell>
          <cell r="H49">
            <v>1216</v>
          </cell>
        </row>
        <row r="50">
          <cell r="C50">
            <v>2134</v>
          </cell>
          <cell r="D50">
            <v>2392</v>
          </cell>
          <cell r="E50">
            <v>2443</v>
          </cell>
          <cell r="F50">
            <v>2586</v>
          </cell>
          <cell r="G50">
            <v>2180</v>
          </cell>
          <cell r="H50">
            <v>2388</v>
          </cell>
        </row>
        <row r="51">
          <cell r="C51">
            <v>580</v>
          </cell>
          <cell r="D51">
            <v>662</v>
          </cell>
          <cell r="E51">
            <v>858</v>
          </cell>
          <cell r="F51">
            <v>849</v>
          </cell>
          <cell r="G51">
            <v>698</v>
          </cell>
          <cell r="H51">
            <v>664</v>
          </cell>
        </row>
      </sheetData>
      <sheetData sheetId="19" refreshError="1">
        <row r="4">
          <cell r="C4">
            <v>53779</v>
          </cell>
          <cell r="D4">
            <v>61085</v>
          </cell>
          <cell r="E4">
            <v>68799</v>
          </cell>
          <cell r="F4">
            <v>60924</v>
          </cell>
          <cell r="G4">
            <v>47487</v>
          </cell>
          <cell r="H4">
            <v>57377</v>
          </cell>
        </row>
        <row r="5">
          <cell r="C5">
            <v>79095</v>
          </cell>
          <cell r="D5">
            <v>88782</v>
          </cell>
          <cell r="E5">
            <v>95411</v>
          </cell>
          <cell r="F5">
            <v>92953</v>
          </cell>
          <cell r="G5">
            <v>73334</v>
          </cell>
          <cell r="H5">
            <v>84617</v>
          </cell>
        </row>
        <row r="6">
          <cell r="C6">
            <v>106667</v>
          </cell>
          <cell r="D6">
            <v>121153</v>
          </cell>
          <cell r="E6">
            <v>132170</v>
          </cell>
          <cell r="F6">
            <v>123298</v>
          </cell>
          <cell r="G6">
            <v>90533</v>
          </cell>
          <cell r="H6">
            <v>112215</v>
          </cell>
        </row>
        <row r="7">
          <cell r="C7">
            <v>26207</v>
          </cell>
          <cell r="D7">
            <v>28714</v>
          </cell>
          <cell r="E7">
            <v>32040</v>
          </cell>
          <cell r="F7">
            <v>30579</v>
          </cell>
          <cell r="G7">
            <v>30288</v>
          </cell>
          <cell r="H7">
            <v>29779</v>
          </cell>
        </row>
        <row r="8">
          <cell r="C8">
            <v>56882</v>
          </cell>
          <cell r="D8">
            <v>66214</v>
          </cell>
          <cell r="E8">
            <v>73524</v>
          </cell>
          <cell r="F8">
            <v>67185</v>
          </cell>
          <cell r="G8">
            <v>48990</v>
          </cell>
          <cell r="H8">
            <v>63407</v>
          </cell>
        </row>
        <row r="9">
          <cell r="C9">
            <v>74470</v>
          </cell>
          <cell r="D9">
            <v>81913</v>
          </cell>
          <cell r="E9">
            <v>88829</v>
          </cell>
          <cell r="F9">
            <v>84642</v>
          </cell>
          <cell r="G9">
            <v>69889</v>
          </cell>
          <cell r="H9">
            <v>76375</v>
          </cell>
        </row>
        <row r="10">
          <cell r="C10">
            <v>1522</v>
          </cell>
          <cell r="D10">
            <v>1740</v>
          </cell>
          <cell r="E10">
            <v>1857</v>
          </cell>
          <cell r="F10">
            <v>2050</v>
          </cell>
          <cell r="G10">
            <v>1942</v>
          </cell>
          <cell r="H10">
            <v>2212</v>
          </cell>
        </row>
        <row r="17">
          <cell r="C17">
            <v>7269</v>
          </cell>
          <cell r="D17">
            <v>8182</v>
          </cell>
          <cell r="E17">
            <v>8714</v>
          </cell>
          <cell r="F17">
            <v>8858</v>
          </cell>
          <cell r="G17">
            <v>7756</v>
          </cell>
          <cell r="H17">
            <v>8424</v>
          </cell>
        </row>
        <row r="18">
          <cell r="C18">
            <v>11066</v>
          </cell>
          <cell r="D18">
            <v>12718</v>
          </cell>
          <cell r="E18">
            <v>13573</v>
          </cell>
          <cell r="F18">
            <v>13590</v>
          </cell>
          <cell r="G18">
            <v>11433</v>
          </cell>
          <cell r="H18">
            <v>13659</v>
          </cell>
        </row>
        <row r="19">
          <cell r="C19">
            <v>14793</v>
          </cell>
          <cell r="D19">
            <v>16948</v>
          </cell>
          <cell r="E19">
            <v>18289</v>
          </cell>
          <cell r="F19">
            <v>18326</v>
          </cell>
          <cell r="G19">
            <v>14210</v>
          </cell>
          <cell r="H19">
            <v>17435</v>
          </cell>
        </row>
        <row r="20">
          <cell r="C20">
            <v>3542</v>
          </cell>
          <cell r="D20">
            <v>3952</v>
          </cell>
          <cell r="E20">
            <v>3998</v>
          </cell>
          <cell r="F20">
            <v>4122</v>
          </cell>
          <cell r="G20">
            <v>4979</v>
          </cell>
          <cell r="H20">
            <v>4648</v>
          </cell>
        </row>
        <row r="21">
          <cell r="C21">
            <v>7658</v>
          </cell>
          <cell r="D21">
            <v>8763</v>
          </cell>
          <cell r="E21">
            <v>9731</v>
          </cell>
          <cell r="F21">
            <v>9629</v>
          </cell>
          <cell r="G21">
            <v>7901</v>
          </cell>
          <cell r="H21">
            <v>9831</v>
          </cell>
        </row>
        <row r="22">
          <cell r="C22">
            <v>10467</v>
          </cell>
          <cell r="D22">
            <v>11888</v>
          </cell>
          <cell r="E22">
            <v>12276</v>
          </cell>
          <cell r="F22">
            <v>12478</v>
          </cell>
          <cell r="G22">
            <v>10968</v>
          </cell>
          <cell r="H22">
            <v>11885</v>
          </cell>
        </row>
        <row r="23">
          <cell r="C23">
            <v>210</v>
          </cell>
          <cell r="D23">
            <v>249</v>
          </cell>
          <cell r="E23">
            <v>280</v>
          </cell>
          <cell r="F23">
            <v>341</v>
          </cell>
          <cell r="G23">
            <v>320</v>
          </cell>
          <cell r="H23">
            <v>367</v>
          </cell>
        </row>
        <row r="30">
          <cell r="C30">
            <v>1358</v>
          </cell>
          <cell r="D30">
            <v>1600</v>
          </cell>
          <cell r="E30">
            <v>1621</v>
          </cell>
          <cell r="F30">
            <v>1448</v>
          </cell>
          <cell r="G30">
            <v>1077</v>
          </cell>
          <cell r="H30">
            <v>1336</v>
          </cell>
        </row>
        <row r="31">
          <cell r="C31">
            <v>2275</v>
          </cell>
          <cell r="D31">
            <v>2696</v>
          </cell>
          <cell r="E31">
            <v>2788</v>
          </cell>
          <cell r="F31">
            <v>2782</v>
          </cell>
          <cell r="G31">
            <v>2256</v>
          </cell>
          <cell r="H31">
            <v>2487</v>
          </cell>
        </row>
        <row r="32">
          <cell r="C32">
            <v>3033</v>
          </cell>
          <cell r="D32">
            <v>3660</v>
          </cell>
          <cell r="E32">
            <v>3789</v>
          </cell>
          <cell r="F32">
            <v>3598</v>
          </cell>
          <cell r="G32">
            <v>2703</v>
          </cell>
          <cell r="H32">
            <v>3232</v>
          </cell>
        </row>
        <row r="33">
          <cell r="C33">
            <v>600</v>
          </cell>
          <cell r="D33">
            <v>636</v>
          </cell>
          <cell r="E33">
            <v>620</v>
          </cell>
          <cell r="F33">
            <v>632</v>
          </cell>
          <cell r="G33">
            <v>630</v>
          </cell>
          <cell r="H33">
            <v>591</v>
          </cell>
        </row>
        <row r="34">
          <cell r="C34">
            <v>1473</v>
          </cell>
          <cell r="D34">
            <v>1807</v>
          </cell>
          <cell r="E34">
            <v>1945</v>
          </cell>
          <cell r="F34">
            <v>1837</v>
          </cell>
          <cell r="G34">
            <v>1225</v>
          </cell>
          <cell r="H34">
            <v>1678</v>
          </cell>
        </row>
        <row r="35">
          <cell r="C35">
            <v>2115</v>
          </cell>
          <cell r="D35">
            <v>2455</v>
          </cell>
          <cell r="E35">
            <v>2409</v>
          </cell>
          <cell r="F35">
            <v>2345</v>
          </cell>
          <cell r="G35">
            <v>2051</v>
          </cell>
          <cell r="H35">
            <v>2097</v>
          </cell>
        </row>
        <row r="36">
          <cell r="C36">
            <v>45</v>
          </cell>
          <cell r="D36">
            <v>34</v>
          </cell>
          <cell r="E36">
            <v>55</v>
          </cell>
          <cell r="F36">
            <v>48</v>
          </cell>
          <cell r="G36">
            <v>57</v>
          </cell>
          <cell r="H36">
            <v>48</v>
          </cell>
        </row>
        <row r="43">
          <cell r="C43">
            <v>3597</v>
          </cell>
          <cell r="D43">
            <v>3942</v>
          </cell>
          <cell r="E43">
            <v>4142</v>
          </cell>
          <cell r="F43">
            <v>4368</v>
          </cell>
          <cell r="G43">
            <v>4276</v>
          </cell>
          <cell r="H43">
            <v>4258</v>
          </cell>
        </row>
        <row r="44">
          <cell r="C44">
            <v>4683</v>
          </cell>
          <cell r="D44">
            <v>5312</v>
          </cell>
          <cell r="E44">
            <v>5734</v>
          </cell>
          <cell r="F44">
            <v>5737</v>
          </cell>
          <cell r="G44">
            <v>5130</v>
          </cell>
          <cell r="H44">
            <v>6368</v>
          </cell>
        </row>
        <row r="45">
          <cell r="C45">
            <v>6420</v>
          </cell>
          <cell r="D45">
            <v>7351</v>
          </cell>
          <cell r="E45">
            <v>7804</v>
          </cell>
          <cell r="F45">
            <v>7931</v>
          </cell>
          <cell r="G45">
            <v>6445</v>
          </cell>
          <cell r="H45">
            <v>8119</v>
          </cell>
        </row>
        <row r="46">
          <cell r="C46">
            <v>1860</v>
          </cell>
          <cell r="D46">
            <v>1903</v>
          </cell>
          <cell r="E46">
            <v>2072</v>
          </cell>
          <cell r="F46">
            <v>2174</v>
          </cell>
          <cell r="G46">
            <v>2961</v>
          </cell>
          <cell r="H46">
            <v>2507</v>
          </cell>
        </row>
        <row r="47">
          <cell r="C47">
            <v>3595</v>
          </cell>
          <cell r="D47">
            <v>4143</v>
          </cell>
          <cell r="E47">
            <v>4303</v>
          </cell>
          <cell r="F47">
            <v>4394</v>
          </cell>
          <cell r="G47">
            <v>4087</v>
          </cell>
          <cell r="H47">
            <v>4834</v>
          </cell>
        </row>
        <row r="48">
          <cell r="C48">
            <v>4605</v>
          </cell>
          <cell r="D48">
            <v>5010</v>
          </cell>
          <cell r="E48">
            <v>5456</v>
          </cell>
          <cell r="F48">
            <v>5548</v>
          </cell>
          <cell r="G48">
            <v>5179</v>
          </cell>
          <cell r="H48">
            <v>5622</v>
          </cell>
        </row>
        <row r="49">
          <cell r="C49">
            <v>80</v>
          </cell>
          <cell r="D49">
            <v>101</v>
          </cell>
          <cell r="E49">
            <v>117</v>
          </cell>
          <cell r="F49">
            <v>163</v>
          </cell>
          <cell r="G49">
            <v>140</v>
          </cell>
          <cell r="H49">
            <v>170</v>
          </cell>
        </row>
        <row r="56">
          <cell r="C56">
            <v>1082</v>
          </cell>
          <cell r="D56">
            <v>1231</v>
          </cell>
          <cell r="E56">
            <v>1256</v>
          </cell>
          <cell r="F56">
            <v>1334</v>
          </cell>
          <cell r="G56">
            <v>890</v>
          </cell>
          <cell r="H56">
            <v>1147</v>
          </cell>
        </row>
        <row r="57">
          <cell r="C57">
            <v>1991</v>
          </cell>
          <cell r="D57">
            <v>2242</v>
          </cell>
          <cell r="E57">
            <v>2317</v>
          </cell>
          <cell r="F57">
            <v>2290</v>
          </cell>
          <cell r="G57">
            <v>1789</v>
          </cell>
          <cell r="H57">
            <v>2219</v>
          </cell>
        </row>
        <row r="58">
          <cell r="C58">
            <v>2582</v>
          </cell>
          <cell r="D58">
            <v>2853</v>
          </cell>
          <cell r="E58">
            <v>2997</v>
          </cell>
          <cell r="F58">
            <v>3057</v>
          </cell>
          <cell r="G58">
            <v>2148</v>
          </cell>
          <cell r="H58">
            <v>2687</v>
          </cell>
        </row>
        <row r="59">
          <cell r="C59">
            <v>491</v>
          </cell>
          <cell r="D59">
            <v>620</v>
          </cell>
          <cell r="E59">
            <v>576</v>
          </cell>
          <cell r="F59">
            <v>567</v>
          </cell>
          <cell r="G59">
            <v>531</v>
          </cell>
          <cell r="H59">
            <v>679</v>
          </cell>
        </row>
        <row r="60">
          <cell r="C60">
            <v>1191</v>
          </cell>
          <cell r="D60">
            <v>1323</v>
          </cell>
          <cell r="E60">
            <v>1490</v>
          </cell>
          <cell r="F60">
            <v>1403</v>
          </cell>
          <cell r="G60">
            <v>1104</v>
          </cell>
          <cell r="H60">
            <v>1471</v>
          </cell>
        </row>
        <row r="61">
          <cell r="C61">
            <v>1848</v>
          </cell>
          <cell r="D61">
            <v>2087</v>
          </cell>
          <cell r="E61">
            <v>2030</v>
          </cell>
          <cell r="F61">
            <v>2154</v>
          </cell>
          <cell r="G61">
            <v>1502</v>
          </cell>
          <cell r="H61">
            <v>1825</v>
          </cell>
        </row>
        <row r="62">
          <cell r="C62">
            <v>34</v>
          </cell>
          <cell r="D62">
            <v>63</v>
          </cell>
          <cell r="E62">
            <v>53</v>
          </cell>
          <cell r="F62">
            <v>67</v>
          </cell>
          <cell r="G62">
            <v>73</v>
          </cell>
          <cell r="H62">
            <v>70</v>
          </cell>
        </row>
        <row r="69">
          <cell r="C69">
            <v>1232</v>
          </cell>
          <cell r="D69">
            <v>1409</v>
          </cell>
          <cell r="E69">
            <v>1695</v>
          </cell>
          <cell r="F69">
            <v>1708</v>
          </cell>
          <cell r="G69">
            <v>1513</v>
          </cell>
          <cell r="H69">
            <v>1683</v>
          </cell>
        </row>
        <row r="70">
          <cell r="C70">
            <v>2117</v>
          </cell>
          <cell r="D70">
            <v>2468</v>
          </cell>
          <cell r="E70">
            <v>2734</v>
          </cell>
          <cell r="F70">
            <v>2781</v>
          </cell>
          <cell r="G70">
            <v>2258</v>
          </cell>
          <cell r="H70">
            <v>2585</v>
          </cell>
        </row>
        <row r="71">
          <cell r="C71">
            <v>2758</v>
          </cell>
          <cell r="D71">
            <v>3084</v>
          </cell>
          <cell r="E71">
            <v>3699</v>
          </cell>
          <cell r="F71">
            <v>3740</v>
          </cell>
          <cell r="G71">
            <v>2914</v>
          </cell>
          <cell r="H71">
            <v>3397</v>
          </cell>
        </row>
        <row r="72">
          <cell r="C72">
            <v>591</v>
          </cell>
          <cell r="D72">
            <v>793</v>
          </cell>
          <cell r="E72">
            <v>730</v>
          </cell>
          <cell r="F72">
            <v>749</v>
          </cell>
          <cell r="G72">
            <v>857</v>
          </cell>
          <cell r="H72">
            <v>871</v>
          </cell>
        </row>
        <row r="73">
          <cell r="C73">
            <v>1399</v>
          </cell>
          <cell r="D73">
            <v>1490</v>
          </cell>
          <cell r="E73">
            <v>1993</v>
          </cell>
          <cell r="F73">
            <v>1995</v>
          </cell>
          <cell r="G73">
            <v>1485</v>
          </cell>
          <cell r="H73">
            <v>1848</v>
          </cell>
        </row>
        <row r="74">
          <cell r="C74">
            <v>1899</v>
          </cell>
          <cell r="D74">
            <v>2336</v>
          </cell>
          <cell r="E74">
            <v>2381</v>
          </cell>
          <cell r="F74">
            <v>2431</v>
          </cell>
          <cell r="G74">
            <v>2236</v>
          </cell>
          <cell r="H74">
            <v>2341</v>
          </cell>
        </row>
        <row r="75">
          <cell r="C75">
            <v>51</v>
          </cell>
          <cell r="D75">
            <v>51</v>
          </cell>
          <cell r="E75">
            <v>55</v>
          </cell>
          <cell r="F75">
            <v>63</v>
          </cell>
          <cell r="G75">
            <v>50</v>
          </cell>
          <cell r="H75">
            <v>79</v>
          </cell>
        </row>
      </sheetData>
      <sheetData sheetId="20" refreshError="1">
        <row r="4">
          <cell r="C4">
            <v>15729</v>
          </cell>
          <cell r="D4">
            <v>14692</v>
          </cell>
          <cell r="E4">
            <v>16346</v>
          </cell>
          <cell r="F4">
            <v>20157</v>
          </cell>
          <cell r="G4">
            <v>18291</v>
          </cell>
          <cell r="H4">
            <v>17152</v>
          </cell>
        </row>
        <row r="5">
          <cell r="C5">
            <v>46919</v>
          </cell>
          <cell r="D5">
            <v>55901</v>
          </cell>
          <cell r="E5">
            <v>61389</v>
          </cell>
          <cell r="F5">
            <v>64477</v>
          </cell>
          <cell r="G5">
            <v>44496</v>
          </cell>
          <cell r="H5">
            <v>65483</v>
          </cell>
        </row>
        <row r="6">
          <cell r="C6">
            <v>33940</v>
          </cell>
          <cell r="D6">
            <v>39689</v>
          </cell>
          <cell r="E6">
            <v>46120</v>
          </cell>
          <cell r="F6">
            <v>26819</v>
          </cell>
          <cell r="G6">
            <v>23220</v>
          </cell>
          <cell r="H6">
            <v>25251</v>
          </cell>
        </row>
        <row r="7">
          <cell r="C7">
            <v>2636</v>
          </cell>
          <cell r="D7">
            <v>3068</v>
          </cell>
          <cell r="E7">
            <v>3911</v>
          </cell>
          <cell r="F7">
            <v>4355</v>
          </cell>
          <cell r="G7">
            <v>2919</v>
          </cell>
          <cell r="H7">
            <v>3858</v>
          </cell>
        </row>
        <row r="8">
          <cell r="C8">
            <v>6689</v>
          </cell>
          <cell r="D8">
            <v>9375</v>
          </cell>
          <cell r="E8">
            <v>9386</v>
          </cell>
          <cell r="F8">
            <v>11018</v>
          </cell>
          <cell r="G8">
            <v>4997</v>
          </cell>
          <cell r="H8">
            <v>4411</v>
          </cell>
        </row>
        <row r="9">
          <cell r="C9">
            <v>13652</v>
          </cell>
          <cell r="D9">
            <v>13800</v>
          </cell>
          <cell r="E9">
            <v>13701</v>
          </cell>
          <cell r="F9">
            <v>13637</v>
          </cell>
          <cell r="G9">
            <v>17493</v>
          </cell>
          <cell r="H9">
            <v>15157</v>
          </cell>
        </row>
        <row r="10">
          <cell r="C10">
            <v>13300</v>
          </cell>
          <cell r="D10">
            <v>13331</v>
          </cell>
          <cell r="E10">
            <v>13350</v>
          </cell>
          <cell r="F10">
            <v>13353</v>
          </cell>
          <cell r="G10">
            <v>9400</v>
          </cell>
          <cell r="H10">
            <v>10627</v>
          </cell>
        </row>
        <row r="11">
          <cell r="C11">
            <v>9</v>
          </cell>
          <cell r="D11">
            <v>11</v>
          </cell>
          <cell r="E11">
            <v>7</v>
          </cell>
          <cell r="F11">
            <v>61</v>
          </cell>
          <cell r="G11">
            <v>5</v>
          </cell>
          <cell r="H11">
            <v>55</v>
          </cell>
        </row>
        <row r="18">
          <cell r="C18">
            <v>2777</v>
          </cell>
          <cell r="D18">
            <v>2450</v>
          </cell>
          <cell r="E18">
            <v>2605</v>
          </cell>
          <cell r="F18">
            <v>3524</v>
          </cell>
          <cell r="G18">
            <v>3341</v>
          </cell>
          <cell r="H18">
            <v>2829</v>
          </cell>
        </row>
        <row r="19">
          <cell r="C19">
            <v>7817</v>
          </cell>
          <cell r="D19">
            <v>9413</v>
          </cell>
          <cell r="E19">
            <v>10448</v>
          </cell>
          <cell r="F19">
            <v>11029</v>
          </cell>
          <cell r="G19">
            <v>8204</v>
          </cell>
          <cell r="H19">
            <v>10665</v>
          </cell>
        </row>
        <row r="20">
          <cell r="C20">
            <v>3898</v>
          </cell>
          <cell r="D20">
            <v>4668</v>
          </cell>
          <cell r="E20">
            <v>4715</v>
          </cell>
          <cell r="F20">
            <v>3186</v>
          </cell>
          <cell r="G20">
            <v>2893</v>
          </cell>
          <cell r="H20">
            <v>3781</v>
          </cell>
        </row>
        <row r="21">
          <cell r="C21">
            <v>332</v>
          </cell>
          <cell r="D21">
            <v>335</v>
          </cell>
          <cell r="E21">
            <v>450</v>
          </cell>
          <cell r="F21">
            <v>515</v>
          </cell>
          <cell r="G21">
            <v>315</v>
          </cell>
          <cell r="H21">
            <v>395</v>
          </cell>
        </row>
        <row r="22">
          <cell r="C22">
            <v>239</v>
          </cell>
          <cell r="D22">
            <v>413</v>
          </cell>
          <cell r="E22">
            <v>517</v>
          </cell>
          <cell r="F22">
            <v>483</v>
          </cell>
          <cell r="G22">
            <v>314</v>
          </cell>
          <cell r="H22">
            <v>459</v>
          </cell>
        </row>
        <row r="23">
          <cell r="C23">
            <v>2112</v>
          </cell>
          <cell r="D23">
            <v>2189</v>
          </cell>
          <cell r="E23">
            <v>2117</v>
          </cell>
          <cell r="F23">
            <v>2148</v>
          </cell>
          <cell r="G23">
            <v>3096</v>
          </cell>
          <cell r="H23">
            <v>2737</v>
          </cell>
        </row>
        <row r="24">
          <cell r="C24">
            <v>1159</v>
          </cell>
          <cell r="D24">
            <v>1431</v>
          </cell>
          <cell r="E24">
            <v>1435</v>
          </cell>
          <cell r="F24">
            <v>1563</v>
          </cell>
          <cell r="G24">
            <v>1026</v>
          </cell>
          <cell r="H24">
            <v>1216</v>
          </cell>
        </row>
        <row r="25">
          <cell r="C25">
            <v>1</v>
          </cell>
          <cell r="D25">
            <v>1</v>
          </cell>
          <cell r="E25">
            <v>0</v>
          </cell>
          <cell r="F25">
            <v>0</v>
          </cell>
          <cell r="G25">
            <v>0</v>
          </cell>
          <cell r="H25">
            <v>1</v>
          </cell>
        </row>
        <row r="32">
          <cell r="C32">
            <v>491</v>
          </cell>
          <cell r="D32">
            <v>434</v>
          </cell>
          <cell r="E32">
            <v>379</v>
          </cell>
          <cell r="F32">
            <v>493</v>
          </cell>
          <cell r="G32">
            <v>415</v>
          </cell>
          <cell r="H32">
            <v>431</v>
          </cell>
        </row>
        <row r="33">
          <cell r="C33">
            <v>1591</v>
          </cell>
          <cell r="D33">
            <v>2005</v>
          </cell>
          <cell r="E33">
            <v>2149</v>
          </cell>
          <cell r="F33">
            <v>2298</v>
          </cell>
          <cell r="G33">
            <v>1574</v>
          </cell>
          <cell r="H33">
            <v>1840</v>
          </cell>
        </row>
        <row r="34">
          <cell r="C34">
            <v>821</v>
          </cell>
          <cell r="D34">
            <v>1055</v>
          </cell>
          <cell r="E34">
            <v>1055</v>
          </cell>
          <cell r="F34">
            <v>558</v>
          </cell>
          <cell r="G34">
            <v>479</v>
          </cell>
          <cell r="H34">
            <v>661</v>
          </cell>
        </row>
        <row r="35">
          <cell r="C35">
            <v>60</v>
          </cell>
          <cell r="D35">
            <v>73</v>
          </cell>
          <cell r="E35">
            <v>93</v>
          </cell>
          <cell r="F35">
            <v>96</v>
          </cell>
          <cell r="G35">
            <v>75</v>
          </cell>
          <cell r="H35">
            <v>102</v>
          </cell>
        </row>
        <row r="36">
          <cell r="C36">
            <v>35</v>
          </cell>
          <cell r="D36">
            <v>76</v>
          </cell>
          <cell r="E36">
            <v>96</v>
          </cell>
          <cell r="F36">
            <v>131</v>
          </cell>
          <cell r="G36">
            <v>79</v>
          </cell>
          <cell r="H36">
            <v>93</v>
          </cell>
        </row>
        <row r="37">
          <cell r="C37">
            <v>531</v>
          </cell>
          <cell r="D37">
            <v>545</v>
          </cell>
          <cell r="E37">
            <v>559</v>
          </cell>
          <cell r="F37">
            <v>544</v>
          </cell>
          <cell r="G37">
            <v>660</v>
          </cell>
          <cell r="H37">
            <v>577</v>
          </cell>
        </row>
        <row r="38">
          <cell r="C38">
            <v>104</v>
          </cell>
          <cell r="D38">
            <v>107</v>
          </cell>
          <cell r="E38">
            <v>78</v>
          </cell>
          <cell r="F38">
            <v>110</v>
          </cell>
          <cell r="G38">
            <v>51</v>
          </cell>
          <cell r="H38">
            <v>124</v>
          </cell>
        </row>
        <row r="39">
          <cell r="C39">
            <v>0</v>
          </cell>
          <cell r="D39">
            <v>1</v>
          </cell>
          <cell r="E39">
            <v>0</v>
          </cell>
          <cell r="F39">
            <v>0</v>
          </cell>
          <cell r="G39">
            <v>0</v>
          </cell>
          <cell r="H39">
            <v>1</v>
          </cell>
        </row>
        <row r="46">
          <cell r="C46">
            <v>1429</v>
          </cell>
          <cell r="D46">
            <v>1319</v>
          </cell>
          <cell r="E46">
            <v>1204</v>
          </cell>
          <cell r="F46">
            <v>1765</v>
          </cell>
          <cell r="G46">
            <v>1907</v>
          </cell>
          <cell r="H46">
            <v>1485</v>
          </cell>
        </row>
        <row r="47">
          <cell r="C47">
            <v>3348</v>
          </cell>
          <cell r="D47">
            <v>3998</v>
          </cell>
          <cell r="E47">
            <v>4634</v>
          </cell>
          <cell r="F47">
            <v>4825</v>
          </cell>
          <cell r="G47">
            <v>3908</v>
          </cell>
          <cell r="H47">
            <v>5016</v>
          </cell>
        </row>
        <row r="48">
          <cell r="C48">
            <v>1682</v>
          </cell>
          <cell r="D48">
            <v>1823</v>
          </cell>
          <cell r="E48">
            <v>1771</v>
          </cell>
          <cell r="F48">
            <v>1247</v>
          </cell>
          <cell r="G48">
            <v>1279</v>
          </cell>
          <cell r="H48">
            <v>1844</v>
          </cell>
        </row>
        <row r="49">
          <cell r="C49">
            <v>136</v>
          </cell>
          <cell r="D49">
            <v>152</v>
          </cell>
          <cell r="E49">
            <v>202</v>
          </cell>
          <cell r="F49">
            <v>233</v>
          </cell>
          <cell r="G49">
            <v>158</v>
          </cell>
          <cell r="H49">
            <v>187</v>
          </cell>
        </row>
        <row r="50">
          <cell r="C50">
            <v>40</v>
          </cell>
          <cell r="D50">
            <v>103</v>
          </cell>
          <cell r="E50">
            <v>194</v>
          </cell>
          <cell r="F50">
            <v>148</v>
          </cell>
          <cell r="G50">
            <v>80</v>
          </cell>
          <cell r="H50">
            <v>168</v>
          </cell>
        </row>
        <row r="51">
          <cell r="C51">
            <v>841</v>
          </cell>
          <cell r="D51">
            <v>844</v>
          </cell>
          <cell r="E51">
            <v>786</v>
          </cell>
          <cell r="F51">
            <v>823</v>
          </cell>
          <cell r="G51">
            <v>1328</v>
          </cell>
          <cell r="H51">
            <v>1152</v>
          </cell>
        </row>
        <row r="52">
          <cell r="C52">
            <v>804</v>
          </cell>
          <cell r="D52">
            <v>1015</v>
          </cell>
          <cell r="E52">
            <v>1085</v>
          </cell>
          <cell r="F52">
            <v>1064</v>
          </cell>
          <cell r="G52">
            <v>746</v>
          </cell>
          <cell r="H52">
            <v>774</v>
          </cell>
        </row>
        <row r="53"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</row>
        <row r="60">
          <cell r="C60">
            <v>391</v>
          </cell>
          <cell r="D60">
            <v>291</v>
          </cell>
          <cell r="E60">
            <v>339</v>
          </cell>
          <cell r="F60">
            <v>529</v>
          </cell>
          <cell r="G60">
            <v>360</v>
          </cell>
          <cell r="H60">
            <v>349</v>
          </cell>
        </row>
        <row r="61">
          <cell r="C61">
            <v>1364</v>
          </cell>
          <cell r="D61">
            <v>1576</v>
          </cell>
          <cell r="E61">
            <v>1768</v>
          </cell>
          <cell r="F61">
            <v>1873</v>
          </cell>
          <cell r="G61">
            <v>1257</v>
          </cell>
          <cell r="H61">
            <v>1757</v>
          </cell>
        </row>
        <row r="62">
          <cell r="C62">
            <v>656</v>
          </cell>
          <cell r="D62">
            <v>857</v>
          </cell>
          <cell r="E62">
            <v>704</v>
          </cell>
          <cell r="F62">
            <v>498</v>
          </cell>
          <cell r="G62">
            <v>380</v>
          </cell>
          <cell r="H62">
            <v>442</v>
          </cell>
        </row>
        <row r="63">
          <cell r="C63">
            <v>69</v>
          </cell>
          <cell r="D63">
            <v>60</v>
          </cell>
          <cell r="E63">
            <v>82</v>
          </cell>
          <cell r="F63">
            <v>100</v>
          </cell>
          <cell r="G63">
            <v>42</v>
          </cell>
          <cell r="H63">
            <v>46</v>
          </cell>
        </row>
        <row r="64">
          <cell r="C64">
            <v>137</v>
          </cell>
          <cell r="D64">
            <v>183</v>
          </cell>
          <cell r="E64">
            <v>155</v>
          </cell>
          <cell r="F64">
            <v>127</v>
          </cell>
          <cell r="G64">
            <v>108</v>
          </cell>
          <cell r="H64">
            <v>155</v>
          </cell>
        </row>
        <row r="65">
          <cell r="C65">
            <v>376</v>
          </cell>
          <cell r="D65">
            <v>399</v>
          </cell>
          <cell r="E65">
            <v>404</v>
          </cell>
          <cell r="F65">
            <v>368</v>
          </cell>
          <cell r="G65">
            <v>481</v>
          </cell>
          <cell r="H65">
            <v>536</v>
          </cell>
        </row>
        <row r="66">
          <cell r="C66">
            <v>79</v>
          </cell>
          <cell r="D66">
            <v>107</v>
          </cell>
          <cell r="E66">
            <v>121</v>
          </cell>
          <cell r="F66">
            <v>129</v>
          </cell>
          <cell r="G66">
            <v>51</v>
          </cell>
          <cell r="H66">
            <v>81</v>
          </cell>
        </row>
        <row r="67">
          <cell r="C67">
            <v>1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</row>
        <row r="74">
          <cell r="C74">
            <v>466</v>
          </cell>
          <cell r="D74">
            <v>406</v>
          </cell>
          <cell r="E74">
            <v>683</v>
          </cell>
          <cell r="F74">
            <v>737</v>
          </cell>
          <cell r="G74">
            <v>659</v>
          </cell>
          <cell r="H74">
            <v>567</v>
          </cell>
        </row>
        <row r="75">
          <cell r="C75">
            <v>1514</v>
          </cell>
          <cell r="D75">
            <v>1834</v>
          </cell>
          <cell r="E75">
            <v>1897</v>
          </cell>
          <cell r="F75">
            <v>2033</v>
          </cell>
          <cell r="G75">
            <v>1465</v>
          </cell>
          <cell r="H75">
            <v>2054</v>
          </cell>
        </row>
        <row r="76">
          <cell r="C76">
            <v>739</v>
          </cell>
          <cell r="D76">
            <v>933</v>
          </cell>
          <cell r="E76">
            <v>1185</v>
          </cell>
          <cell r="F76">
            <v>883</v>
          </cell>
          <cell r="G76">
            <v>755</v>
          </cell>
          <cell r="H76">
            <v>834</v>
          </cell>
        </row>
        <row r="77">
          <cell r="C77">
            <v>67</v>
          </cell>
          <cell r="D77">
            <v>50</v>
          </cell>
          <cell r="E77">
            <v>73</v>
          </cell>
          <cell r="F77">
            <v>86</v>
          </cell>
          <cell r="G77">
            <v>40</v>
          </cell>
          <cell r="H77">
            <v>60</v>
          </cell>
        </row>
        <row r="78">
          <cell r="C78">
            <v>27</v>
          </cell>
          <cell r="D78">
            <v>51</v>
          </cell>
          <cell r="E78">
            <v>72</v>
          </cell>
          <cell r="F78">
            <v>77</v>
          </cell>
          <cell r="G78">
            <v>47</v>
          </cell>
          <cell r="H78">
            <v>44</v>
          </cell>
        </row>
        <row r="79">
          <cell r="C79">
            <v>364</v>
          </cell>
          <cell r="D79">
            <v>401</v>
          </cell>
          <cell r="E79">
            <v>368</v>
          </cell>
          <cell r="F79">
            <v>413</v>
          </cell>
          <cell r="G79">
            <v>627</v>
          </cell>
          <cell r="H79">
            <v>472</v>
          </cell>
        </row>
        <row r="80">
          <cell r="C80">
            <v>172</v>
          </cell>
          <cell r="D80">
            <v>202</v>
          </cell>
          <cell r="E80">
            <v>151</v>
          </cell>
          <cell r="F80">
            <v>260</v>
          </cell>
          <cell r="G80">
            <v>178</v>
          </cell>
          <cell r="H80">
            <v>237</v>
          </cell>
        </row>
        <row r="81">
          <cell r="C81"/>
          <cell r="D81"/>
          <cell r="E81"/>
          <cell r="F81"/>
          <cell r="G81"/>
          <cell r="H81"/>
        </row>
      </sheetData>
      <sheetData sheetId="21" refreshError="1">
        <row r="10">
          <cell r="C10">
            <v>1604</v>
          </cell>
          <cell r="D10">
            <v>169</v>
          </cell>
          <cell r="E10">
            <v>0.1178</v>
          </cell>
          <cell r="F10">
            <v>203</v>
          </cell>
          <cell r="G10">
            <v>17</v>
          </cell>
          <cell r="H10">
            <v>9.1399999999999995E-2</v>
          </cell>
          <cell r="I10">
            <v>957</v>
          </cell>
          <cell r="J10">
            <v>142</v>
          </cell>
          <cell r="K10">
            <v>0.17419999999999999</v>
          </cell>
          <cell r="L10">
            <v>444</v>
          </cell>
          <cell r="M10">
            <v>10</v>
          </cell>
          <cell r="N10">
            <v>2.3E-2</v>
          </cell>
        </row>
        <row r="11">
          <cell r="C11">
            <v>295</v>
          </cell>
          <cell r="D11">
            <v>20</v>
          </cell>
          <cell r="E11">
            <v>7.2700000000000001E-2</v>
          </cell>
          <cell r="F11">
            <v>42</v>
          </cell>
          <cell r="G11">
            <v>1</v>
          </cell>
          <cell r="H11">
            <v>2.4400000000000002E-2</v>
          </cell>
          <cell r="I11">
            <v>229</v>
          </cell>
          <cell r="J11">
            <v>10</v>
          </cell>
          <cell r="K11">
            <v>4.5699999999999998E-2</v>
          </cell>
          <cell r="L11">
            <v>24</v>
          </cell>
          <cell r="M11">
            <v>9</v>
          </cell>
          <cell r="N11">
            <v>0.6</v>
          </cell>
        </row>
        <row r="12">
          <cell r="C12">
            <v>195</v>
          </cell>
          <cell r="D12">
            <v>35</v>
          </cell>
          <cell r="E12">
            <v>0.21879999999999999</v>
          </cell>
          <cell r="F12">
            <v>8</v>
          </cell>
          <cell r="G12">
            <v>6</v>
          </cell>
          <cell r="H12">
            <v>3</v>
          </cell>
          <cell r="I12">
            <v>169</v>
          </cell>
          <cell r="J12">
            <v>16</v>
          </cell>
          <cell r="K12">
            <v>0.1046</v>
          </cell>
          <cell r="L12">
            <v>18</v>
          </cell>
          <cell r="M12">
            <v>13</v>
          </cell>
          <cell r="N12">
            <v>2.6</v>
          </cell>
        </row>
        <row r="13">
          <cell r="C13">
            <v>332</v>
          </cell>
          <cell r="D13">
            <v>25</v>
          </cell>
          <cell r="E13">
            <v>8.14E-2</v>
          </cell>
          <cell r="F13">
            <v>27</v>
          </cell>
          <cell r="G13">
            <v>23</v>
          </cell>
          <cell r="H13">
            <v>5.75</v>
          </cell>
          <cell r="I13">
            <v>256</v>
          </cell>
          <cell r="J13">
            <v>-9</v>
          </cell>
          <cell r="K13">
            <v>-3.4000000000000002E-2</v>
          </cell>
          <cell r="L13">
            <v>49</v>
          </cell>
          <cell r="M13">
            <v>11</v>
          </cell>
          <cell r="N13">
            <v>0.28949999999999998</v>
          </cell>
        </row>
        <row r="14">
          <cell r="C14">
            <v>702</v>
          </cell>
          <cell r="D14">
            <v>125</v>
          </cell>
          <cell r="E14">
            <v>0.21659999999999999</v>
          </cell>
          <cell r="F14">
            <v>264</v>
          </cell>
          <cell r="G14">
            <v>130</v>
          </cell>
          <cell r="H14">
            <v>0.97009999999999996</v>
          </cell>
          <cell r="I14">
            <v>354</v>
          </cell>
          <cell r="J14">
            <v>20</v>
          </cell>
          <cell r="K14">
            <v>5.9900000000000002E-2</v>
          </cell>
          <cell r="L14">
            <v>84</v>
          </cell>
          <cell r="M14">
            <v>-25</v>
          </cell>
          <cell r="N14">
            <v>-0.22939999999999999</v>
          </cell>
        </row>
        <row r="15">
          <cell r="C15">
            <v>695</v>
          </cell>
          <cell r="D15">
            <v>116</v>
          </cell>
          <cell r="E15">
            <v>0.20030000000000001</v>
          </cell>
          <cell r="F15">
            <v>96</v>
          </cell>
          <cell r="G15">
            <v>9</v>
          </cell>
          <cell r="H15">
            <v>0.10340000000000001</v>
          </cell>
          <cell r="I15">
            <v>428</v>
          </cell>
          <cell r="J15">
            <v>72</v>
          </cell>
          <cell r="K15">
            <v>0.20219999999999999</v>
          </cell>
          <cell r="L15">
            <v>171</v>
          </cell>
          <cell r="M15">
            <v>35</v>
          </cell>
          <cell r="N15">
            <v>0.25740000000000002</v>
          </cell>
        </row>
        <row r="16">
          <cell r="C16">
            <v>6698</v>
          </cell>
          <cell r="D16">
            <v>434</v>
          </cell>
          <cell r="E16">
            <v>6.93E-2</v>
          </cell>
          <cell r="F16">
            <v>2482</v>
          </cell>
          <cell r="G16">
            <v>-322</v>
          </cell>
          <cell r="H16">
            <v>-0.1148</v>
          </cell>
          <cell r="I16">
            <v>3268</v>
          </cell>
          <cell r="J16">
            <v>739</v>
          </cell>
          <cell r="K16">
            <v>0.29220000000000002</v>
          </cell>
          <cell r="L16">
            <v>948</v>
          </cell>
          <cell r="M16">
            <v>17</v>
          </cell>
          <cell r="N16">
            <v>1.83E-2</v>
          </cell>
        </row>
        <row r="17">
          <cell r="C17">
            <v>1257</v>
          </cell>
          <cell r="D17">
            <v>249</v>
          </cell>
          <cell r="E17">
            <v>0.247</v>
          </cell>
          <cell r="F17">
            <v>316</v>
          </cell>
          <cell r="G17">
            <v>117</v>
          </cell>
          <cell r="H17">
            <v>0.58789999999999998</v>
          </cell>
          <cell r="I17">
            <v>799</v>
          </cell>
          <cell r="J17">
            <v>161</v>
          </cell>
          <cell r="K17">
            <v>0.25240000000000001</v>
          </cell>
          <cell r="L17">
            <v>142</v>
          </cell>
          <cell r="M17">
            <v>-29</v>
          </cell>
          <cell r="N17">
            <v>-0.1696</v>
          </cell>
        </row>
        <row r="18">
          <cell r="C18">
            <v>339</v>
          </cell>
          <cell r="D18">
            <v>78</v>
          </cell>
          <cell r="E18">
            <v>0.2989</v>
          </cell>
          <cell r="F18">
            <v>63</v>
          </cell>
          <cell r="G18">
            <v>8</v>
          </cell>
          <cell r="H18">
            <v>0.14549999999999999</v>
          </cell>
          <cell r="I18">
            <v>207</v>
          </cell>
          <cell r="J18">
            <v>52</v>
          </cell>
          <cell r="K18">
            <v>0.33550000000000002</v>
          </cell>
          <cell r="L18">
            <v>69</v>
          </cell>
          <cell r="M18">
            <v>18</v>
          </cell>
          <cell r="N18">
            <v>0.35289999999999999</v>
          </cell>
        </row>
        <row r="19">
          <cell r="C19">
            <v>2530</v>
          </cell>
          <cell r="D19">
            <v>568</v>
          </cell>
          <cell r="E19">
            <v>0.28949999999999998</v>
          </cell>
          <cell r="F19">
            <v>376</v>
          </cell>
          <cell r="G19">
            <v>155</v>
          </cell>
          <cell r="H19">
            <v>0.70140000000000002</v>
          </cell>
          <cell r="I19">
            <v>1639</v>
          </cell>
          <cell r="J19">
            <v>293</v>
          </cell>
          <cell r="K19">
            <v>0.2177</v>
          </cell>
          <cell r="L19">
            <v>515</v>
          </cell>
          <cell r="M19">
            <v>120</v>
          </cell>
          <cell r="N19">
            <v>0.30380000000000001</v>
          </cell>
        </row>
        <row r="20">
          <cell r="C20">
            <v>3168</v>
          </cell>
          <cell r="D20">
            <v>578</v>
          </cell>
          <cell r="E20">
            <v>0.22320000000000001</v>
          </cell>
          <cell r="F20">
            <v>1020</v>
          </cell>
          <cell r="G20">
            <v>302</v>
          </cell>
          <cell r="H20">
            <v>0.42059999999999997</v>
          </cell>
          <cell r="I20">
            <v>1542</v>
          </cell>
          <cell r="J20">
            <v>197</v>
          </cell>
          <cell r="K20">
            <v>0.14649999999999999</v>
          </cell>
          <cell r="L20">
            <v>606</v>
          </cell>
          <cell r="M20">
            <v>79</v>
          </cell>
          <cell r="N20">
            <v>0.14990000000000001</v>
          </cell>
        </row>
        <row r="21">
          <cell r="C21">
            <v>2303</v>
          </cell>
          <cell r="D21">
            <v>197</v>
          </cell>
          <cell r="E21">
            <v>9.35E-2</v>
          </cell>
          <cell r="F21">
            <v>866</v>
          </cell>
          <cell r="G21">
            <v>205</v>
          </cell>
          <cell r="H21">
            <v>0.31009999999999999</v>
          </cell>
          <cell r="I21">
            <v>1132</v>
          </cell>
          <cell r="J21">
            <v>94</v>
          </cell>
          <cell r="K21">
            <v>9.06E-2</v>
          </cell>
          <cell r="L21">
            <v>305</v>
          </cell>
          <cell r="M21">
            <v>-102</v>
          </cell>
          <cell r="N21">
            <v>-0.25059999999999999</v>
          </cell>
        </row>
        <row r="22">
          <cell r="C22">
            <v>956</v>
          </cell>
          <cell r="D22">
            <v>144</v>
          </cell>
          <cell r="E22">
            <v>0.17730000000000001</v>
          </cell>
          <cell r="F22">
            <v>99</v>
          </cell>
          <cell r="G22">
            <v>42</v>
          </cell>
          <cell r="H22">
            <v>0.73680000000000001</v>
          </cell>
          <cell r="I22">
            <v>673</v>
          </cell>
          <cell r="J22">
            <v>62</v>
          </cell>
          <cell r="K22">
            <v>0.10150000000000001</v>
          </cell>
          <cell r="L22">
            <v>184</v>
          </cell>
          <cell r="M22">
            <v>40</v>
          </cell>
          <cell r="N22">
            <v>0.27779999999999999</v>
          </cell>
        </row>
        <row r="23">
          <cell r="C23">
            <v>1009</v>
          </cell>
          <cell r="D23">
            <v>156</v>
          </cell>
          <cell r="E23">
            <v>0.18290000000000001</v>
          </cell>
          <cell r="F23">
            <v>251</v>
          </cell>
          <cell r="G23">
            <v>76</v>
          </cell>
          <cell r="H23">
            <v>0.43430000000000002</v>
          </cell>
          <cell r="I23">
            <v>583</v>
          </cell>
          <cell r="J23">
            <v>52</v>
          </cell>
          <cell r="K23">
            <v>9.7900000000000001E-2</v>
          </cell>
          <cell r="L23">
            <v>175</v>
          </cell>
          <cell r="M23">
            <v>28</v>
          </cell>
          <cell r="N23">
            <v>0.1905</v>
          </cell>
        </row>
        <row r="32">
          <cell r="C32">
            <v>1604</v>
          </cell>
          <cell r="D32">
            <v>169</v>
          </cell>
          <cell r="E32">
            <v>0.1178</v>
          </cell>
          <cell r="F32">
            <v>547</v>
          </cell>
          <cell r="G32">
            <v>113</v>
          </cell>
          <cell r="H32">
            <v>0.26040000000000002</v>
          </cell>
          <cell r="I32">
            <v>1057</v>
          </cell>
          <cell r="J32">
            <v>56</v>
          </cell>
          <cell r="K32">
            <v>5.5899999999999998E-2</v>
          </cell>
        </row>
        <row r="33">
          <cell r="C33">
            <v>295</v>
          </cell>
          <cell r="D33">
            <v>20</v>
          </cell>
          <cell r="E33">
            <v>7.2700000000000001E-2</v>
          </cell>
          <cell r="F33">
            <v>89</v>
          </cell>
          <cell r="G33">
            <v>-11</v>
          </cell>
          <cell r="H33">
            <v>-0.11</v>
          </cell>
          <cell r="I33">
            <v>206</v>
          </cell>
          <cell r="J33">
            <v>31</v>
          </cell>
          <cell r="K33">
            <v>0.17710000000000001</v>
          </cell>
        </row>
        <row r="34">
          <cell r="C34">
            <v>195</v>
          </cell>
          <cell r="D34">
            <v>35</v>
          </cell>
          <cell r="E34">
            <v>0.21879999999999999</v>
          </cell>
          <cell r="F34">
            <v>57</v>
          </cell>
          <cell r="G34">
            <v>23</v>
          </cell>
          <cell r="H34">
            <v>0.67649999999999999</v>
          </cell>
          <cell r="I34">
            <v>138</v>
          </cell>
          <cell r="J34">
            <v>12</v>
          </cell>
          <cell r="K34">
            <v>9.5200000000000007E-2</v>
          </cell>
        </row>
        <row r="35">
          <cell r="C35">
            <v>332</v>
          </cell>
          <cell r="D35">
            <v>25</v>
          </cell>
          <cell r="E35">
            <v>8.14E-2</v>
          </cell>
          <cell r="F35">
            <v>104</v>
          </cell>
          <cell r="G35">
            <v>14</v>
          </cell>
          <cell r="H35">
            <v>0.15559999999999999</v>
          </cell>
          <cell r="I35">
            <v>228</v>
          </cell>
          <cell r="J35">
            <v>11</v>
          </cell>
          <cell r="K35">
            <v>5.0700000000000002E-2</v>
          </cell>
        </row>
        <row r="36">
          <cell r="C36">
            <v>702</v>
          </cell>
          <cell r="D36">
            <v>125</v>
          </cell>
          <cell r="E36">
            <v>0.21659999999999999</v>
          </cell>
          <cell r="F36">
            <v>293</v>
          </cell>
          <cell r="G36">
            <v>65</v>
          </cell>
          <cell r="H36">
            <v>0.28510000000000002</v>
          </cell>
          <cell r="I36">
            <v>409</v>
          </cell>
          <cell r="J36">
            <v>60</v>
          </cell>
          <cell r="K36">
            <v>0.1719</v>
          </cell>
        </row>
        <row r="37">
          <cell r="C37">
            <v>695</v>
          </cell>
          <cell r="D37">
            <v>116</v>
          </cell>
          <cell r="E37">
            <v>0.20030000000000001</v>
          </cell>
          <cell r="F37">
            <v>246</v>
          </cell>
          <cell r="G37">
            <v>55</v>
          </cell>
          <cell r="H37">
            <v>0.28799999999999998</v>
          </cell>
          <cell r="I37">
            <v>449</v>
          </cell>
          <cell r="J37">
            <v>61</v>
          </cell>
          <cell r="K37">
            <v>0.15720000000000001</v>
          </cell>
        </row>
        <row r="38">
          <cell r="C38">
            <v>6698</v>
          </cell>
          <cell r="D38">
            <v>434</v>
          </cell>
          <cell r="E38">
            <v>6.93E-2</v>
          </cell>
          <cell r="F38">
            <v>2734</v>
          </cell>
          <cell r="G38">
            <v>-332</v>
          </cell>
          <cell r="H38">
            <v>-0.10829999999999999</v>
          </cell>
          <cell r="I38">
            <v>3964</v>
          </cell>
          <cell r="J38">
            <v>766</v>
          </cell>
          <cell r="K38">
            <v>0.23949999999999999</v>
          </cell>
        </row>
        <row r="39">
          <cell r="C39">
            <v>1257</v>
          </cell>
          <cell r="D39">
            <v>249</v>
          </cell>
          <cell r="E39">
            <v>0.247</v>
          </cell>
          <cell r="F39">
            <v>418</v>
          </cell>
          <cell r="G39">
            <v>84</v>
          </cell>
          <cell r="H39">
            <v>0.2515</v>
          </cell>
          <cell r="I39">
            <v>839</v>
          </cell>
          <cell r="J39">
            <v>165</v>
          </cell>
          <cell r="K39">
            <v>0.24479999999999999</v>
          </cell>
        </row>
        <row r="40">
          <cell r="C40">
            <v>339</v>
          </cell>
          <cell r="D40">
            <v>78</v>
          </cell>
          <cell r="E40">
            <v>0.2989</v>
          </cell>
          <cell r="F40">
            <v>130</v>
          </cell>
          <cell r="G40">
            <v>27</v>
          </cell>
          <cell r="H40">
            <v>0.2621</v>
          </cell>
          <cell r="I40">
            <v>209</v>
          </cell>
          <cell r="J40">
            <v>51</v>
          </cell>
          <cell r="K40">
            <v>0.32279999999999998</v>
          </cell>
        </row>
        <row r="41">
          <cell r="C41">
            <v>2530</v>
          </cell>
          <cell r="D41">
            <v>568</v>
          </cell>
          <cell r="E41">
            <v>0.28949999999999998</v>
          </cell>
          <cell r="F41">
            <v>825</v>
          </cell>
          <cell r="G41">
            <v>212</v>
          </cell>
          <cell r="H41">
            <v>0.3458</v>
          </cell>
          <cell r="I41">
            <v>1705</v>
          </cell>
          <cell r="J41">
            <v>356</v>
          </cell>
          <cell r="K41">
            <v>0.26390000000000002</v>
          </cell>
        </row>
        <row r="42">
          <cell r="C42">
            <v>3168</v>
          </cell>
          <cell r="D42">
            <v>578</v>
          </cell>
          <cell r="E42">
            <v>0.22320000000000001</v>
          </cell>
          <cell r="F42">
            <v>1298</v>
          </cell>
          <cell r="G42">
            <v>248</v>
          </cell>
          <cell r="H42">
            <v>0.23619999999999999</v>
          </cell>
          <cell r="I42">
            <v>1870</v>
          </cell>
          <cell r="J42">
            <v>330</v>
          </cell>
          <cell r="K42">
            <v>0.21429999999999999</v>
          </cell>
        </row>
        <row r="43">
          <cell r="C43">
            <v>2303</v>
          </cell>
          <cell r="D43">
            <v>197</v>
          </cell>
          <cell r="E43">
            <v>9.35E-2</v>
          </cell>
          <cell r="F43">
            <v>1001</v>
          </cell>
          <cell r="G43">
            <v>58</v>
          </cell>
          <cell r="H43">
            <v>6.1499999999999999E-2</v>
          </cell>
          <cell r="I43">
            <v>1302</v>
          </cell>
          <cell r="J43">
            <v>139</v>
          </cell>
          <cell r="K43">
            <v>0.1195</v>
          </cell>
        </row>
        <row r="44">
          <cell r="C44">
            <v>956</v>
          </cell>
          <cell r="D44">
            <v>144</v>
          </cell>
          <cell r="E44">
            <v>0.17730000000000001</v>
          </cell>
          <cell r="F44">
            <v>284</v>
          </cell>
          <cell r="G44">
            <v>38</v>
          </cell>
          <cell r="H44">
            <v>0.1545</v>
          </cell>
          <cell r="I44">
            <v>672</v>
          </cell>
          <cell r="J44">
            <v>106</v>
          </cell>
          <cell r="K44">
            <v>0.18729999999999999</v>
          </cell>
        </row>
        <row r="45">
          <cell r="C45">
            <v>1009</v>
          </cell>
          <cell r="D45">
            <v>156</v>
          </cell>
          <cell r="E45">
            <v>0.18290000000000001</v>
          </cell>
          <cell r="F45">
            <v>398</v>
          </cell>
          <cell r="G45">
            <v>74</v>
          </cell>
          <cell r="H45">
            <v>0.22839999999999999</v>
          </cell>
          <cell r="I45">
            <v>611</v>
          </cell>
          <cell r="J45">
            <v>82</v>
          </cell>
          <cell r="K45">
            <v>0.155</v>
          </cell>
        </row>
        <row r="54">
          <cell r="C54">
            <v>1604</v>
          </cell>
          <cell r="D54">
            <v>169</v>
          </cell>
          <cell r="E54">
            <v>0.1178</v>
          </cell>
          <cell r="F54">
            <v>1384</v>
          </cell>
          <cell r="G54">
            <v>209</v>
          </cell>
          <cell r="H54">
            <v>0.1779</v>
          </cell>
          <cell r="I54">
            <v>220</v>
          </cell>
          <cell r="J54">
            <v>-40</v>
          </cell>
          <cell r="K54">
            <v>-0.15379999999999999</v>
          </cell>
        </row>
        <row r="55">
          <cell r="C55">
            <v>295</v>
          </cell>
          <cell r="D55">
            <v>20</v>
          </cell>
          <cell r="E55">
            <v>7.2700000000000001E-2</v>
          </cell>
          <cell r="F55">
            <v>249</v>
          </cell>
          <cell r="G55">
            <v>40</v>
          </cell>
          <cell r="H55">
            <v>0.19139999999999999</v>
          </cell>
          <cell r="I55">
            <v>46</v>
          </cell>
          <cell r="J55">
            <v>-20</v>
          </cell>
          <cell r="K55">
            <v>-0.30299999999999999</v>
          </cell>
        </row>
        <row r="56">
          <cell r="C56">
            <v>195</v>
          </cell>
          <cell r="D56">
            <v>35</v>
          </cell>
          <cell r="E56">
            <v>0.21879999999999999</v>
          </cell>
          <cell r="F56">
            <v>156</v>
          </cell>
          <cell r="G56">
            <v>39</v>
          </cell>
          <cell r="H56">
            <v>0.33329999999999999</v>
          </cell>
          <cell r="I56">
            <v>39</v>
          </cell>
          <cell r="J56">
            <v>-4</v>
          </cell>
          <cell r="K56">
            <v>-9.2999999999999999E-2</v>
          </cell>
        </row>
        <row r="57">
          <cell r="C57">
            <v>332</v>
          </cell>
          <cell r="D57">
            <v>25</v>
          </cell>
          <cell r="E57">
            <v>8.14E-2</v>
          </cell>
          <cell r="F57">
            <v>257</v>
          </cell>
          <cell r="G57">
            <v>1</v>
          </cell>
          <cell r="H57">
            <v>3.8999999999999998E-3</v>
          </cell>
          <cell r="I57">
            <v>75</v>
          </cell>
          <cell r="J57">
            <v>24</v>
          </cell>
          <cell r="K57">
            <v>0.47060000000000002</v>
          </cell>
        </row>
        <row r="58">
          <cell r="C58">
            <v>702</v>
          </cell>
          <cell r="D58">
            <v>125</v>
          </cell>
          <cell r="E58">
            <v>0.21659999999999999</v>
          </cell>
          <cell r="F58">
            <v>596</v>
          </cell>
          <cell r="G58">
            <v>111</v>
          </cell>
          <cell r="H58">
            <v>0.22889999999999999</v>
          </cell>
          <cell r="I58">
            <v>106</v>
          </cell>
          <cell r="J58">
            <v>14</v>
          </cell>
          <cell r="K58">
            <v>0.1522</v>
          </cell>
        </row>
        <row r="59">
          <cell r="C59">
            <v>695</v>
          </cell>
          <cell r="D59">
            <v>116</v>
          </cell>
          <cell r="E59">
            <v>0.20030000000000001</v>
          </cell>
          <cell r="F59">
            <v>590</v>
          </cell>
          <cell r="G59">
            <v>129</v>
          </cell>
          <cell r="H59">
            <v>0.27979999999999999</v>
          </cell>
          <cell r="I59">
            <v>105</v>
          </cell>
          <cell r="J59">
            <v>-13</v>
          </cell>
          <cell r="K59">
            <v>-0.11020000000000001</v>
          </cell>
        </row>
        <row r="60">
          <cell r="C60">
            <v>6698</v>
          </cell>
          <cell r="D60">
            <v>434</v>
          </cell>
          <cell r="E60">
            <v>6.93E-2</v>
          </cell>
          <cell r="F60">
            <v>5035</v>
          </cell>
          <cell r="G60">
            <v>887</v>
          </cell>
          <cell r="H60">
            <v>0.21379999999999999</v>
          </cell>
          <cell r="I60">
            <v>1663</v>
          </cell>
          <cell r="J60">
            <v>-453</v>
          </cell>
          <cell r="K60">
            <v>-0.21410000000000001</v>
          </cell>
        </row>
        <row r="61">
          <cell r="C61">
            <v>1257</v>
          </cell>
          <cell r="D61">
            <v>249</v>
          </cell>
          <cell r="E61">
            <v>0.247</v>
          </cell>
          <cell r="F61">
            <v>1038</v>
          </cell>
          <cell r="G61">
            <v>222</v>
          </cell>
          <cell r="H61">
            <v>0.27210000000000001</v>
          </cell>
          <cell r="I61">
            <v>219</v>
          </cell>
          <cell r="J61">
            <v>27</v>
          </cell>
          <cell r="K61">
            <v>0.1406</v>
          </cell>
        </row>
        <row r="62">
          <cell r="C62">
            <v>339</v>
          </cell>
          <cell r="D62">
            <v>78</v>
          </cell>
          <cell r="E62">
            <v>0.2989</v>
          </cell>
          <cell r="F62">
            <v>242</v>
          </cell>
          <cell r="G62">
            <v>46</v>
          </cell>
          <cell r="H62">
            <v>0.23469999999999999</v>
          </cell>
          <cell r="I62">
            <v>97</v>
          </cell>
          <cell r="J62">
            <v>32</v>
          </cell>
          <cell r="K62">
            <v>0.49230000000000002</v>
          </cell>
        </row>
        <row r="63">
          <cell r="C63">
            <v>2530</v>
          </cell>
          <cell r="D63">
            <v>568</v>
          </cell>
          <cell r="E63">
            <v>0.28949999999999998</v>
          </cell>
          <cell r="F63">
            <v>1966</v>
          </cell>
          <cell r="G63">
            <v>435</v>
          </cell>
          <cell r="H63">
            <v>0.28410000000000002</v>
          </cell>
          <cell r="I63">
            <v>564</v>
          </cell>
          <cell r="J63">
            <v>133</v>
          </cell>
          <cell r="K63">
            <v>0.30859999999999999</v>
          </cell>
        </row>
        <row r="64">
          <cell r="C64">
            <v>3168</v>
          </cell>
          <cell r="D64">
            <v>578</v>
          </cell>
          <cell r="E64">
            <v>0.22320000000000001</v>
          </cell>
          <cell r="F64">
            <v>2525</v>
          </cell>
          <cell r="G64">
            <v>623</v>
          </cell>
          <cell r="H64">
            <v>0.32750000000000001</v>
          </cell>
          <cell r="I64">
            <v>643</v>
          </cell>
          <cell r="J64">
            <v>-45</v>
          </cell>
          <cell r="K64">
            <v>-6.54E-2</v>
          </cell>
        </row>
        <row r="65">
          <cell r="C65">
            <v>2303</v>
          </cell>
          <cell r="D65">
            <v>197</v>
          </cell>
          <cell r="E65">
            <v>9.35E-2</v>
          </cell>
          <cell r="F65">
            <v>1842</v>
          </cell>
          <cell r="G65">
            <v>190</v>
          </cell>
          <cell r="H65">
            <v>0.115</v>
          </cell>
          <cell r="I65">
            <v>461</v>
          </cell>
          <cell r="J65">
            <v>7</v>
          </cell>
          <cell r="K65">
            <v>1.54E-2</v>
          </cell>
        </row>
        <row r="66">
          <cell r="C66">
            <v>956</v>
          </cell>
          <cell r="D66">
            <v>144</v>
          </cell>
          <cell r="E66">
            <v>0.17730000000000001</v>
          </cell>
          <cell r="F66">
            <v>768</v>
          </cell>
          <cell r="G66">
            <v>153</v>
          </cell>
          <cell r="H66">
            <v>0.24879999999999999</v>
          </cell>
          <cell r="I66">
            <v>188</v>
          </cell>
          <cell r="J66">
            <v>-9</v>
          </cell>
          <cell r="K66">
            <v>-4.5699999999999998E-2</v>
          </cell>
        </row>
        <row r="67">
          <cell r="C67">
            <v>1009</v>
          </cell>
          <cell r="D67">
            <v>156</v>
          </cell>
          <cell r="E67">
            <v>0.18290000000000001</v>
          </cell>
          <cell r="F67">
            <v>787</v>
          </cell>
          <cell r="G67">
            <v>140</v>
          </cell>
          <cell r="H67">
            <v>0.21640000000000001</v>
          </cell>
          <cell r="I67">
            <v>222</v>
          </cell>
          <cell r="J67">
            <v>16</v>
          </cell>
          <cell r="K67">
            <v>7.7700000000000005E-2</v>
          </cell>
        </row>
        <row r="76">
          <cell r="C76">
            <v>1604</v>
          </cell>
          <cell r="D76">
            <v>169</v>
          </cell>
          <cell r="E76">
            <v>0.1178</v>
          </cell>
          <cell r="F76">
            <v>744</v>
          </cell>
          <cell r="G76">
            <v>221</v>
          </cell>
          <cell r="H76">
            <v>0.42259999999999998</v>
          </cell>
          <cell r="I76">
            <v>836</v>
          </cell>
          <cell r="J76">
            <v>-43</v>
          </cell>
          <cell r="K76">
            <v>-4.8899999999999999E-2</v>
          </cell>
          <cell r="L76">
            <v>24</v>
          </cell>
          <cell r="M76">
            <v>-9</v>
          </cell>
          <cell r="N76">
            <v>-0.2727</v>
          </cell>
        </row>
        <row r="77">
          <cell r="C77">
            <v>295</v>
          </cell>
          <cell r="D77">
            <v>20</v>
          </cell>
          <cell r="E77">
            <v>7.2700000000000001E-2</v>
          </cell>
          <cell r="F77">
            <v>124</v>
          </cell>
          <cell r="G77">
            <v>34</v>
          </cell>
          <cell r="H77">
            <v>0.37780000000000002</v>
          </cell>
          <cell r="I77">
            <v>166</v>
          </cell>
          <cell r="J77">
            <v>-15</v>
          </cell>
          <cell r="K77">
            <v>-8.2900000000000001E-2</v>
          </cell>
          <cell r="L77">
            <v>5</v>
          </cell>
          <cell r="M77">
            <v>1</v>
          </cell>
          <cell r="N77">
            <v>0.25</v>
          </cell>
        </row>
        <row r="78">
          <cell r="C78">
            <v>195</v>
          </cell>
          <cell r="D78">
            <v>35</v>
          </cell>
          <cell r="E78">
            <v>0.21879999999999999</v>
          </cell>
          <cell r="F78">
            <v>70</v>
          </cell>
          <cell r="G78">
            <v>19</v>
          </cell>
          <cell r="H78">
            <v>0.3725</v>
          </cell>
          <cell r="I78">
            <v>122</v>
          </cell>
          <cell r="J78">
            <v>16</v>
          </cell>
          <cell r="K78">
            <v>0.15090000000000001</v>
          </cell>
          <cell r="L78">
            <v>3</v>
          </cell>
          <cell r="M78">
            <v>0</v>
          </cell>
        </row>
        <row r="79">
          <cell r="C79">
            <v>332</v>
          </cell>
          <cell r="D79">
            <v>25</v>
          </cell>
          <cell r="E79">
            <v>8.14E-2</v>
          </cell>
          <cell r="F79">
            <v>115</v>
          </cell>
          <cell r="G79">
            <v>-22</v>
          </cell>
          <cell r="H79">
            <v>-0.16059999999999999</v>
          </cell>
          <cell r="I79">
            <v>210</v>
          </cell>
          <cell r="J79">
            <v>45</v>
          </cell>
          <cell r="K79">
            <v>0.2727</v>
          </cell>
          <cell r="L79">
            <v>7</v>
          </cell>
          <cell r="M79">
            <v>2</v>
          </cell>
          <cell r="N79">
            <v>0.4</v>
          </cell>
        </row>
        <row r="80">
          <cell r="C80">
            <v>702</v>
          </cell>
          <cell r="D80">
            <v>125</v>
          </cell>
          <cell r="E80">
            <v>0.21659999999999999</v>
          </cell>
          <cell r="F80">
            <v>312</v>
          </cell>
          <cell r="G80">
            <v>81</v>
          </cell>
          <cell r="H80">
            <v>0.35060000000000002</v>
          </cell>
          <cell r="I80">
            <v>386</v>
          </cell>
          <cell r="J80">
            <v>45</v>
          </cell>
          <cell r="K80">
            <v>0.13200000000000001</v>
          </cell>
          <cell r="L80">
            <v>4</v>
          </cell>
          <cell r="M80">
            <v>-1</v>
          </cell>
          <cell r="N80">
            <v>-0.2</v>
          </cell>
        </row>
        <row r="81">
          <cell r="C81">
            <v>695</v>
          </cell>
          <cell r="D81">
            <v>116</v>
          </cell>
          <cell r="E81">
            <v>0.20030000000000001</v>
          </cell>
          <cell r="F81">
            <v>313</v>
          </cell>
          <cell r="G81">
            <v>120</v>
          </cell>
          <cell r="H81">
            <v>0.62180000000000002</v>
          </cell>
          <cell r="I81">
            <v>377</v>
          </cell>
          <cell r="J81">
            <v>-2</v>
          </cell>
          <cell r="K81">
            <v>-5.3E-3</v>
          </cell>
          <cell r="L81">
            <v>5</v>
          </cell>
          <cell r="M81">
            <v>-2</v>
          </cell>
          <cell r="N81">
            <v>-0.28570000000000001</v>
          </cell>
        </row>
        <row r="82">
          <cell r="C82">
            <v>6698</v>
          </cell>
          <cell r="D82">
            <v>434</v>
          </cell>
          <cell r="E82">
            <v>6.93E-2</v>
          </cell>
          <cell r="F82">
            <v>3084</v>
          </cell>
          <cell r="G82">
            <v>235</v>
          </cell>
          <cell r="H82">
            <v>8.2500000000000004E-2</v>
          </cell>
          <cell r="I82">
            <v>3491</v>
          </cell>
          <cell r="J82">
            <v>165</v>
          </cell>
          <cell r="K82">
            <v>4.9599999999999998E-2</v>
          </cell>
          <cell r="L82">
            <v>123</v>
          </cell>
          <cell r="M82">
            <v>34</v>
          </cell>
          <cell r="N82">
            <v>0.38200000000000001</v>
          </cell>
        </row>
        <row r="83">
          <cell r="C83">
            <v>1257</v>
          </cell>
          <cell r="D83">
            <v>249</v>
          </cell>
          <cell r="E83">
            <v>0.247</v>
          </cell>
          <cell r="F83">
            <v>606</v>
          </cell>
          <cell r="G83">
            <v>214</v>
          </cell>
          <cell r="H83">
            <v>0.54590000000000005</v>
          </cell>
          <cell r="I83">
            <v>619</v>
          </cell>
          <cell r="J83">
            <v>40</v>
          </cell>
          <cell r="K83">
            <v>6.9099999999999995E-2</v>
          </cell>
          <cell r="L83">
            <v>32</v>
          </cell>
          <cell r="M83">
            <v>-5</v>
          </cell>
          <cell r="N83">
            <v>-0.1351</v>
          </cell>
        </row>
        <row r="84">
          <cell r="C84">
            <v>339</v>
          </cell>
          <cell r="D84">
            <v>78</v>
          </cell>
          <cell r="E84">
            <v>0.2989</v>
          </cell>
          <cell r="F84">
            <v>135</v>
          </cell>
          <cell r="G84">
            <v>31</v>
          </cell>
          <cell r="H84">
            <v>0.29809999999999998</v>
          </cell>
          <cell r="I84">
            <v>197</v>
          </cell>
          <cell r="J84">
            <v>47</v>
          </cell>
          <cell r="K84">
            <v>0.31330000000000002</v>
          </cell>
          <cell r="L84">
            <v>7</v>
          </cell>
          <cell r="M84">
            <v>0</v>
          </cell>
        </row>
        <row r="85">
          <cell r="C85">
            <v>2530</v>
          </cell>
          <cell r="D85">
            <v>568</v>
          </cell>
          <cell r="E85">
            <v>0.28949999999999998</v>
          </cell>
          <cell r="F85">
            <v>1070</v>
          </cell>
          <cell r="G85">
            <v>244</v>
          </cell>
          <cell r="H85">
            <v>0.2954</v>
          </cell>
          <cell r="I85">
            <v>1419</v>
          </cell>
          <cell r="J85">
            <v>321</v>
          </cell>
          <cell r="K85">
            <v>0.2923</v>
          </cell>
          <cell r="L85">
            <v>41</v>
          </cell>
          <cell r="M85">
            <v>3</v>
          </cell>
          <cell r="N85">
            <v>7.8899999999999998E-2</v>
          </cell>
        </row>
        <row r="86">
          <cell r="C86">
            <v>3168</v>
          </cell>
          <cell r="D86">
            <v>578</v>
          </cell>
          <cell r="E86">
            <v>0.22320000000000001</v>
          </cell>
          <cell r="F86">
            <v>1410</v>
          </cell>
          <cell r="G86">
            <v>390</v>
          </cell>
          <cell r="H86">
            <v>0.38240000000000002</v>
          </cell>
          <cell r="I86">
            <v>1721</v>
          </cell>
          <cell r="J86">
            <v>193</v>
          </cell>
          <cell r="K86">
            <v>0.1263</v>
          </cell>
          <cell r="L86">
            <v>37</v>
          </cell>
          <cell r="M86">
            <v>-5</v>
          </cell>
          <cell r="N86">
            <v>-0.11899999999999999</v>
          </cell>
        </row>
        <row r="87">
          <cell r="C87">
            <v>2303</v>
          </cell>
          <cell r="D87">
            <v>197</v>
          </cell>
          <cell r="E87">
            <v>9.35E-2</v>
          </cell>
          <cell r="F87">
            <v>1020</v>
          </cell>
          <cell r="G87">
            <v>147</v>
          </cell>
          <cell r="H87">
            <v>0.16839999999999999</v>
          </cell>
          <cell r="I87">
            <v>1227</v>
          </cell>
          <cell r="J87">
            <v>21</v>
          </cell>
          <cell r="K87">
            <v>1.7399999999999999E-2</v>
          </cell>
          <cell r="L87">
            <v>56</v>
          </cell>
          <cell r="M87">
            <v>29</v>
          </cell>
          <cell r="N87">
            <v>1.0741000000000001</v>
          </cell>
        </row>
        <row r="88">
          <cell r="C88">
            <v>956</v>
          </cell>
          <cell r="D88">
            <v>144</v>
          </cell>
          <cell r="E88">
            <v>0.17730000000000001</v>
          </cell>
          <cell r="F88">
            <v>420</v>
          </cell>
          <cell r="G88">
            <v>111</v>
          </cell>
          <cell r="H88">
            <v>0.35920000000000002</v>
          </cell>
          <cell r="I88">
            <v>522</v>
          </cell>
          <cell r="J88">
            <v>31</v>
          </cell>
          <cell r="K88">
            <v>6.3100000000000003E-2</v>
          </cell>
          <cell r="L88">
            <v>14</v>
          </cell>
          <cell r="M88">
            <v>2</v>
          </cell>
          <cell r="N88">
            <v>0.16669999999999999</v>
          </cell>
        </row>
        <row r="89">
          <cell r="C89">
            <v>1009</v>
          </cell>
          <cell r="D89">
            <v>156</v>
          </cell>
          <cell r="E89">
            <v>0.18290000000000001</v>
          </cell>
          <cell r="F89">
            <v>408</v>
          </cell>
          <cell r="G89">
            <v>105</v>
          </cell>
          <cell r="H89">
            <v>0.34649999999999997</v>
          </cell>
          <cell r="I89">
            <v>592</v>
          </cell>
          <cell r="J89">
            <v>53</v>
          </cell>
          <cell r="K89">
            <v>9.8299999999999998E-2</v>
          </cell>
          <cell r="L89">
            <v>9</v>
          </cell>
          <cell r="M89">
            <v>-2</v>
          </cell>
          <cell r="N89">
            <v>-0.18179999999999999</v>
          </cell>
        </row>
        <row r="98">
          <cell r="C98">
            <v>1604</v>
          </cell>
          <cell r="D98">
            <v>0.1178</v>
          </cell>
          <cell r="E98">
            <v>200</v>
          </cell>
          <cell r="F98">
            <v>-0.1736</v>
          </cell>
          <cell r="G98">
            <v>777</v>
          </cell>
          <cell r="H98">
            <v>0.18990000000000001</v>
          </cell>
          <cell r="I98">
            <v>210</v>
          </cell>
          <cell r="J98">
            <v>0.34620000000000001</v>
          </cell>
          <cell r="K98">
            <v>81</v>
          </cell>
          <cell r="L98">
            <v>0.28570000000000001</v>
          </cell>
          <cell r="M98">
            <v>39</v>
          </cell>
          <cell r="N98">
            <v>0.3448</v>
          </cell>
          <cell r="O98">
            <v>216</v>
          </cell>
          <cell r="P98">
            <v>-0.1394</v>
          </cell>
          <cell r="Q98">
            <v>81</v>
          </cell>
          <cell r="R98">
            <v>0.97560000000000002</v>
          </cell>
          <cell r="S98">
            <v>0</v>
          </cell>
        </row>
        <row r="99">
          <cell r="C99">
            <v>295</v>
          </cell>
          <cell r="D99">
            <v>7.2700000000000001E-2</v>
          </cell>
          <cell r="E99">
            <v>31</v>
          </cell>
          <cell r="F99">
            <v>1.2142999999999999</v>
          </cell>
          <cell r="G99">
            <v>162</v>
          </cell>
          <cell r="H99">
            <v>0.1096</v>
          </cell>
          <cell r="I99">
            <v>39</v>
          </cell>
          <cell r="J99">
            <v>0.56000000000000005</v>
          </cell>
          <cell r="K99">
            <v>0</v>
          </cell>
          <cell r="M99">
            <v>10</v>
          </cell>
          <cell r="N99">
            <v>0.25</v>
          </cell>
          <cell r="O99">
            <v>53</v>
          </cell>
          <cell r="P99">
            <v>-0.35370000000000001</v>
          </cell>
          <cell r="Q99">
            <v>0</v>
          </cell>
          <cell r="S99">
            <v>0</v>
          </cell>
        </row>
        <row r="100">
          <cell r="C100">
            <v>195</v>
          </cell>
          <cell r="D100">
            <v>0.21879999999999999</v>
          </cell>
          <cell r="E100">
            <v>12</v>
          </cell>
          <cell r="F100">
            <v>3</v>
          </cell>
          <cell r="G100">
            <v>80</v>
          </cell>
          <cell r="H100">
            <v>0.1429</v>
          </cell>
          <cell r="I100">
            <v>58</v>
          </cell>
          <cell r="J100">
            <v>0.75760000000000005</v>
          </cell>
          <cell r="K100">
            <v>1</v>
          </cell>
          <cell r="M100">
            <v>3</v>
          </cell>
          <cell r="O100">
            <v>41</v>
          </cell>
          <cell r="P100">
            <v>-0.1961</v>
          </cell>
          <cell r="Q100">
            <v>0</v>
          </cell>
          <cell r="S100">
            <v>0</v>
          </cell>
        </row>
        <row r="101">
          <cell r="C101">
            <v>332</v>
          </cell>
          <cell r="D101">
            <v>8.14E-2</v>
          </cell>
          <cell r="E101">
            <v>14</v>
          </cell>
          <cell r="F101">
            <v>-0.33329999999999999</v>
          </cell>
          <cell r="G101">
            <v>170</v>
          </cell>
          <cell r="H101">
            <v>-3.4099999999999998E-2</v>
          </cell>
          <cell r="I101">
            <v>55</v>
          </cell>
          <cell r="J101">
            <v>1.3913</v>
          </cell>
          <cell r="K101">
            <v>1</v>
          </cell>
          <cell r="L101">
            <v>-0.66669999999999996</v>
          </cell>
          <cell r="M101">
            <v>2</v>
          </cell>
          <cell r="N101">
            <v>-0.33329999999999999</v>
          </cell>
          <cell r="O101">
            <v>90</v>
          </cell>
          <cell r="P101">
            <v>0.1111</v>
          </cell>
          <cell r="Q101">
            <v>0</v>
          </cell>
          <cell r="S101">
            <v>0</v>
          </cell>
        </row>
        <row r="102">
          <cell r="C102">
            <v>702</v>
          </cell>
          <cell r="D102">
            <v>0.21659999999999999</v>
          </cell>
          <cell r="E102">
            <v>118</v>
          </cell>
          <cell r="F102">
            <v>0.76119999999999999</v>
          </cell>
          <cell r="G102">
            <v>290</v>
          </cell>
          <cell r="H102">
            <v>0.22359999999999999</v>
          </cell>
          <cell r="I102">
            <v>173</v>
          </cell>
          <cell r="J102">
            <v>6.13E-2</v>
          </cell>
          <cell r="K102">
            <v>12</v>
          </cell>
          <cell r="L102">
            <v>2</v>
          </cell>
          <cell r="M102">
            <v>30</v>
          </cell>
          <cell r="N102">
            <v>0.57889999999999997</v>
          </cell>
          <cell r="O102">
            <v>70</v>
          </cell>
          <cell r="P102">
            <v>-0.16669999999999999</v>
          </cell>
          <cell r="Q102">
            <v>9</v>
          </cell>
          <cell r="R102">
            <v>2</v>
          </cell>
          <cell r="S102">
            <v>0</v>
          </cell>
        </row>
        <row r="103">
          <cell r="C103">
            <v>695</v>
          </cell>
          <cell r="D103">
            <v>0.20030000000000001</v>
          </cell>
          <cell r="E103">
            <v>53</v>
          </cell>
          <cell r="F103">
            <v>-0.22059999999999999</v>
          </cell>
          <cell r="G103">
            <v>359</v>
          </cell>
          <cell r="H103">
            <v>0.22950000000000001</v>
          </cell>
          <cell r="I103">
            <v>126</v>
          </cell>
          <cell r="J103">
            <v>0.59489999999999998</v>
          </cell>
          <cell r="K103">
            <v>7</v>
          </cell>
          <cell r="L103">
            <v>0.4</v>
          </cell>
          <cell r="M103">
            <v>8</v>
          </cell>
          <cell r="N103">
            <v>-0.52939999999999998</v>
          </cell>
          <cell r="O103">
            <v>107</v>
          </cell>
          <cell r="P103">
            <v>-3.5999999999999997E-2</v>
          </cell>
          <cell r="Q103">
            <v>34</v>
          </cell>
          <cell r="R103">
            <v>3.8571</v>
          </cell>
          <cell r="S103">
            <v>1</v>
          </cell>
        </row>
        <row r="104">
          <cell r="C104">
            <v>6698</v>
          </cell>
          <cell r="D104">
            <v>6.93E-2</v>
          </cell>
          <cell r="E104">
            <v>972</v>
          </cell>
          <cell r="F104">
            <v>-0.36959999999999998</v>
          </cell>
          <cell r="G104">
            <v>3059</v>
          </cell>
          <cell r="H104">
            <v>0.25009999999999999</v>
          </cell>
          <cell r="I104">
            <v>1106</v>
          </cell>
          <cell r="J104">
            <v>0.53400000000000003</v>
          </cell>
          <cell r="K104">
            <v>113</v>
          </cell>
          <cell r="M104">
            <v>76</v>
          </cell>
          <cell r="N104">
            <v>0.8095</v>
          </cell>
          <cell r="O104">
            <v>635</v>
          </cell>
          <cell r="P104">
            <v>-9.2899999999999996E-2</v>
          </cell>
          <cell r="Q104">
            <v>737</v>
          </cell>
          <cell r="R104">
            <v>5.4399999999999997E-2</v>
          </cell>
          <cell r="S104">
            <v>0</v>
          </cell>
        </row>
        <row r="105">
          <cell r="C105">
            <v>1257</v>
          </cell>
          <cell r="D105">
            <v>0.247</v>
          </cell>
          <cell r="E105">
            <v>98</v>
          </cell>
          <cell r="F105">
            <v>-5.7700000000000001E-2</v>
          </cell>
          <cell r="G105">
            <v>693</v>
          </cell>
          <cell r="H105">
            <v>0.58579999999999999</v>
          </cell>
          <cell r="I105">
            <v>196</v>
          </cell>
          <cell r="J105">
            <v>4.2599999999999999E-2</v>
          </cell>
          <cell r="K105">
            <v>16</v>
          </cell>
          <cell r="M105">
            <v>45</v>
          </cell>
          <cell r="O105">
            <v>187</v>
          </cell>
          <cell r="P105">
            <v>-6.5000000000000002E-2</v>
          </cell>
          <cell r="Q105">
            <v>22</v>
          </cell>
          <cell r="R105">
            <v>0.22220000000000001</v>
          </cell>
          <cell r="S105">
            <v>0</v>
          </cell>
        </row>
        <row r="106">
          <cell r="C106">
            <v>339</v>
          </cell>
          <cell r="D106">
            <v>0.2989</v>
          </cell>
          <cell r="E106">
            <v>33</v>
          </cell>
          <cell r="F106">
            <v>6.4500000000000002E-2</v>
          </cell>
          <cell r="G106">
            <v>154</v>
          </cell>
          <cell r="H106">
            <v>0.17560000000000001</v>
          </cell>
          <cell r="I106">
            <v>27</v>
          </cell>
          <cell r="J106">
            <v>3.85E-2</v>
          </cell>
          <cell r="K106">
            <v>4</v>
          </cell>
          <cell r="M106">
            <v>38</v>
          </cell>
          <cell r="N106">
            <v>1.5333000000000001</v>
          </cell>
          <cell r="O106">
            <v>77</v>
          </cell>
          <cell r="P106">
            <v>0.48080000000000001</v>
          </cell>
          <cell r="Q106">
            <v>6</v>
          </cell>
          <cell r="R106">
            <v>2</v>
          </cell>
          <cell r="S106">
            <v>0</v>
          </cell>
        </row>
        <row r="107">
          <cell r="C107">
            <v>2530</v>
          </cell>
          <cell r="D107">
            <v>0.28949999999999998</v>
          </cell>
          <cell r="E107">
            <v>301</v>
          </cell>
          <cell r="F107">
            <v>0.11899999999999999</v>
          </cell>
          <cell r="G107">
            <v>1314</v>
          </cell>
          <cell r="H107">
            <v>0.3861</v>
          </cell>
          <cell r="I107">
            <v>292</v>
          </cell>
          <cell r="J107">
            <v>0.33939999999999998</v>
          </cell>
          <cell r="K107">
            <v>40</v>
          </cell>
          <cell r="L107">
            <v>0.1111</v>
          </cell>
          <cell r="M107">
            <v>97</v>
          </cell>
          <cell r="N107">
            <v>0.79630000000000001</v>
          </cell>
          <cell r="O107">
            <v>425</v>
          </cell>
          <cell r="P107">
            <v>6.5199999999999994E-2</v>
          </cell>
          <cell r="Q107">
            <v>61</v>
          </cell>
          <cell r="R107">
            <v>0.60529999999999995</v>
          </cell>
          <cell r="S107">
            <v>0</v>
          </cell>
        </row>
        <row r="108">
          <cell r="C108">
            <v>3168</v>
          </cell>
          <cell r="D108">
            <v>0.22320000000000001</v>
          </cell>
          <cell r="E108">
            <v>430</v>
          </cell>
          <cell r="F108">
            <v>0.33960000000000001</v>
          </cell>
          <cell r="G108">
            <v>1553</v>
          </cell>
          <cell r="H108">
            <v>0.29199999999999998</v>
          </cell>
          <cell r="I108">
            <v>665</v>
          </cell>
          <cell r="J108">
            <v>0.31419999999999998</v>
          </cell>
          <cell r="K108">
            <v>60</v>
          </cell>
          <cell r="L108">
            <v>0.9355</v>
          </cell>
          <cell r="M108">
            <v>67</v>
          </cell>
          <cell r="N108">
            <v>1.0938000000000001</v>
          </cell>
          <cell r="O108">
            <v>364</v>
          </cell>
          <cell r="P108">
            <v>-0.20519999999999999</v>
          </cell>
          <cell r="Q108">
            <v>29</v>
          </cell>
          <cell r="R108">
            <v>-0.27500000000000002</v>
          </cell>
          <cell r="S108">
            <v>0</v>
          </cell>
        </row>
        <row r="109">
          <cell r="C109">
            <v>2303</v>
          </cell>
          <cell r="D109">
            <v>9.35E-2</v>
          </cell>
          <cell r="E109">
            <v>372</v>
          </cell>
          <cell r="F109">
            <v>-0.1288</v>
          </cell>
          <cell r="G109">
            <v>892</v>
          </cell>
          <cell r="H109">
            <v>0.37869999999999998</v>
          </cell>
          <cell r="I109">
            <v>590</v>
          </cell>
          <cell r="J109">
            <v>7.4700000000000003E-2</v>
          </cell>
          <cell r="K109">
            <v>25</v>
          </cell>
          <cell r="L109">
            <v>8.6999999999999994E-2</v>
          </cell>
          <cell r="M109">
            <v>15</v>
          </cell>
          <cell r="N109">
            <v>-0.42309999999999998</v>
          </cell>
          <cell r="O109">
            <v>215</v>
          </cell>
          <cell r="P109">
            <v>-0.25090000000000001</v>
          </cell>
          <cell r="Q109">
            <v>194</v>
          </cell>
          <cell r="R109">
            <v>0.31969999999999998</v>
          </cell>
          <cell r="S109">
            <v>0</v>
          </cell>
        </row>
        <row r="110">
          <cell r="C110">
            <v>956</v>
          </cell>
          <cell r="D110">
            <v>0.17730000000000001</v>
          </cell>
          <cell r="E110">
            <v>91</v>
          </cell>
          <cell r="F110">
            <v>-3.1899999999999998E-2</v>
          </cell>
          <cell r="G110">
            <v>616</v>
          </cell>
          <cell r="H110">
            <v>0.4667</v>
          </cell>
          <cell r="I110">
            <v>62</v>
          </cell>
          <cell r="J110">
            <v>-0.26190000000000002</v>
          </cell>
          <cell r="K110">
            <v>17</v>
          </cell>
          <cell r="L110">
            <v>2.4</v>
          </cell>
          <cell r="M110">
            <v>17</v>
          </cell>
          <cell r="N110">
            <v>0.41670000000000001</v>
          </cell>
          <cell r="O110">
            <v>132</v>
          </cell>
          <cell r="P110">
            <v>-0.2707</v>
          </cell>
          <cell r="Q110">
            <v>21</v>
          </cell>
          <cell r="R110">
            <v>0.3125</v>
          </cell>
          <cell r="S110">
            <v>0</v>
          </cell>
        </row>
        <row r="111">
          <cell r="C111">
            <v>1009</v>
          </cell>
          <cell r="D111">
            <v>0.18290000000000001</v>
          </cell>
          <cell r="E111">
            <v>104</v>
          </cell>
          <cell r="F111">
            <v>-0.24640000000000001</v>
          </cell>
          <cell r="G111">
            <v>546</v>
          </cell>
          <cell r="H111">
            <v>0.37190000000000001</v>
          </cell>
          <cell r="I111">
            <v>182</v>
          </cell>
          <cell r="J111">
            <v>0.49180000000000001</v>
          </cell>
          <cell r="K111">
            <v>18</v>
          </cell>
          <cell r="L111">
            <v>0.5</v>
          </cell>
          <cell r="M111">
            <v>12</v>
          </cell>
          <cell r="N111">
            <v>0.33329999999999999</v>
          </cell>
          <cell r="O111">
            <v>125</v>
          </cell>
          <cell r="P111">
            <v>-0.21379999999999999</v>
          </cell>
          <cell r="Q111">
            <v>22</v>
          </cell>
          <cell r="R111">
            <v>0.4667</v>
          </cell>
          <cell r="S111">
            <v>0</v>
          </cell>
        </row>
        <row r="120">
          <cell r="C120">
            <v>1604</v>
          </cell>
          <cell r="D120">
            <v>169</v>
          </cell>
          <cell r="E120">
            <v>200</v>
          </cell>
          <cell r="F120">
            <v>-42</v>
          </cell>
          <cell r="G120">
            <v>777</v>
          </cell>
          <cell r="H120">
            <v>124</v>
          </cell>
          <cell r="I120">
            <v>210</v>
          </cell>
          <cell r="J120">
            <v>54</v>
          </cell>
          <cell r="K120">
            <v>81</v>
          </cell>
          <cell r="L120">
            <v>18</v>
          </cell>
          <cell r="M120">
            <v>39</v>
          </cell>
          <cell r="N120">
            <v>10</v>
          </cell>
          <cell r="O120">
            <v>216</v>
          </cell>
          <cell r="P120">
            <v>-35</v>
          </cell>
          <cell r="Q120">
            <v>81</v>
          </cell>
          <cell r="R120">
            <v>40</v>
          </cell>
          <cell r="S120">
            <v>0</v>
          </cell>
          <cell r="T120">
            <v>0</v>
          </cell>
        </row>
        <row r="121">
          <cell r="C121">
            <v>295</v>
          </cell>
          <cell r="D121">
            <v>20</v>
          </cell>
          <cell r="E121">
            <v>31</v>
          </cell>
          <cell r="F121">
            <v>17</v>
          </cell>
          <cell r="G121">
            <v>162</v>
          </cell>
          <cell r="H121">
            <v>16</v>
          </cell>
          <cell r="I121">
            <v>39</v>
          </cell>
          <cell r="J121">
            <v>14</v>
          </cell>
          <cell r="K121">
            <v>0</v>
          </cell>
          <cell r="L121">
            <v>0</v>
          </cell>
          <cell r="M121">
            <v>10</v>
          </cell>
          <cell r="N121">
            <v>2</v>
          </cell>
          <cell r="O121">
            <v>53</v>
          </cell>
          <cell r="P121">
            <v>-29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</row>
        <row r="122">
          <cell r="C122">
            <v>195</v>
          </cell>
          <cell r="D122">
            <v>35</v>
          </cell>
          <cell r="E122">
            <v>12</v>
          </cell>
          <cell r="F122">
            <v>9</v>
          </cell>
          <cell r="G122">
            <v>80</v>
          </cell>
          <cell r="H122">
            <v>10</v>
          </cell>
          <cell r="I122">
            <v>58</v>
          </cell>
          <cell r="J122">
            <v>25</v>
          </cell>
          <cell r="K122">
            <v>1</v>
          </cell>
          <cell r="L122">
            <v>1</v>
          </cell>
          <cell r="M122">
            <v>3</v>
          </cell>
          <cell r="N122">
            <v>0</v>
          </cell>
          <cell r="O122">
            <v>41</v>
          </cell>
          <cell r="P122">
            <v>-10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</row>
        <row r="123">
          <cell r="C123">
            <v>332</v>
          </cell>
          <cell r="D123">
            <v>25</v>
          </cell>
          <cell r="E123">
            <v>14</v>
          </cell>
          <cell r="F123">
            <v>-7</v>
          </cell>
          <cell r="G123">
            <v>170</v>
          </cell>
          <cell r="H123">
            <v>-6</v>
          </cell>
          <cell r="I123">
            <v>55</v>
          </cell>
          <cell r="J123">
            <v>32</v>
          </cell>
          <cell r="K123">
            <v>1</v>
          </cell>
          <cell r="L123">
            <v>-2</v>
          </cell>
          <cell r="M123">
            <v>2</v>
          </cell>
          <cell r="N123">
            <v>-1</v>
          </cell>
          <cell r="O123">
            <v>90</v>
          </cell>
          <cell r="P123">
            <v>9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</row>
        <row r="124">
          <cell r="C124">
            <v>702</v>
          </cell>
          <cell r="D124">
            <v>125</v>
          </cell>
          <cell r="E124">
            <v>118</v>
          </cell>
          <cell r="F124">
            <v>51</v>
          </cell>
          <cell r="G124">
            <v>290</v>
          </cell>
          <cell r="H124">
            <v>53</v>
          </cell>
          <cell r="I124">
            <v>173</v>
          </cell>
          <cell r="J124">
            <v>10</v>
          </cell>
          <cell r="K124">
            <v>12</v>
          </cell>
          <cell r="L124">
            <v>8</v>
          </cell>
          <cell r="M124">
            <v>30</v>
          </cell>
          <cell r="N124">
            <v>11</v>
          </cell>
          <cell r="O124">
            <v>70</v>
          </cell>
          <cell r="P124">
            <v>-14</v>
          </cell>
          <cell r="Q124">
            <v>9</v>
          </cell>
          <cell r="R124">
            <v>6</v>
          </cell>
          <cell r="S124">
            <v>0</v>
          </cell>
          <cell r="T124">
            <v>0</v>
          </cell>
        </row>
        <row r="125">
          <cell r="C125">
            <v>695</v>
          </cell>
          <cell r="D125">
            <v>116</v>
          </cell>
          <cell r="E125">
            <v>53</v>
          </cell>
          <cell r="F125">
            <v>-15</v>
          </cell>
          <cell r="G125">
            <v>359</v>
          </cell>
          <cell r="H125">
            <v>67</v>
          </cell>
          <cell r="I125">
            <v>126</v>
          </cell>
          <cell r="J125">
            <v>47</v>
          </cell>
          <cell r="K125">
            <v>7</v>
          </cell>
          <cell r="L125">
            <v>2</v>
          </cell>
          <cell r="M125">
            <v>8</v>
          </cell>
          <cell r="N125">
            <v>-9</v>
          </cell>
          <cell r="O125">
            <v>107</v>
          </cell>
          <cell r="P125">
            <v>-4</v>
          </cell>
          <cell r="Q125">
            <v>34</v>
          </cell>
          <cell r="R125">
            <v>27</v>
          </cell>
          <cell r="S125">
            <v>1</v>
          </cell>
          <cell r="T125">
            <v>1</v>
          </cell>
        </row>
        <row r="126">
          <cell r="C126">
            <v>6698</v>
          </cell>
          <cell r="D126">
            <v>434</v>
          </cell>
          <cell r="E126">
            <v>972</v>
          </cell>
          <cell r="F126">
            <v>-570</v>
          </cell>
          <cell r="G126">
            <v>3059</v>
          </cell>
          <cell r="H126">
            <v>612</v>
          </cell>
          <cell r="I126">
            <v>1106</v>
          </cell>
          <cell r="J126">
            <v>385</v>
          </cell>
          <cell r="K126">
            <v>113</v>
          </cell>
          <cell r="L126">
            <v>0</v>
          </cell>
          <cell r="M126">
            <v>76</v>
          </cell>
          <cell r="N126">
            <v>34</v>
          </cell>
          <cell r="O126">
            <v>635</v>
          </cell>
          <cell r="P126">
            <v>-65</v>
          </cell>
          <cell r="Q126">
            <v>737</v>
          </cell>
          <cell r="R126">
            <v>38</v>
          </cell>
          <cell r="S126">
            <v>0</v>
          </cell>
          <cell r="T126">
            <v>0</v>
          </cell>
        </row>
        <row r="127">
          <cell r="C127">
            <v>1257</v>
          </cell>
          <cell r="D127">
            <v>249</v>
          </cell>
          <cell r="E127">
            <v>98</v>
          </cell>
          <cell r="F127">
            <v>-6</v>
          </cell>
          <cell r="G127">
            <v>693</v>
          </cell>
          <cell r="H127">
            <v>256</v>
          </cell>
          <cell r="I127">
            <v>196</v>
          </cell>
          <cell r="J127">
            <v>8</v>
          </cell>
          <cell r="K127">
            <v>16</v>
          </cell>
          <cell r="L127">
            <v>0</v>
          </cell>
          <cell r="M127">
            <v>45</v>
          </cell>
          <cell r="N127">
            <v>0</v>
          </cell>
          <cell r="O127">
            <v>187</v>
          </cell>
          <cell r="P127">
            <v>-13</v>
          </cell>
          <cell r="Q127">
            <v>22</v>
          </cell>
          <cell r="R127">
            <v>4</v>
          </cell>
          <cell r="S127">
            <v>0</v>
          </cell>
          <cell r="T127">
            <v>0</v>
          </cell>
        </row>
        <row r="128">
          <cell r="C128">
            <v>339</v>
          </cell>
          <cell r="D128">
            <v>78</v>
          </cell>
          <cell r="E128">
            <v>33</v>
          </cell>
          <cell r="F128">
            <v>2</v>
          </cell>
          <cell r="G128">
            <v>154</v>
          </cell>
          <cell r="H128">
            <v>23</v>
          </cell>
          <cell r="I128">
            <v>27</v>
          </cell>
          <cell r="J128">
            <v>1</v>
          </cell>
          <cell r="K128">
            <v>4</v>
          </cell>
          <cell r="L128">
            <v>0</v>
          </cell>
          <cell r="M128">
            <v>38</v>
          </cell>
          <cell r="N128">
            <v>23</v>
          </cell>
          <cell r="O128">
            <v>77</v>
          </cell>
          <cell r="P128">
            <v>25</v>
          </cell>
          <cell r="Q128">
            <v>6</v>
          </cell>
          <cell r="R128">
            <v>4</v>
          </cell>
          <cell r="S128">
            <v>0</v>
          </cell>
          <cell r="T128">
            <v>0</v>
          </cell>
        </row>
        <row r="129">
          <cell r="C129">
            <v>2530</v>
          </cell>
          <cell r="D129">
            <v>568</v>
          </cell>
          <cell r="E129">
            <v>301</v>
          </cell>
          <cell r="F129">
            <v>32</v>
          </cell>
          <cell r="G129">
            <v>1314</v>
          </cell>
          <cell r="H129">
            <v>366</v>
          </cell>
          <cell r="I129">
            <v>292</v>
          </cell>
          <cell r="J129">
            <v>74</v>
          </cell>
          <cell r="K129">
            <v>40</v>
          </cell>
          <cell r="L129">
            <v>4</v>
          </cell>
          <cell r="M129">
            <v>97</v>
          </cell>
          <cell r="N129">
            <v>43</v>
          </cell>
          <cell r="O129">
            <v>425</v>
          </cell>
          <cell r="P129">
            <v>26</v>
          </cell>
          <cell r="Q129">
            <v>61</v>
          </cell>
          <cell r="R129">
            <v>23</v>
          </cell>
          <cell r="S129">
            <v>0</v>
          </cell>
          <cell r="T129">
            <v>0</v>
          </cell>
        </row>
        <row r="130">
          <cell r="C130">
            <v>3168</v>
          </cell>
          <cell r="D130">
            <v>578</v>
          </cell>
          <cell r="E130">
            <v>430</v>
          </cell>
          <cell r="F130">
            <v>109</v>
          </cell>
          <cell r="G130">
            <v>1553</v>
          </cell>
          <cell r="H130">
            <v>351</v>
          </cell>
          <cell r="I130">
            <v>665</v>
          </cell>
          <cell r="J130">
            <v>159</v>
          </cell>
          <cell r="K130">
            <v>60</v>
          </cell>
          <cell r="L130">
            <v>29</v>
          </cell>
          <cell r="M130">
            <v>67</v>
          </cell>
          <cell r="N130">
            <v>35</v>
          </cell>
          <cell r="O130">
            <v>364</v>
          </cell>
          <cell r="P130">
            <v>-94</v>
          </cell>
          <cell r="Q130">
            <v>29</v>
          </cell>
          <cell r="R130">
            <v>-11</v>
          </cell>
          <cell r="S130">
            <v>0</v>
          </cell>
          <cell r="T130">
            <v>0</v>
          </cell>
        </row>
        <row r="131">
          <cell r="C131">
            <v>2303</v>
          </cell>
          <cell r="D131">
            <v>197</v>
          </cell>
          <cell r="E131">
            <v>372</v>
          </cell>
          <cell r="F131">
            <v>-55</v>
          </cell>
          <cell r="G131">
            <v>892</v>
          </cell>
          <cell r="H131">
            <v>245</v>
          </cell>
          <cell r="I131">
            <v>590</v>
          </cell>
          <cell r="J131">
            <v>41</v>
          </cell>
          <cell r="K131">
            <v>25</v>
          </cell>
          <cell r="L131">
            <v>2</v>
          </cell>
          <cell r="M131">
            <v>15</v>
          </cell>
          <cell r="N131">
            <v>-11</v>
          </cell>
          <cell r="O131">
            <v>215</v>
          </cell>
          <cell r="P131">
            <v>-72</v>
          </cell>
          <cell r="Q131">
            <v>194</v>
          </cell>
          <cell r="R131">
            <v>47</v>
          </cell>
          <cell r="S131">
            <v>0</v>
          </cell>
          <cell r="T131">
            <v>0</v>
          </cell>
        </row>
        <row r="132">
          <cell r="C132">
            <v>956</v>
          </cell>
          <cell r="D132">
            <v>144</v>
          </cell>
          <cell r="E132">
            <v>91</v>
          </cell>
          <cell r="F132">
            <v>-3</v>
          </cell>
          <cell r="G132">
            <v>616</v>
          </cell>
          <cell r="H132">
            <v>196</v>
          </cell>
          <cell r="I132">
            <v>62</v>
          </cell>
          <cell r="J132">
            <v>-22</v>
          </cell>
          <cell r="K132">
            <v>17</v>
          </cell>
          <cell r="L132">
            <v>12</v>
          </cell>
          <cell r="M132">
            <v>17</v>
          </cell>
          <cell r="N132">
            <v>5</v>
          </cell>
          <cell r="O132">
            <v>132</v>
          </cell>
          <cell r="P132">
            <v>-49</v>
          </cell>
          <cell r="Q132">
            <v>21</v>
          </cell>
          <cell r="R132">
            <v>5</v>
          </cell>
          <cell r="S132">
            <v>0</v>
          </cell>
          <cell r="T132">
            <v>0</v>
          </cell>
        </row>
        <row r="133">
          <cell r="C133">
            <v>1009</v>
          </cell>
          <cell r="D133">
            <v>156</v>
          </cell>
          <cell r="E133">
            <v>104</v>
          </cell>
          <cell r="F133">
            <v>-34</v>
          </cell>
          <cell r="G133">
            <v>546</v>
          </cell>
          <cell r="H133">
            <v>148</v>
          </cell>
          <cell r="I133">
            <v>182</v>
          </cell>
          <cell r="J133">
            <v>60</v>
          </cell>
          <cell r="K133">
            <v>18</v>
          </cell>
          <cell r="L133">
            <v>6</v>
          </cell>
          <cell r="M133">
            <v>12</v>
          </cell>
          <cell r="N133">
            <v>3</v>
          </cell>
          <cell r="O133">
            <v>125</v>
          </cell>
          <cell r="P133">
            <v>-34</v>
          </cell>
          <cell r="Q133">
            <v>22</v>
          </cell>
          <cell r="R133">
            <v>7</v>
          </cell>
          <cell r="S133">
            <v>0</v>
          </cell>
          <cell r="T133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Tema di Office">
  <a:themeElements>
    <a:clrScheme name="Personalizzato 1">
      <a:dk1>
        <a:sysClr val="windowText" lastClr="000000"/>
      </a:dk1>
      <a:lt1>
        <a:sysClr val="window" lastClr="FFFFFF"/>
      </a:lt1>
      <a:dk2>
        <a:srgbClr val="333333"/>
      </a:dk2>
      <a:lt2>
        <a:srgbClr val="ADADAD"/>
      </a:lt2>
      <a:accent1>
        <a:srgbClr val="F03E3E"/>
      </a:accent1>
      <a:accent2>
        <a:srgbClr val="FFCC29"/>
      </a:accent2>
      <a:accent3>
        <a:srgbClr val="88D54F"/>
      </a:accent3>
      <a:accent4>
        <a:srgbClr val="A568D2"/>
      </a:accent4>
      <a:accent5>
        <a:srgbClr val="008BCB"/>
      </a:accent5>
      <a:accent6>
        <a:srgbClr val="F89006"/>
      </a:accent6>
      <a:hlink>
        <a:srgbClr val="D01010"/>
      </a:hlink>
      <a:folHlink>
        <a:srgbClr val="E6682E"/>
      </a:folHlink>
    </a:clrScheme>
    <a:fontScheme name="Cambria-Calibri">
      <a:majorFont>
        <a:latin typeface="Cambria" panose="02040503050406030204"/>
        <a:ea typeface=""/>
        <a:cs typeface=""/>
        <a:font script="Jpan" typeface="ＭＳ Ｐゴシック"/>
        <a:font script="Hang" typeface="맑은 고딕"/>
        <a:font script="Hans" typeface="黑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52A108-FC84-411F-A55A-9513A29526C8}">
  <sheetPr>
    <tabColor theme="1"/>
  </sheetPr>
  <dimension ref="B1:O48"/>
  <sheetViews>
    <sheetView tabSelected="1" workbookViewId="0">
      <selection activeCell="S8" sqref="S8"/>
    </sheetView>
  </sheetViews>
  <sheetFormatPr defaultColWidth="8.85546875" defaultRowHeight="14.25" x14ac:dyDescent="0.25"/>
  <cols>
    <col min="1" max="6" width="8.85546875" style="40"/>
    <col min="7" max="7" width="12.140625" style="40" customWidth="1"/>
    <col min="8" max="8" width="14.42578125" style="40" customWidth="1"/>
    <col min="9" max="14" width="8.85546875" style="40"/>
    <col min="15" max="15" width="11.85546875" style="40" customWidth="1"/>
    <col min="16" max="16384" width="8.85546875" style="40"/>
  </cols>
  <sheetData>
    <row r="1" spans="2:15" ht="42.75" customHeight="1" x14ac:dyDescent="0.25">
      <c r="B1" s="48" t="s">
        <v>111</v>
      </c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</row>
    <row r="2" spans="2:15" ht="51" customHeight="1" x14ac:dyDescent="0.25">
      <c r="B2" s="57" t="s">
        <v>98</v>
      </c>
      <c r="C2" s="58"/>
      <c r="D2" s="59"/>
      <c r="E2" s="59"/>
      <c r="F2" s="59"/>
      <c r="G2" s="59"/>
      <c r="H2" s="117"/>
      <c r="I2" s="118" t="s">
        <v>116</v>
      </c>
      <c r="J2" s="119"/>
      <c r="K2" s="120"/>
      <c r="L2" s="120"/>
      <c r="M2" s="120"/>
      <c r="N2" s="120"/>
      <c r="O2" s="120"/>
    </row>
    <row r="3" spans="2:15" x14ac:dyDescent="0.25">
      <c r="B3" s="60" t="s">
        <v>99</v>
      </c>
      <c r="C3" s="58"/>
      <c r="D3" s="59"/>
      <c r="E3" s="59"/>
      <c r="F3" s="59"/>
      <c r="G3" s="59"/>
      <c r="H3" s="117"/>
      <c r="I3" s="121" t="s">
        <v>114</v>
      </c>
      <c r="J3" s="119"/>
      <c r="K3" s="120"/>
      <c r="L3" s="120"/>
      <c r="M3" s="120"/>
      <c r="N3" s="120"/>
      <c r="O3" s="120"/>
    </row>
    <row r="4" spans="2:15" x14ac:dyDescent="0.25">
      <c r="B4" s="58"/>
      <c r="C4" s="60" t="s">
        <v>100</v>
      </c>
      <c r="D4" s="59"/>
      <c r="E4" s="59"/>
      <c r="F4" s="59"/>
      <c r="G4" s="59"/>
      <c r="H4" s="117"/>
      <c r="I4" s="122"/>
      <c r="J4" s="121" t="s">
        <v>117</v>
      </c>
      <c r="K4" s="120"/>
      <c r="L4" s="120"/>
      <c r="M4" s="122"/>
      <c r="N4" s="122"/>
      <c r="O4" s="122"/>
    </row>
    <row r="5" spans="2:15" x14ac:dyDescent="0.25">
      <c r="B5" s="58"/>
      <c r="C5" s="61" t="s">
        <v>101</v>
      </c>
      <c r="D5" s="62"/>
      <c r="E5" s="62"/>
      <c r="F5" s="62"/>
      <c r="G5" s="62"/>
      <c r="H5" s="122"/>
      <c r="I5" s="122"/>
      <c r="J5" s="123" t="s">
        <v>165</v>
      </c>
      <c r="K5" s="120"/>
      <c r="L5" s="120"/>
      <c r="M5" s="122"/>
      <c r="N5" s="122"/>
      <c r="O5" s="122"/>
    </row>
    <row r="6" spans="2:15" x14ac:dyDescent="0.25">
      <c r="B6" s="58"/>
      <c r="C6" s="61" t="s">
        <v>102</v>
      </c>
      <c r="D6" s="62"/>
      <c r="E6" s="62"/>
      <c r="F6" s="62"/>
      <c r="G6" s="62"/>
      <c r="H6" s="122"/>
      <c r="I6" s="122"/>
      <c r="J6" s="123" t="s">
        <v>166</v>
      </c>
      <c r="K6" s="120"/>
      <c r="L6" s="120"/>
      <c r="M6" s="122"/>
      <c r="N6" s="122"/>
      <c r="O6" s="122"/>
    </row>
    <row r="7" spans="2:15" x14ac:dyDescent="0.25">
      <c r="B7" s="58"/>
      <c r="C7" s="61" t="s">
        <v>112</v>
      </c>
      <c r="D7" s="62"/>
      <c r="E7" s="62"/>
      <c r="F7" s="62"/>
      <c r="G7" s="62"/>
      <c r="H7" s="122"/>
      <c r="I7" s="122"/>
      <c r="J7" s="122"/>
      <c r="K7" s="122"/>
      <c r="L7" s="122"/>
      <c r="M7" s="122"/>
      <c r="N7" s="122"/>
      <c r="O7" s="122"/>
    </row>
    <row r="8" spans="2:15" x14ac:dyDescent="0.25">
      <c r="B8" s="58"/>
      <c r="C8" s="61" t="s">
        <v>113</v>
      </c>
      <c r="D8" s="62"/>
      <c r="E8" s="62"/>
      <c r="F8" s="62"/>
      <c r="G8" s="62"/>
      <c r="H8" s="124"/>
      <c r="I8" s="121" t="s">
        <v>115</v>
      </c>
      <c r="J8" s="125"/>
      <c r="K8" s="120"/>
      <c r="L8" s="120"/>
      <c r="M8" s="120"/>
      <c r="N8" s="120"/>
      <c r="O8" s="120"/>
    </row>
    <row r="9" spans="2:15" x14ac:dyDescent="0.25">
      <c r="B9" s="58"/>
      <c r="C9" s="61" t="s">
        <v>103</v>
      </c>
      <c r="D9" s="62"/>
      <c r="E9" s="62"/>
      <c r="F9" s="62"/>
      <c r="G9" s="62"/>
      <c r="H9" s="124"/>
      <c r="I9" s="119"/>
      <c r="J9" s="121" t="s">
        <v>117</v>
      </c>
      <c r="K9" s="120"/>
      <c r="L9" s="120"/>
      <c r="M9" s="120"/>
      <c r="N9" s="120"/>
      <c r="O9" s="120"/>
    </row>
    <row r="10" spans="2:15" x14ac:dyDescent="0.25">
      <c r="B10" s="58"/>
      <c r="C10" s="61"/>
      <c r="D10" s="62"/>
      <c r="E10" s="62"/>
      <c r="F10" s="62"/>
      <c r="G10" s="62"/>
      <c r="H10" s="124"/>
      <c r="I10" s="119"/>
      <c r="J10" s="123" t="s">
        <v>118</v>
      </c>
      <c r="K10" s="120"/>
      <c r="L10" s="120"/>
      <c r="M10" s="120"/>
      <c r="N10" s="120"/>
      <c r="O10" s="120"/>
    </row>
    <row r="11" spans="2:15" x14ac:dyDescent="0.25">
      <c r="B11" s="60" t="s">
        <v>104</v>
      </c>
      <c r="C11" s="61"/>
      <c r="D11" s="62"/>
      <c r="E11" s="62"/>
      <c r="F11" s="62"/>
      <c r="G11" s="62"/>
      <c r="H11" s="124"/>
      <c r="I11" s="119"/>
      <c r="J11" s="123" t="s">
        <v>167</v>
      </c>
      <c r="K11" s="120"/>
      <c r="L11" s="120"/>
      <c r="M11" s="120"/>
      <c r="N11" s="120"/>
      <c r="O11" s="120"/>
    </row>
    <row r="12" spans="2:15" x14ac:dyDescent="0.25">
      <c r="B12" s="58"/>
      <c r="C12" s="60" t="s">
        <v>100</v>
      </c>
      <c r="D12" s="59"/>
      <c r="E12" s="59"/>
      <c r="F12" s="59"/>
      <c r="G12" s="59"/>
      <c r="H12" s="124"/>
      <c r="I12" s="122"/>
      <c r="J12" s="123" t="s">
        <v>119</v>
      </c>
      <c r="K12" s="122"/>
      <c r="L12" s="122"/>
      <c r="M12" s="122"/>
      <c r="N12" s="122"/>
      <c r="O12" s="122"/>
    </row>
    <row r="13" spans="2:15" x14ac:dyDescent="0.25">
      <c r="B13" s="58"/>
      <c r="C13" s="61" t="s">
        <v>105</v>
      </c>
      <c r="D13" s="62"/>
      <c r="E13" s="62"/>
      <c r="F13" s="62"/>
      <c r="G13" s="62"/>
      <c r="H13" s="124"/>
      <c r="I13" s="122"/>
      <c r="J13" s="122"/>
      <c r="K13" s="122"/>
      <c r="L13" s="122"/>
      <c r="M13" s="122"/>
      <c r="N13" s="122"/>
      <c r="O13" s="122"/>
    </row>
    <row r="14" spans="2:15" x14ac:dyDescent="0.25">
      <c r="B14" s="58"/>
      <c r="C14" s="61" t="s">
        <v>106</v>
      </c>
      <c r="D14" s="62"/>
      <c r="E14" s="62"/>
      <c r="F14" s="62"/>
      <c r="G14" s="62"/>
      <c r="H14" s="124"/>
      <c r="I14" s="121" t="s">
        <v>157</v>
      </c>
      <c r="J14" s="125"/>
      <c r="K14" s="125"/>
      <c r="L14" s="125"/>
      <c r="M14" s="125"/>
      <c r="N14" s="125"/>
      <c r="O14" s="125"/>
    </row>
    <row r="15" spans="2:15" x14ac:dyDescent="0.25">
      <c r="B15" s="58"/>
      <c r="C15" s="61" t="s">
        <v>112</v>
      </c>
      <c r="D15" s="62"/>
      <c r="E15" s="62"/>
      <c r="F15" s="62"/>
      <c r="G15" s="62"/>
      <c r="H15" s="117"/>
      <c r="I15" s="122"/>
      <c r="J15" s="122"/>
      <c r="K15" s="122"/>
      <c r="L15" s="122"/>
      <c r="M15" s="122"/>
      <c r="N15" s="122"/>
      <c r="O15" s="122"/>
    </row>
    <row r="16" spans="2:15" x14ac:dyDescent="0.25">
      <c r="B16" s="58"/>
      <c r="C16" s="61" t="s">
        <v>113</v>
      </c>
      <c r="D16" s="62"/>
      <c r="E16" s="62"/>
      <c r="F16" s="62"/>
      <c r="G16" s="62"/>
      <c r="H16" s="124"/>
      <c r="I16" s="121" t="s">
        <v>152</v>
      </c>
      <c r="J16" s="123"/>
      <c r="K16" s="120"/>
      <c r="L16" s="120"/>
      <c r="M16" s="120"/>
      <c r="N16" s="120"/>
      <c r="O16" s="120"/>
    </row>
    <row r="17" spans="2:15" x14ac:dyDescent="0.25">
      <c r="B17" s="58"/>
      <c r="C17" s="61" t="s">
        <v>103</v>
      </c>
      <c r="D17" s="62"/>
      <c r="E17" s="62"/>
      <c r="F17" s="62"/>
      <c r="G17" s="62"/>
      <c r="H17" s="124"/>
      <c r="I17" s="119"/>
      <c r="J17" s="121" t="s">
        <v>117</v>
      </c>
      <c r="K17" s="120"/>
      <c r="L17" s="120"/>
      <c r="M17" s="120"/>
      <c r="N17" s="120"/>
      <c r="O17" s="120"/>
    </row>
    <row r="18" spans="2:15" x14ac:dyDescent="0.25">
      <c r="B18" s="58"/>
      <c r="C18" s="61"/>
      <c r="D18" s="62"/>
      <c r="E18" s="62"/>
      <c r="F18" s="62"/>
      <c r="G18" s="62"/>
      <c r="H18" s="124"/>
      <c r="I18" s="119"/>
      <c r="J18" s="123" t="s">
        <v>168</v>
      </c>
      <c r="K18" s="120"/>
      <c r="L18" s="120"/>
      <c r="M18" s="120"/>
      <c r="N18" s="120"/>
      <c r="O18" s="120"/>
    </row>
    <row r="19" spans="2:15" x14ac:dyDescent="0.25">
      <c r="B19" s="60" t="s">
        <v>107</v>
      </c>
      <c r="C19" s="61"/>
      <c r="D19" s="62"/>
      <c r="E19" s="62"/>
      <c r="F19" s="62"/>
      <c r="G19" s="62"/>
      <c r="H19" s="124"/>
      <c r="I19" s="121"/>
      <c r="J19" s="123" t="s">
        <v>169</v>
      </c>
      <c r="K19" s="120"/>
      <c r="L19" s="120"/>
      <c r="M19" s="120"/>
      <c r="N19" s="120"/>
      <c r="O19" s="120"/>
    </row>
    <row r="20" spans="2:15" x14ac:dyDescent="0.25">
      <c r="B20" s="58"/>
      <c r="C20" s="60" t="s">
        <v>100</v>
      </c>
      <c r="D20" s="59"/>
      <c r="E20" s="59"/>
      <c r="F20" s="59"/>
      <c r="G20" s="59"/>
      <c r="H20" s="124"/>
      <c r="I20" s="119"/>
      <c r="J20" s="123" t="s">
        <v>170</v>
      </c>
      <c r="K20" s="120"/>
      <c r="L20" s="120"/>
      <c r="M20" s="120"/>
      <c r="N20" s="120"/>
      <c r="O20" s="120"/>
    </row>
    <row r="21" spans="2:15" x14ac:dyDescent="0.25">
      <c r="B21" s="58"/>
      <c r="C21" s="61" t="s">
        <v>108</v>
      </c>
      <c r="D21" s="62"/>
      <c r="E21" s="62"/>
      <c r="F21" s="62"/>
      <c r="G21" s="62"/>
      <c r="H21" s="124"/>
      <c r="I21" s="122"/>
      <c r="J21" s="119" t="s">
        <v>171</v>
      </c>
      <c r="K21" s="122"/>
      <c r="L21" s="122"/>
      <c r="M21" s="122"/>
      <c r="N21" s="122"/>
      <c r="O21" s="122"/>
    </row>
    <row r="22" spans="2:15" x14ac:dyDescent="0.25">
      <c r="B22" s="58"/>
      <c r="C22" s="61" t="s">
        <v>112</v>
      </c>
      <c r="D22" s="62"/>
      <c r="E22" s="62"/>
      <c r="F22" s="62"/>
      <c r="G22" s="62"/>
      <c r="H22" s="124"/>
      <c r="I22" s="122"/>
      <c r="J22" s="128"/>
      <c r="K22" s="122"/>
      <c r="L22" s="122"/>
      <c r="M22" s="122"/>
      <c r="N22" s="122"/>
      <c r="O22" s="122"/>
    </row>
    <row r="23" spans="2:15" x14ac:dyDescent="0.25">
      <c r="B23" s="58"/>
      <c r="C23" s="61" t="s">
        <v>113</v>
      </c>
      <c r="D23" s="62"/>
      <c r="E23" s="62"/>
      <c r="F23" s="62"/>
      <c r="G23" s="62"/>
      <c r="H23" s="117"/>
      <c r="I23" s="121" t="s">
        <v>153</v>
      </c>
      <c r="J23" s="121"/>
      <c r="K23" s="122"/>
      <c r="L23" s="122"/>
      <c r="M23" s="122"/>
      <c r="N23" s="122"/>
      <c r="O23" s="122"/>
    </row>
    <row r="24" spans="2:15" x14ac:dyDescent="0.25">
      <c r="B24" s="58"/>
      <c r="C24" s="61" t="s">
        <v>103</v>
      </c>
      <c r="D24" s="62"/>
      <c r="E24" s="62"/>
      <c r="F24" s="62"/>
      <c r="G24" s="62"/>
      <c r="H24" s="124"/>
      <c r="I24" s="122"/>
      <c r="J24" s="122"/>
      <c r="K24" s="120"/>
      <c r="L24" s="120"/>
      <c r="M24" s="120"/>
      <c r="N24" s="120"/>
      <c r="O24" s="120"/>
    </row>
    <row r="25" spans="2:15" x14ac:dyDescent="0.25">
      <c r="B25" s="58"/>
      <c r="C25" s="61"/>
      <c r="D25" s="62"/>
      <c r="E25" s="62"/>
      <c r="F25" s="62"/>
      <c r="G25" s="62"/>
      <c r="H25" s="124"/>
      <c r="I25" s="121" t="s">
        <v>154</v>
      </c>
      <c r="J25" s="123"/>
      <c r="K25" s="122"/>
      <c r="L25" s="122"/>
      <c r="M25" s="122"/>
      <c r="N25" s="122"/>
      <c r="O25" s="122"/>
    </row>
    <row r="26" spans="2:15" x14ac:dyDescent="0.25">
      <c r="B26" s="60" t="s">
        <v>109</v>
      </c>
      <c r="C26" s="61"/>
      <c r="D26" s="62"/>
      <c r="E26" s="62"/>
      <c r="F26" s="62"/>
      <c r="G26" s="62"/>
      <c r="H26" s="124"/>
      <c r="I26" s="123"/>
      <c r="J26" s="121" t="s">
        <v>117</v>
      </c>
      <c r="K26" s="120"/>
      <c r="L26" s="120"/>
      <c r="M26" s="120"/>
      <c r="N26" s="120"/>
      <c r="O26" s="120"/>
    </row>
    <row r="27" spans="2:15" x14ac:dyDescent="0.25">
      <c r="B27" s="58"/>
      <c r="C27" s="60" t="s">
        <v>100</v>
      </c>
      <c r="D27" s="59"/>
      <c r="E27" s="59"/>
      <c r="F27" s="59"/>
      <c r="G27" s="59"/>
      <c r="H27" s="124"/>
      <c r="I27" s="123"/>
      <c r="J27" s="123" t="s">
        <v>120</v>
      </c>
      <c r="K27" s="120"/>
      <c r="L27" s="120"/>
      <c r="M27" s="120"/>
      <c r="N27" s="120"/>
      <c r="O27" s="120"/>
    </row>
    <row r="28" spans="2:15" x14ac:dyDescent="0.25">
      <c r="B28" s="58"/>
      <c r="C28" s="61" t="s">
        <v>110</v>
      </c>
      <c r="D28" s="62"/>
      <c r="E28" s="62"/>
      <c r="F28" s="62"/>
      <c r="G28" s="62"/>
      <c r="H28" s="124"/>
      <c r="I28" s="123"/>
      <c r="J28" s="123" t="s">
        <v>121</v>
      </c>
      <c r="K28" s="120"/>
      <c r="L28" s="120"/>
      <c r="M28" s="120"/>
      <c r="N28" s="120"/>
      <c r="O28" s="120"/>
    </row>
    <row r="29" spans="2:15" x14ac:dyDescent="0.25">
      <c r="B29" s="58"/>
      <c r="C29" s="61" t="s">
        <v>112</v>
      </c>
      <c r="D29" s="62"/>
      <c r="E29" s="62"/>
      <c r="F29" s="62"/>
      <c r="G29" s="62"/>
      <c r="H29" s="124"/>
      <c r="I29" s="122"/>
      <c r="J29" s="122"/>
      <c r="K29" s="120"/>
      <c r="L29" s="120"/>
      <c r="M29" s="120"/>
      <c r="N29" s="120"/>
      <c r="O29" s="120"/>
    </row>
    <row r="30" spans="2:15" x14ac:dyDescent="0.25">
      <c r="B30" s="58"/>
      <c r="C30" s="61" t="s">
        <v>113</v>
      </c>
      <c r="D30" s="62"/>
      <c r="E30" s="62"/>
      <c r="F30" s="62"/>
      <c r="G30" s="62"/>
      <c r="H30" s="117"/>
      <c r="I30" s="121" t="s">
        <v>155</v>
      </c>
      <c r="J30" s="123"/>
      <c r="K30" s="122"/>
      <c r="L30" s="122"/>
      <c r="M30" s="122"/>
      <c r="N30" s="122"/>
      <c r="O30" s="122"/>
    </row>
    <row r="31" spans="2:15" x14ac:dyDescent="0.25">
      <c r="B31" s="58"/>
      <c r="C31" s="61" t="s">
        <v>103</v>
      </c>
      <c r="D31" s="62"/>
      <c r="E31" s="62"/>
      <c r="F31" s="62"/>
      <c r="G31" s="62"/>
      <c r="H31" s="124"/>
      <c r="I31" s="123"/>
      <c r="J31" s="121" t="s">
        <v>117</v>
      </c>
      <c r="K31" s="120"/>
      <c r="L31" s="120"/>
      <c r="M31" s="120"/>
      <c r="N31" s="120"/>
      <c r="O31" s="120"/>
    </row>
    <row r="32" spans="2:15" x14ac:dyDescent="0.25">
      <c r="B32" s="59"/>
      <c r="C32" s="62"/>
      <c r="D32" s="62"/>
      <c r="E32" s="62"/>
      <c r="F32" s="62"/>
      <c r="G32" s="62"/>
      <c r="H32" s="124"/>
      <c r="I32" s="123"/>
      <c r="J32" s="123" t="s">
        <v>122</v>
      </c>
      <c r="K32" s="120"/>
      <c r="L32" s="120"/>
      <c r="M32" s="120"/>
      <c r="N32" s="120"/>
      <c r="O32" s="120"/>
    </row>
    <row r="33" spans="2:15" x14ac:dyDescent="0.25">
      <c r="B33" s="59"/>
      <c r="C33" s="62"/>
      <c r="D33" s="62"/>
      <c r="E33" s="62"/>
      <c r="F33" s="62"/>
      <c r="G33" s="62"/>
      <c r="H33" s="124"/>
      <c r="I33" s="126"/>
      <c r="J33" s="123" t="s">
        <v>123</v>
      </c>
      <c r="K33" s="120"/>
      <c r="L33" s="120"/>
      <c r="M33" s="120"/>
      <c r="N33" s="120"/>
      <c r="O33" s="120"/>
    </row>
    <row r="34" spans="2:15" x14ac:dyDescent="0.25">
      <c r="B34" s="128"/>
      <c r="C34" s="128"/>
      <c r="D34" s="128"/>
      <c r="E34" s="128"/>
      <c r="F34" s="128"/>
      <c r="G34" s="128"/>
      <c r="H34" s="124"/>
      <c r="I34" s="119"/>
      <c r="J34" s="119" t="s">
        <v>124</v>
      </c>
      <c r="K34" s="120"/>
      <c r="L34" s="120"/>
      <c r="M34" s="120"/>
      <c r="N34" s="120"/>
      <c r="O34" s="120"/>
    </row>
    <row r="35" spans="2:15" x14ac:dyDescent="0.25">
      <c r="B35" s="129"/>
      <c r="C35" s="129"/>
      <c r="D35" s="129"/>
      <c r="E35" s="129"/>
      <c r="F35" s="129"/>
      <c r="G35" s="129"/>
      <c r="H35" s="124"/>
      <c r="I35" s="119"/>
      <c r="J35" s="119" t="s">
        <v>125</v>
      </c>
      <c r="K35" s="120"/>
      <c r="L35" s="120"/>
      <c r="M35" s="120"/>
      <c r="N35" s="120"/>
      <c r="O35" s="120"/>
    </row>
    <row r="36" spans="2:15" x14ac:dyDescent="0.25">
      <c r="B36" s="128"/>
      <c r="C36" s="128"/>
      <c r="D36" s="128"/>
      <c r="E36" s="128"/>
      <c r="F36" s="128"/>
      <c r="G36" s="128"/>
      <c r="H36" s="124"/>
      <c r="I36" s="119"/>
      <c r="J36" s="119" t="s">
        <v>173</v>
      </c>
      <c r="K36" s="120"/>
      <c r="L36" s="120"/>
      <c r="M36" s="120"/>
      <c r="N36" s="120"/>
      <c r="O36" s="120"/>
    </row>
    <row r="37" spans="2:15" x14ac:dyDescent="0.25">
      <c r="B37" s="128"/>
      <c r="C37" s="128"/>
      <c r="D37" s="128"/>
      <c r="E37" s="128"/>
      <c r="F37" s="128"/>
      <c r="G37" s="128"/>
      <c r="H37" s="122"/>
      <c r="I37" s="122"/>
      <c r="J37" s="122"/>
      <c r="K37" s="120"/>
      <c r="L37" s="120"/>
      <c r="M37" s="120"/>
      <c r="N37" s="120"/>
      <c r="O37" s="120"/>
    </row>
    <row r="38" spans="2:15" x14ac:dyDescent="0.25">
      <c r="B38" s="128"/>
      <c r="C38" s="128"/>
      <c r="D38" s="128"/>
      <c r="E38" s="128"/>
      <c r="F38" s="128"/>
      <c r="G38" s="128"/>
      <c r="H38" s="122"/>
      <c r="I38" s="121" t="s">
        <v>156</v>
      </c>
      <c r="J38" s="123"/>
      <c r="K38" s="122"/>
      <c r="L38" s="122"/>
      <c r="M38" s="122"/>
      <c r="N38" s="122"/>
      <c r="O38" s="122"/>
    </row>
    <row r="39" spans="2:15" x14ac:dyDescent="0.25">
      <c r="B39" s="128"/>
      <c r="C39" s="128"/>
      <c r="D39" s="128"/>
      <c r="E39" s="128"/>
      <c r="F39" s="128"/>
      <c r="G39" s="128"/>
      <c r="H39" s="122"/>
      <c r="I39" s="123"/>
      <c r="J39" s="121" t="s">
        <v>117</v>
      </c>
      <c r="K39" s="120"/>
      <c r="L39" s="120"/>
      <c r="M39" s="120"/>
      <c r="N39" s="120"/>
      <c r="O39" s="120"/>
    </row>
    <row r="40" spans="2:15" x14ac:dyDescent="0.25">
      <c r="B40" s="128"/>
      <c r="C40" s="128"/>
      <c r="D40" s="128"/>
      <c r="E40" s="128"/>
      <c r="F40" s="128"/>
      <c r="G40" s="128"/>
      <c r="H40" s="122"/>
      <c r="I40" s="123"/>
      <c r="J40" s="123" t="s">
        <v>126</v>
      </c>
      <c r="K40" s="120"/>
      <c r="L40" s="120"/>
      <c r="M40" s="120"/>
      <c r="N40" s="120"/>
      <c r="O40" s="120"/>
    </row>
    <row r="41" spans="2:15" x14ac:dyDescent="0.25">
      <c r="B41" s="128"/>
      <c r="C41" s="128"/>
      <c r="D41" s="128"/>
      <c r="E41" s="128"/>
      <c r="F41" s="128"/>
      <c r="G41" s="128"/>
      <c r="H41" s="122"/>
      <c r="I41" s="123"/>
      <c r="J41" s="123" t="s">
        <v>127</v>
      </c>
      <c r="K41" s="120"/>
      <c r="L41" s="120"/>
      <c r="M41" s="120"/>
      <c r="N41" s="120"/>
      <c r="O41" s="120"/>
    </row>
    <row r="42" spans="2:15" x14ac:dyDescent="0.25">
      <c r="B42" s="128"/>
      <c r="C42" s="128"/>
      <c r="D42" s="128"/>
      <c r="E42" s="128"/>
      <c r="F42" s="128"/>
      <c r="G42" s="128"/>
      <c r="H42" s="122"/>
      <c r="I42" s="123"/>
      <c r="J42" s="119" t="s">
        <v>174</v>
      </c>
      <c r="K42" s="120"/>
      <c r="L42" s="120"/>
      <c r="M42" s="120"/>
      <c r="N42" s="120"/>
      <c r="O42" s="120"/>
    </row>
    <row r="43" spans="2:15" x14ac:dyDescent="0.25">
      <c r="B43" s="128"/>
      <c r="C43" s="128"/>
      <c r="D43" s="128"/>
      <c r="E43" s="128"/>
      <c r="F43" s="128"/>
      <c r="G43" s="128"/>
      <c r="H43" s="127"/>
      <c r="I43" s="125"/>
      <c r="J43" s="119" t="s">
        <v>175</v>
      </c>
      <c r="K43" s="120"/>
      <c r="L43" s="120"/>
      <c r="M43" s="120"/>
      <c r="N43" s="120"/>
      <c r="O43" s="120"/>
    </row>
    <row r="44" spans="2:15" x14ac:dyDescent="0.25">
      <c r="B44" s="128"/>
      <c r="C44" s="128"/>
      <c r="D44" s="128"/>
      <c r="E44" s="128"/>
      <c r="F44" s="128"/>
      <c r="G44" s="128"/>
      <c r="H44" s="122"/>
      <c r="I44" s="125"/>
      <c r="J44" s="119" t="s">
        <v>172</v>
      </c>
      <c r="K44" s="125"/>
      <c r="L44" s="125"/>
      <c r="M44" s="125"/>
      <c r="N44" s="125"/>
      <c r="O44" s="125"/>
    </row>
    <row r="45" spans="2:15" ht="15" thickBot="1" x14ac:dyDescent="0.3">
      <c r="B45" s="128"/>
      <c r="C45" s="128"/>
      <c r="D45" s="128"/>
      <c r="E45" s="128"/>
      <c r="F45" s="128"/>
      <c r="G45" s="128"/>
      <c r="H45" s="128"/>
      <c r="I45" s="128"/>
      <c r="J45" s="128"/>
      <c r="K45" s="128"/>
      <c r="L45" s="128"/>
      <c r="M45" s="128"/>
      <c r="N45" s="128"/>
      <c r="O45" s="128"/>
    </row>
    <row r="46" spans="2:15" x14ac:dyDescent="0.25">
      <c r="B46" s="141" t="s">
        <v>182</v>
      </c>
      <c r="C46" s="142"/>
      <c r="D46" s="142"/>
      <c r="E46" s="142"/>
      <c r="F46" s="142"/>
      <c r="G46" s="142"/>
      <c r="H46" s="142"/>
      <c r="I46" s="142"/>
      <c r="J46" s="142"/>
      <c r="K46" s="142"/>
      <c r="L46" s="142"/>
      <c r="M46" s="142"/>
      <c r="N46" s="142"/>
      <c r="O46" s="143"/>
    </row>
    <row r="47" spans="2:15" x14ac:dyDescent="0.25">
      <c r="B47" s="144"/>
      <c r="C47" s="145"/>
      <c r="D47" s="145"/>
      <c r="E47" s="145"/>
      <c r="F47" s="145"/>
      <c r="G47" s="145"/>
      <c r="H47" s="145"/>
      <c r="I47" s="145"/>
      <c r="J47" s="145"/>
      <c r="K47" s="145"/>
      <c r="L47" s="145"/>
      <c r="M47" s="145"/>
      <c r="N47" s="145"/>
      <c r="O47" s="146"/>
    </row>
    <row r="48" spans="2:15" ht="18.75" customHeight="1" thickBot="1" x14ac:dyDescent="0.3">
      <c r="B48" s="147" t="s">
        <v>47</v>
      </c>
      <c r="C48" s="148"/>
      <c r="D48" s="148"/>
      <c r="E48" s="148"/>
      <c r="F48" s="148"/>
      <c r="G48" s="148"/>
      <c r="H48" s="148"/>
      <c r="I48" s="148"/>
      <c r="J48" s="148"/>
      <c r="K48" s="148"/>
      <c r="L48" s="148"/>
      <c r="M48" s="148"/>
      <c r="N48" s="148"/>
      <c r="O48" s="149"/>
    </row>
  </sheetData>
  <sheetProtection sheet="1" objects="1" scenarios="1"/>
  <mergeCells count="2">
    <mergeCell ref="B46:O47"/>
    <mergeCell ref="B48:O48"/>
  </mergeCells>
  <pageMargins left="0.7" right="0.7" top="0.75" bottom="0.75" header="0.3" footer="0.3"/>
  <pageSetup paperSize="9"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8441BE-2B8D-43D8-919C-AA3EE672F39C}">
  <sheetPr>
    <tabColor theme="0"/>
    <pageSetUpPr fitToPage="1"/>
  </sheetPr>
  <dimension ref="B2:AJ202"/>
  <sheetViews>
    <sheetView zoomScaleNormal="100" zoomScalePageLayoutView="125" workbookViewId="0">
      <selection activeCell="O22" sqref="O22:Q22"/>
    </sheetView>
  </sheetViews>
  <sheetFormatPr defaultColWidth="8.85546875" defaultRowHeight="13.5" x14ac:dyDescent="0.25"/>
  <cols>
    <col min="1" max="1" width="4.7109375" style="37" customWidth="1"/>
    <col min="2" max="2" width="22.7109375" style="37" customWidth="1"/>
    <col min="3" max="20" width="9.28515625" style="37" customWidth="1"/>
    <col min="21" max="21" width="8.85546875" style="37"/>
    <col min="22" max="22" width="8.42578125" style="37" customWidth="1"/>
    <col min="23" max="23" width="13.28515625" style="37" bestFit="1" customWidth="1"/>
    <col min="24" max="27" width="8.85546875" style="37"/>
    <col min="28" max="28" width="13.28515625" style="37" bestFit="1" customWidth="1"/>
    <col min="29" max="32" width="8.85546875" style="37"/>
    <col min="33" max="33" width="13.28515625" style="37" bestFit="1" customWidth="1"/>
    <col min="34" max="16384" width="8.85546875" style="37"/>
  </cols>
  <sheetData>
    <row r="2" spans="2:34" ht="14.25" customHeight="1" x14ac:dyDescent="0.25">
      <c r="B2" s="150" t="s">
        <v>190</v>
      </c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C2" s="18"/>
      <c r="AD2" s="101"/>
      <c r="AE2" s="101"/>
      <c r="AF2" s="101"/>
      <c r="AG2" s="101"/>
      <c r="AH2" s="101"/>
    </row>
    <row r="3" spans="2:34" ht="14.25" customHeight="1" x14ac:dyDescent="0.25">
      <c r="B3" s="150"/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150"/>
      <c r="Q3" s="150"/>
      <c r="R3" s="150"/>
      <c r="S3" s="150"/>
      <c r="T3" s="150"/>
      <c r="U3" s="150"/>
      <c r="V3" s="150"/>
      <c r="W3" s="150"/>
      <c r="X3" s="150"/>
      <c r="Y3" s="150"/>
      <c r="Z3" s="150"/>
      <c r="AA3" s="150"/>
      <c r="AD3" s="101"/>
      <c r="AE3" s="101" t="s">
        <v>27</v>
      </c>
      <c r="AF3" s="101" t="s">
        <v>28</v>
      </c>
      <c r="AG3" s="108"/>
      <c r="AH3" s="108"/>
    </row>
    <row r="4" spans="2:34" ht="14.25" customHeight="1" x14ac:dyDescent="0.25">
      <c r="B4" s="150"/>
      <c r="C4" s="150"/>
      <c r="D4" s="150"/>
      <c r="E4" s="150"/>
      <c r="F4" s="150"/>
      <c r="G4" s="150"/>
      <c r="H4" s="150"/>
      <c r="I4" s="150"/>
      <c r="J4" s="150"/>
      <c r="K4" s="150"/>
      <c r="L4" s="150"/>
      <c r="M4" s="150"/>
      <c r="N4" s="150"/>
      <c r="O4" s="150"/>
      <c r="P4" s="150"/>
      <c r="Q4" s="150"/>
      <c r="R4" s="150"/>
      <c r="S4" s="150"/>
      <c r="T4" s="150"/>
      <c r="U4" s="150"/>
      <c r="V4" s="150"/>
      <c r="W4" s="150"/>
      <c r="X4" s="150"/>
      <c r="Y4" s="150"/>
      <c r="Z4" s="150"/>
      <c r="AA4" s="150"/>
      <c r="AD4" s="101" t="s">
        <v>4</v>
      </c>
      <c r="AE4" s="104">
        <f>$E$11</f>
        <v>2176</v>
      </c>
      <c r="AF4" s="104">
        <f>$G$11</f>
        <v>2173</v>
      </c>
      <c r="AG4" s="108"/>
      <c r="AH4" s="108"/>
    </row>
    <row r="5" spans="2:34" x14ac:dyDescent="0.25">
      <c r="AC5" s="74"/>
      <c r="AD5" s="102"/>
      <c r="AE5" s="102"/>
      <c r="AF5" s="102"/>
      <c r="AG5" s="102"/>
      <c r="AH5" s="112"/>
    </row>
    <row r="6" spans="2:34" s="74" customFormat="1" ht="24.95" customHeight="1" x14ac:dyDescent="0.25">
      <c r="B6" s="72" t="s">
        <v>207</v>
      </c>
      <c r="C6" s="73"/>
      <c r="D6" s="73"/>
      <c r="E6" s="75"/>
      <c r="F6" s="75"/>
      <c r="G6" s="75"/>
      <c r="H6" s="75"/>
      <c r="I6" s="75"/>
      <c r="J6" s="75"/>
      <c r="K6" s="75"/>
      <c r="L6" s="75"/>
      <c r="AC6" s="18"/>
      <c r="AD6" s="102"/>
      <c r="AE6" s="102"/>
      <c r="AF6" s="102"/>
      <c r="AG6" s="101"/>
      <c r="AH6" s="101"/>
    </row>
    <row r="7" spans="2:34" s="18" customFormat="1" ht="15" customHeight="1" x14ac:dyDescent="0.25">
      <c r="B7" s="151" t="s">
        <v>66</v>
      </c>
      <c r="C7" s="153" t="s">
        <v>55</v>
      </c>
      <c r="D7" s="153"/>
      <c r="E7" s="155" t="s">
        <v>2</v>
      </c>
      <c r="F7" s="155"/>
      <c r="G7" s="155"/>
      <c r="H7" s="155"/>
      <c r="I7" s="155"/>
      <c r="J7" s="155"/>
      <c r="K7" s="155"/>
      <c r="L7" s="155"/>
      <c r="M7" s="155"/>
      <c r="N7" s="155"/>
      <c r="O7" s="155"/>
      <c r="P7" s="155"/>
      <c r="Q7" s="155"/>
      <c r="R7" s="155"/>
      <c r="AD7" s="101"/>
      <c r="AE7" s="101"/>
      <c r="AF7" s="101"/>
      <c r="AG7" s="101"/>
      <c r="AH7" s="101"/>
    </row>
    <row r="8" spans="2:34" s="18" customFormat="1" ht="27" customHeight="1" x14ac:dyDescent="0.25">
      <c r="B8" s="152"/>
      <c r="C8" s="154"/>
      <c r="D8" s="154"/>
      <c r="E8" s="159" t="s">
        <v>27</v>
      </c>
      <c r="F8" s="159"/>
      <c r="G8" s="159" t="s">
        <v>28</v>
      </c>
      <c r="H8" s="159"/>
      <c r="I8" s="159" t="s">
        <v>29</v>
      </c>
      <c r="J8" s="159"/>
      <c r="K8" s="160" t="s">
        <v>30</v>
      </c>
      <c r="L8" s="160"/>
      <c r="M8" s="159" t="s">
        <v>31</v>
      </c>
      <c r="N8" s="159"/>
      <c r="O8" s="159" t="s">
        <v>32</v>
      </c>
      <c r="P8" s="159"/>
      <c r="Q8" s="159" t="s">
        <v>33</v>
      </c>
      <c r="R8" s="159"/>
      <c r="AD8" s="101"/>
      <c r="AE8" s="101" t="s">
        <v>29</v>
      </c>
      <c r="AF8" s="101" t="s">
        <v>30</v>
      </c>
      <c r="AG8" s="101"/>
      <c r="AH8" s="101"/>
    </row>
    <row r="9" spans="2:34" s="18" customFormat="1" ht="35.25" customHeight="1" x14ac:dyDescent="0.25">
      <c r="B9" s="76"/>
      <c r="C9" s="77" t="s">
        <v>358</v>
      </c>
      <c r="D9" s="78" t="s">
        <v>0</v>
      </c>
      <c r="E9" s="77" t="s">
        <v>358</v>
      </c>
      <c r="F9" s="78" t="s">
        <v>0</v>
      </c>
      <c r="G9" s="77" t="s">
        <v>358</v>
      </c>
      <c r="H9" s="78" t="s">
        <v>0</v>
      </c>
      <c r="I9" s="77" t="s">
        <v>358</v>
      </c>
      <c r="J9" s="78" t="s">
        <v>0</v>
      </c>
      <c r="K9" s="77" t="s">
        <v>358</v>
      </c>
      <c r="L9" s="78" t="s">
        <v>0</v>
      </c>
      <c r="M9" s="77" t="s">
        <v>358</v>
      </c>
      <c r="N9" s="78" t="s">
        <v>0</v>
      </c>
      <c r="O9" s="77" t="s">
        <v>358</v>
      </c>
      <c r="P9" s="78" t="s">
        <v>0</v>
      </c>
      <c r="Q9" s="77" t="s">
        <v>358</v>
      </c>
      <c r="R9" s="78" t="s">
        <v>0</v>
      </c>
      <c r="AD9" s="101" t="s">
        <v>4</v>
      </c>
      <c r="AE9" s="104">
        <f>$I$11</f>
        <v>3798</v>
      </c>
      <c r="AF9" s="104">
        <f>$K$11</f>
        <v>551</v>
      </c>
      <c r="AG9" s="101"/>
      <c r="AH9" s="101"/>
    </row>
    <row r="10" spans="2:34" s="18" customFormat="1" ht="12.75" x14ac:dyDescent="0.25">
      <c r="B10" s="18" t="s">
        <v>3</v>
      </c>
      <c r="C10" s="30">
        <f>'2. Rete distributiva'!$C$24</f>
        <v>24022</v>
      </c>
      <c r="D10" s="31">
        <f>C10/$C$10</f>
        <v>1</v>
      </c>
      <c r="E10" s="30">
        <f>$H$67</f>
        <v>11897</v>
      </c>
      <c r="F10" s="19">
        <f>E10/$C$10</f>
        <v>0.4952543501790026</v>
      </c>
      <c r="G10" s="30">
        <f>$H$68</f>
        <v>12125</v>
      </c>
      <c r="H10" s="19">
        <f>G10/$C$10</f>
        <v>0.50474564982099746</v>
      </c>
      <c r="I10" s="30">
        <f>$H$69</f>
        <v>20953</v>
      </c>
      <c r="J10" s="19">
        <f>I10/$C$10</f>
        <v>0.87224211139788532</v>
      </c>
      <c r="K10" s="30">
        <f>$H$70</f>
        <v>3069</v>
      </c>
      <c r="L10" s="19">
        <f>K10/$C$10</f>
        <v>0.12775788860211473</v>
      </c>
      <c r="M10" s="30">
        <f>$H$71</f>
        <v>14798</v>
      </c>
      <c r="N10" s="19">
        <f>M10/$C$10</f>
        <v>0.61601864957122643</v>
      </c>
      <c r="O10" s="30">
        <f>$H$72</f>
        <v>9006</v>
      </c>
      <c r="P10" s="19">
        <f>O10/$C$10</f>
        <v>0.37490633585879612</v>
      </c>
      <c r="Q10" s="30">
        <f>$H$73</f>
        <v>218</v>
      </c>
      <c r="R10" s="19">
        <f>Q10/$C$10</f>
        <v>9.0750145699775211E-3</v>
      </c>
      <c r="AD10" s="101"/>
      <c r="AE10" s="101"/>
      <c r="AF10" s="101"/>
      <c r="AG10" s="101"/>
      <c r="AH10" s="101"/>
    </row>
    <row r="11" spans="2:34" s="18" customFormat="1" ht="12.75" x14ac:dyDescent="0.25">
      <c r="B11" s="18" t="s">
        <v>4</v>
      </c>
      <c r="C11" s="30">
        <f>'2. Rete distributiva'!$C$25</f>
        <v>4349</v>
      </c>
      <c r="D11" s="33">
        <f>C11/$C$11</f>
        <v>1</v>
      </c>
      <c r="E11" s="30">
        <f>$H$90</f>
        <v>2176</v>
      </c>
      <c r="F11" s="16">
        <f>E11/$C$11</f>
        <v>0.50034490687514366</v>
      </c>
      <c r="G11" s="30">
        <f>$H$91</f>
        <v>2173</v>
      </c>
      <c r="H11" s="16">
        <f>G11/$C$11</f>
        <v>0.49965509312485629</v>
      </c>
      <c r="I11" s="30">
        <f>$H$92</f>
        <v>3798</v>
      </c>
      <c r="J11" s="16">
        <f>I11/$C$11</f>
        <v>0.87330420786387675</v>
      </c>
      <c r="K11" s="30">
        <f>$H$93</f>
        <v>551</v>
      </c>
      <c r="L11" s="16">
        <f>K11/$C$11</f>
        <v>0.12669579213612325</v>
      </c>
      <c r="M11" s="30">
        <f>$H$94</f>
        <v>2638</v>
      </c>
      <c r="N11" s="16">
        <f>M11/$C$11</f>
        <v>0.60657622441940673</v>
      </c>
      <c r="O11" s="30">
        <f>$H$95</f>
        <v>1667</v>
      </c>
      <c r="P11" s="16">
        <f>O11/$C$11</f>
        <v>0.38330650724304438</v>
      </c>
      <c r="Q11" s="30">
        <f>$H$96</f>
        <v>44</v>
      </c>
      <c r="R11" s="16">
        <f>Q11/$C$11</f>
        <v>1.0117268337548863E-2</v>
      </c>
      <c r="AD11" s="101"/>
      <c r="AE11" s="101"/>
      <c r="AF11" s="101"/>
      <c r="AG11" s="101"/>
      <c r="AH11" s="101"/>
    </row>
    <row r="12" spans="2:34" s="18" customFormat="1" ht="15" customHeight="1" x14ac:dyDescent="0.25">
      <c r="B12" s="79"/>
      <c r="C12" s="157" t="s">
        <v>14</v>
      </c>
      <c r="D12" s="157"/>
      <c r="E12" s="157"/>
      <c r="F12" s="157"/>
      <c r="G12" s="157"/>
      <c r="H12" s="157"/>
      <c r="I12" s="157"/>
      <c r="J12" s="157"/>
      <c r="K12" s="157"/>
      <c r="L12" s="157"/>
      <c r="M12" s="157"/>
      <c r="N12" s="157"/>
      <c r="O12" s="157"/>
      <c r="P12" s="157"/>
      <c r="Q12" s="157"/>
      <c r="R12" s="157"/>
      <c r="AD12" s="101"/>
      <c r="AE12" s="101"/>
      <c r="AF12" s="101"/>
      <c r="AG12" s="101"/>
      <c r="AH12" s="101"/>
    </row>
    <row r="13" spans="2:34" s="18" customFormat="1" ht="15" customHeight="1" x14ac:dyDescent="0.25">
      <c r="B13" s="18" t="s">
        <v>53</v>
      </c>
      <c r="C13" s="30">
        <f>'2. Rete distributiva'!$C$27</f>
        <v>725</v>
      </c>
      <c r="D13" s="31">
        <f>C13/$C$13</f>
        <v>1</v>
      </c>
      <c r="E13" s="30">
        <f>$H$113</f>
        <v>373</v>
      </c>
      <c r="F13" s="19">
        <f>E13/$C$13</f>
        <v>0.51448275862068971</v>
      </c>
      <c r="G13" s="30">
        <f>$H$114</f>
        <v>352</v>
      </c>
      <c r="H13" s="19">
        <f>G13/$C$13</f>
        <v>0.48551724137931035</v>
      </c>
      <c r="I13" s="30">
        <f>$H$115</f>
        <v>676</v>
      </c>
      <c r="J13" s="19">
        <f>I13/$C$13</f>
        <v>0.9324137931034483</v>
      </c>
      <c r="K13" s="30">
        <f>$H$116</f>
        <v>49</v>
      </c>
      <c r="L13" s="19">
        <f>K13/$C$13</f>
        <v>6.7586206896551718E-2</v>
      </c>
      <c r="M13" s="30">
        <f>$H$117</f>
        <v>459</v>
      </c>
      <c r="N13" s="19">
        <f>M13/$C$13</f>
        <v>0.63310344827586207</v>
      </c>
      <c r="O13" s="30">
        <f>$H$118</f>
        <v>261</v>
      </c>
      <c r="P13" s="19">
        <f>O13/$C$13</f>
        <v>0.36</v>
      </c>
      <c r="Q13" s="30">
        <f>$H$119</f>
        <v>5</v>
      </c>
      <c r="R13" s="19">
        <f>Q13/$C$13</f>
        <v>6.8965517241379309E-3</v>
      </c>
      <c r="AD13" s="101"/>
      <c r="AE13" s="101"/>
      <c r="AF13" s="101"/>
      <c r="AG13" s="101"/>
      <c r="AH13" s="101"/>
    </row>
    <row r="14" spans="2:34" s="18" customFormat="1" ht="12.75" x14ac:dyDescent="0.25">
      <c r="B14" s="18" t="s">
        <v>5</v>
      </c>
      <c r="C14" s="30">
        <f>'2. Rete distributiva'!$C$28</f>
        <v>2065</v>
      </c>
      <c r="D14" s="31">
        <f>C14/$C$14</f>
        <v>1</v>
      </c>
      <c r="E14" s="30">
        <f>$H$136</f>
        <v>1015</v>
      </c>
      <c r="F14" s="19">
        <f>E14/$C$14</f>
        <v>0.49152542372881358</v>
      </c>
      <c r="G14" s="30">
        <f>$H$137</f>
        <v>1050</v>
      </c>
      <c r="H14" s="19">
        <f>G14/$C$14</f>
        <v>0.50847457627118642</v>
      </c>
      <c r="I14" s="30">
        <f>$H$138</f>
        <v>1738</v>
      </c>
      <c r="J14" s="19">
        <f>I14/$C$14</f>
        <v>0.84164648910411621</v>
      </c>
      <c r="K14" s="30">
        <f>$H$139</f>
        <v>327</v>
      </c>
      <c r="L14" s="19">
        <f>K14/$C$14</f>
        <v>0.15835351089588379</v>
      </c>
      <c r="M14" s="30">
        <f>$H$140</f>
        <v>1288</v>
      </c>
      <c r="N14" s="19">
        <f>M14/$C$14</f>
        <v>0.62372881355932208</v>
      </c>
      <c r="O14" s="30">
        <f>$H$141</f>
        <v>760</v>
      </c>
      <c r="P14" s="19">
        <f>O14/$C$14</f>
        <v>0.36803874092009686</v>
      </c>
      <c r="Q14" s="30">
        <f>$H$142</f>
        <v>17</v>
      </c>
      <c r="R14" s="19">
        <f>Q14/$C$14</f>
        <v>8.2324455205811144E-3</v>
      </c>
      <c r="AD14" s="101"/>
      <c r="AE14" s="101"/>
      <c r="AF14" s="101"/>
      <c r="AG14" s="101"/>
      <c r="AH14" s="101"/>
    </row>
    <row r="15" spans="2:34" s="18" customFormat="1" ht="12.75" x14ac:dyDescent="0.25">
      <c r="B15" s="18" t="s">
        <v>6</v>
      </c>
      <c r="C15" s="30">
        <f>'2. Rete distributiva'!$C$29</f>
        <v>740</v>
      </c>
      <c r="D15" s="31">
        <f>C15/$C$15</f>
        <v>1</v>
      </c>
      <c r="E15" s="30">
        <f>$H$159</f>
        <v>370</v>
      </c>
      <c r="F15" s="19">
        <f>E15/$C$15</f>
        <v>0.5</v>
      </c>
      <c r="G15" s="30">
        <f>$H$160</f>
        <v>370</v>
      </c>
      <c r="H15" s="19">
        <f>G15/$C$15</f>
        <v>0.5</v>
      </c>
      <c r="I15" s="30">
        <f>$H$161</f>
        <v>656</v>
      </c>
      <c r="J15" s="19">
        <f>I15/$C$15</f>
        <v>0.88648648648648654</v>
      </c>
      <c r="K15" s="30">
        <f>$H$162</f>
        <v>84</v>
      </c>
      <c r="L15" s="19">
        <f>K15/$C$15</f>
        <v>0.11351351351351352</v>
      </c>
      <c r="M15" s="30">
        <f>$H$163</f>
        <v>401</v>
      </c>
      <c r="N15" s="19">
        <f>M15/$C$15</f>
        <v>0.54189189189189191</v>
      </c>
      <c r="O15" s="30">
        <f>$H$164</f>
        <v>327</v>
      </c>
      <c r="P15" s="19">
        <f>O15/$C$15</f>
        <v>0.44189189189189187</v>
      </c>
      <c r="Q15" s="30">
        <f>$H$165</f>
        <v>12</v>
      </c>
      <c r="R15" s="19">
        <f>Q15/$C$15</f>
        <v>1.6216216216216217E-2</v>
      </c>
      <c r="AD15" s="101"/>
      <c r="AE15" s="101"/>
      <c r="AF15" s="101"/>
      <c r="AG15" s="101"/>
      <c r="AH15" s="101"/>
    </row>
    <row r="16" spans="2:34" s="18" customFormat="1" ht="12.75" x14ac:dyDescent="0.25">
      <c r="B16" s="80" t="s">
        <v>7</v>
      </c>
      <c r="C16" s="32">
        <f>'2. Rete distributiva'!$C$30</f>
        <v>819</v>
      </c>
      <c r="D16" s="33">
        <f>C16/$C$16</f>
        <v>1</v>
      </c>
      <c r="E16" s="32">
        <f>$H$182</f>
        <v>418</v>
      </c>
      <c r="F16" s="16">
        <f>E16/$C$16</f>
        <v>0.51037851037851034</v>
      </c>
      <c r="G16" s="32">
        <f>$H$183</f>
        <v>401</v>
      </c>
      <c r="H16" s="16">
        <f>G16/$C$16</f>
        <v>0.4896214896214896</v>
      </c>
      <c r="I16" s="32">
        <f>$H$184</f>
        <v>728</v>
      </c>
      <c r="J16" s="16">
        <f>I16/$C$16</f>
        <v>0.88888888888888884</v>
      </c>
      <c r="K16" s="32">
        <f>$H$185</f>
        <v>91</v>
      </c>
      <c r="L16" s="16">
        <f>K16/$C$16</f>
        <v>0.1111111111111111</v>
      </c>
      <c r="M16" s="32">
        <f>$H$186</f>
        <v>490</v>
      </c>
      <c r="N16" s="16">
        <f>M16/$C$16</f>
        <v>0.59829059829059827</v>
      </c>
      <c r="O16" s="32">
        <f>$H$187</f>
        <v>319</v>
      </c>
      <c r="P16" s="16">
        <f>O16/$C$16</f>
        <v>0.3894993894993895</v>
      </c>
      <c r="Q16" s="32">
        <f>$H$188</f>
        <v>10</v>
      </c>
      <c r="R16" s="16">
        <f>Q16/$C$16</f>
        <v>1.221001221001221E-2</v>
      </c>
      <c r="AD16" s="101"/>
      <c r="AE16" s="101" t="s">
        <v>37</v>
      </c>
      <c r="AF16" s="101" t="s">
        <v>38</v>
      </c>
      <c r="AG16" s="101" t="s">
        <v>39</v>
      </c>
      <c r="AH16" s="101"/>
    </row>
    <row r="17" spans="2:36" s="18" customFormat="1" ht="24.95" customHeight="1" x14ac:dyDescent="0.2">
      <c r="B17" s="81" t="s">
        <v>47</v>
      </c>
      <c r="C17" s="82"/>
      <c r="D17" s="82"/>
      <c r="E17" s="82"/>
      <c r="F17" s="82"/>
      <c r="G17" s="82"/>
      <c r="H17" s="82"/>
      <c r="I17" s="82"/>
      <c r="J17" s="82"/>
      <c r="K17" s="17"/>
      <c r="L17" s="17"/>
      <c r="AC17" s="38"/>
      <c r="AD17" s="101" t="s">
        <v>4</v>
      </c>
      <c r="AE17" s="104">
        <f>$M$11</f>
        <v>2638</v>
      </c>
      <c r="AF17" s="104">
        <f>$O$11</f>
        <v>1667</v>
      </c>
      <c r="AG17" s="104">
        <f>$Q$11</f>
        <v>44</v>
      </c>
      <c r="AH17" s="101"/>
    </row>
    <row r="18" spans="2:36" ht="14.25" x14ac:dyDescent="0.25">
      <c r="B18" s="39"/>
      <c r="C18" s="39"/>
      <c r="D18" s="39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AC18" s="38"/>
      <c r="AD18" s="111"/>
      <c r="AE18" s="108"/>
      <c r="AF18" s="108"/>
      <c r="AG18" s="108"/>
      <c r="AH18" s="108"/>
    </row>
    <row r="19" spans="2:36" ht="14.25" x14ac:dyDescent="0.25">
      <c r="L19" s="5"/>
      <c r="M19" s="5"/>
      <c r="N19" s="5"/>
      <c r="O19" s="39"/>
      <c r="P19" s="39"/>
      <c r="Q19" s="39"/>
      <c r="R19" s="39"/>
      <c r="AC19" s="83"/>
      <c r="AD19" s="109"/>
      <c r="AE19" s="109"/>
      <c r="AF19" s="109"/>
      <c r="AG19" s="109"/>
      <c r="AH19" s="109"/>
    </row>
    <row r="20" spans="2:36" s="83" customFormat="1" ht="24.95" customHeight="1" x14ac:dyDescent="0.25">
      <c r="B20" s="72" t="s">
        <v>227</v>
      </c>
      <c r="C20" s="71"/>
      <c r="D20" s="71"/>
      <c r="E20" s="71"/>
      <c r="F20" s="71"/>
      <c r="G20" s="71"/>
      <c r="H20" s="71"/>
      <c r="I20" s="71"/>
      <c r="J20" s="71"/>
      <c r="K20" s="71"/>
      <c r="L20" s="95"/>
      <c r="M20" s="95"/>
      <c r="N20" s="95"/>
      <c r="O20" s="95"/>
      <c r="P20" s="95"/>
      <c r="Q20" s="95"/>
      <c r="AC20" s="74"/>
      <c r="AD20" s="74"/>
      <c r="AE20" s="74"/>
      <c r="AF20" s="74"/>
      <c r="AG20" s="74"/>
      <c r="AH20" s="18"/>
    </row>
    <row r="21" spans="2:36" s="18" customFormat="1" ht="15" customHeight="1" x14ac:dyDescent="0.25">
      <c r="B21" s="151" t="s">
        <v>66</v>
      </c>
      <c r="C21" s="158" t="s">
        <v>55</v>
      </c>
      <c r="D21" s="158"/>
      <c r="E21" s="158"/>
      <c r="F21" s="155" t="s">
        <v>2</v>
      </c>
      <c r="G21" s="155"/>
      <c r="H21" s="155"/>
      <c r="I21" s="155"/>
      <c r="J21" s="155"/>
      <c r="K21" s="155"/>
      <c r="L21" s="17"/>
      <c r="M21" s="17"/>
      <c r="N21" s="17"/>
      <c r="O21" s="17"/>
      <c r="P21" s="17"/>
      <c r="Q21" s="17"/>
    </row>
    <row r="22" spans="2:36" s="18" customFormat="1" ht="24.75" customHeight="1" x14ac:dyDescent="0.25">
      <c r="B22" s="152"/>
      <c r="C22" s="159"/>
      <c r="D22" s="159"/>
      <c r="E22" s="159"/>
      <c r="F22" s="156" t="s">
        <v>27</v>
      </c>
      <c r="G22" s="156"/>
      <c r="H22" s="156"/>
      <c r="I22" s="156" t="s">
        <v>28</v>
      </c>
      <c r="J22" s="156"/>
      <c r="K22" s="156"/>
      <c r="L22" s="160"/>
      <c r="M22" s="160"/>
      <c r="N22" s="160"/>
      <c r="O22" s="160"/>
      <c r="P22" s="160"/>
      <c r="Q22" s="160"/>
    </row>
    <row r="23" spans="2:36" s="18" customFormat="1" ht="35.25" customHeight="1" x14ac:dyDescent="0.25">
      <c r="B23" s="76"/>
      <c r="C23" s="77" t="s">
        <v>358</v>
      </c>
      <c r="D23" s="78" t="s">
        <v>359</v>
      </c>
      <c r="E23" s="78" t="s">
        <v>360</v>
      </c>
      <c r="F23" s="77" t="s">
        <v>358</v>
      </c>
      <c r="G23" s="78" t="s">
        <v>359</v>
      </c>
      <c r="H23" s="78" t="s">
        <v>360</v>
      </c>
      <c r="I23" s="77" t="s">
        <v>358</v>
      </c>
      <c r="J23" s="78" t="s">
        <v>359</v>
      </c>
      <c r="K23" s="78" t="s">
        <v>360</v>
      </c>
      <c r="L23" s="93"/>
      <c r="M23" s="94"/>
      <c r="N23" s="94"/>
      <c r="O23" s="93"/>
      <c r="P23" s="94"/>
      <c r="Q23" s="94"/>
    </row>
    <row r="24" spans="2:36" s="18" customFormat="1" ht="12.75" x14ac:dyDescent="0.25">
      <c r="B24" s="18" t="s">
        <v>3</v>
      </c>
      <c r="C24" s="30">
        <f>'2. Rete distributiva'!$C$24</f>
        <v>24022</v>
      </c>
      <c r="D24" s="84">
        <f>$H$74-$G$74</f>
        <v>1402</v>
      </c>
      <c r="E24" s="21">
        <f>($H$74-$E$74)/$E$74</f>
        <v>-0.38996393925542183</v>
      </c>
      <c r="F24" s="30">
        <f>$H$67</f>
        <v>11897</v>
      </c>
      <c r="G24" s="84">
        <f>H67-G67</f>
        <v>1322</v>
      </c>
      <c r="H24" s="21">
        <f>(H67-G67)/G67</f>
        <v>0.12501182033096928</v>
      </c>
      <c r="I24" s="30">
        <f>$H$68</f>
        <v>12125</v>
      </c>
      <c r="J24" s="84">
        <f>H68-G68</f>
        <v>80</v>
      </c>
      <c r="K24" s="21">
        <f>(H68-G68)/G68</f>
        <v>6.6417600664176006E-3</v>
      </c>
      <c r="L24" s="35"/>
      <c r="M24" s="35"/>
      <c r="N24" s="21"/>
      <c r="O24" s="22"/>
      <c r="P24" s="35"/>
      <c r="Q24" s="21"/>
    </row>
    <row r="25" spans="2:36" s="18" customFormat="1" ht="12.75" x14ac:dyDescent="0.25">
      <c r="B25" s="18" t="s">
        <v>4</v>
      </c>
      <c r="C25" s="30">
        <f>'2. Rete distributiva'!$C$25</f>
        <v>4349</v>
      </c>
      <c r="D25" s="84">
        <f>$H$97-$G$97</f>
        <v>356</v>
      </c>
      <c r="E25" s="21">
        <f>($H$97-$E$97)/$E$97</f>
        <v>-0.32437470871524005</v>
      </c>
      <c r="F25" s="30">
        <f>$H$90</f>
        <v>2176</v>
      </c>
      <c r="G25" s="84">
        <f>H90-G90</f>
        <v>223</v>
      </c>
      <c r="H25" s="21">
        <f>(H90-G90)/G90</f>
        <v>0.11418330773169483</v>
      </c>
      <c r="I25" s="30">
        <f>$H$91</f>
        <v>2173</v>
      </c>
      <c r="J25" s="84">
        <f>H91-G91</f>
        <v>133</v>
      </c>
      <c r="K25" s="21">
        <f>(H91-G91)/G91</f>
        <v>6.5196078431372553E-2</v>
      </c>
      <c r="L25" s="35"/>
      <c r="M25" s="35"/>
      <c r="N25" s="21"/>
      <c r="O25" s="22"/>
      <c r="P25" s="35"/>
      <c r="Q25" s="21"/>
    </row>
    <row r="26" spans="2:36" s="18" customFormat="1" ht="15" customHeight="1" x14ac:dyDescent="0.25">
      <c r="B26" s="79"/>
      <c r="C26" s="157" t="s">
        <v>14</v>
      </c>
      <c r="D26" s="157"/>
      <c r="E26" s="157"/>
      <c r="F26" s="157"/>
      <c r="G26" s="157"/>
      <c r="H26" s="157"/>
      <c r="I26" s="157"/>
      <c r="J26" s="157"/>
      <c r="K26" s="157"/>
      <c r="L26" s="22"/>
      <c r="M26" s="22"/>
      <c r="N26" s="22"/>
      <c r="O26" s="22"/>
      <c r="P26" s="22"/>
      <c r="Q26" s="22"/>
    </row>
    <row r="27" spans="2:36" s="18" customFormat="1" ht="15" customHeight="1" x14ac:dyDescent="0.25">
      <c r="B27" s="18" t="s">
        <v>53</v>
      </c>
      <c r="C27" s="30">
        <f>'2. Rete distributiva'!$C$27</f>
        <v>725</v>
      </c>
      <c r="D27" s="84">
        <f>$H$120-$G$120</f>
        <v>102</v>
      </c>
      <c r="E27" s="21">
        <f>($H$120-$E$120)/$E$120</f>
        <v>-0.24792531120331951</v>
      </c>
      <c r="F27" s="30">
        <f>$H$113</f>
        <v>373</v>
      </c>
      <c r="G27" s="84">
        <f>H113-G113</f>
        <v>82</v>
      </c>
      <c r="H27" s="21">
        <f>(H113-G113)/G113</f>
        <v>0.28178694158075601</v>
      </c>
      <c r="I27" s="30">
        <f>$H$114</f>
        <v>352</v>
      </c>
      <c r="J27" s="84">
        <f>H114-G114</f>
        <v>20</v>
      </c>
      <c r="K27" s="21">
        <f>(H114-G114)/G114</f>
        <v>6.0240963855421686E-2</v>
      </c>
      <c r="L27" s="35"/>
      <c r="M27" s="35"/>
      <c r="N27" s="21"/>
      <c r="O27" s="22"/>
      <c r="P27" s="35"/>
      <c r="Q27" s="21"/>
    </row>
    <row r="28" spans="2:36" s="18" customFormat="1" ht="12.75" x14ac:dyDescent="0.25">
      <c r="B28" s="18" t="s">
        <v>5</v>
      </c>
      <c r="C28" s="30">
        <f>'2. Rete distributiva'!$C$28</f>
        <v>2065</v>
      </c>
      <c r="D28" s="84">
        <f>$H$143-$G$143</f>
        <v>257</v>
      </c>
      <c r="E28" s="21">
        <f>($H$143-$E$143)/$E$143</f>
        <v>-0.28891184573002754</v>
      </c>
      <c r="F28" s="30">
        <f>$H$136</f>
        <v>1015</v>
      </c>
      <c r="G28" s="84">
        <f>H136-G136</f>
        <v>163</v>
      </c>
      <c r="H28" s="21">
        <f>(H136-G136)/G136</f>
        <v>0.19131455399061034</v>
      </c>
      <c r="I28" s="30">
        <f>$H$137</f>
        <v>1050</v>
      </c>
      <c r="J28" s="84">
        <f>H137-G137</f>
        <v>94</v>
      </c>
      <c r="K28" s="21">
        <f>(H137-G137)/G137</f>
        <v>9.832635983263599E-2</v>
      </c>
      <c r="L28" s="35"/>
      <c r="M28" s="35"/>
      <c r="N28" s="21"/>
      <c r="O28" s="22"/>
      <c r="P28" s="35"/>
      <c r="Q28" s="21"/>
    </row>
    <row r="29" spans="2:36" s="18" customFormat="1" ht="12.75" x14ac:dyDescent="0.25">
      <c r="B29" s="18" t="s">
        <v>6</v>
      </c>
      <c r="C29" s="30">
        <f>'2. Rete distributiva'!$C$29</f>
        <v>740</v>
      </c>
      <c r="D29" s="84">
        <f>$H$166-$G$166</f>
        <v>84</v>
      </c>
      <c r="E29" s="21">
        <f>($H$166-$E$166)/$E$166</f>
        <v>-0.37074829931972791</v>
      </c>
      <c r="F29" s="30">
        <f>$H$159</f>
        <v>370</v>
      </c>
      <c r="G29" s="84">
        <f>H159-G159</f>
        <v>82</v>
      </c>
      <c r="H29" s="21">
        <f>(H159-G159)/G159</f>
        <v>0.28472222222222221</v>
      </c>
      <c r="I29" s="30">
        <f>$H$160</f>
        <v>370</v>
      </c>
      <c r="J29" s="84">
        <f>H160-G160</f>
        <v>2</v>
      </c>
      <c r="K29" s="21">
        <f>(H160-G160)/G160</f>
        <v>5.434782608695652E-3</v>
      </c>
      <c r="L29" s="35"/>
      <c r="M29" s="35"/>
      <c r="N29" s="21"/>
      <c r="O29" s="22"/>
      <c r="P29" s="35"/>
      <c r="Q29" s="21"/>
    </row>
    <row r="30" spans="2:36" s="18" customFormat="1" ht="12.75" x14ac:dyDescent="0.25">
      <c r="B30" s="80" t="s">
        <v>7</v>
      </c>
      <c r="C30" s="32">
        <f>'2. Rete distributiva'!$C$30</f>
        <v>819</v>
      </c>
      <c r="D30" s="84">
        <f>$H$189-$G$189</f>
        <v>-87</v>
      </c>
      <c r="E30" s="21">
        <f>($H$189-$E$189)/$E$189</f>
        <v>-0.4120603015075377</v>
      </c>
      <c r="F30" s="32">
        <f>$H$182</f>
        <v>418</v>
      </c>
      <c r="G30" s="84">
        <f>H182-G182</f>
        <v>-104</v>
      </c>
      <c r="H30" s="21">
        <f>(H182-G182)/G182</f>
        <v>-0.19923371647509577</v>
      </c>
      <c r="I30" s="32">
        <f>$H$183</f>
        <v>401</v>
      </c>
      <c r="J30" s="84">
        <f>H183-G183</f>
        <v>17</v>
      </c>
      <c r="K30" s="21">
        <f>(H183-G183)/G183</f>
        <v>4.4270833333333336E-2</v>
      </c>
      <c r="L30" s="35"/>
      <c r="M30" s="35"/>
      <c r="N30" s="21"/>
      <c r="O30" s="22"/>
      <c r="P30" s="35"/>
      <c r="Q30" s="21"/>
      <c r="S30" s="18" t="s">
        <v>8</v>
      </c>
    </row>
    <row r="31" spans="2:36" s="18" customFormat="1" ht="24.95" customHeight="1" x14ac:dyDescent="0.2">
      <c r="B31" s="81" t="s">
        <v>47</v>
      </c>
      <c r="C31" s="82"/>
      <c r="D31" s="82"/>
      <c r="E31" s="82"/>
      <c r="F31" s="82"/>
      <c r="G31" s="82"/>
      <c r="H31" s="82"/>
      <c r="I31" s="82"/>
      <c r="J31" s="82"/>
      <c r="K31" s="82"/>
      <c r="L31" s="17"/>
      <c r="M31" s="17"/>
      <c r="N31" s="17"/>
      <c r="O31" s="17"/>
      <c r="P31" s="17"/>
      <c r="Q31" s="17"/>
      <c r="AC31" s="38"/>
      <c r="AD31" s="41"/>
      <c r="AE31" s="38"/>
      <c r="AF31" s="41"/>
      <c r="AG31" s="38"/>
      <c r="AH31" s="41"/>
    </row>
    <row r="32" spans="2:36" s="43" customFormat="1" ht="14.25" x14ac:dyDescent="0.25"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U32" s="41"/>
      <c r="AD32" s="41"/>
      <c r="AE32" s="38"/>
      <c r="AF32" s="41"/>
      <c r="AG32" s="38"/>
      <c r="AH32" s="41"/>
      <c r="AI32" s="41"/>
      <c r="AJ32" s="38"/>
    </row>
    <row r="33" spans="2:36" s="43" customFormat="1" ht="14.25" x14ac:dyDescent="0.25">
      <c r="L33" s="2"/>
      <c r="M33" s="2"/>
      <c r="N33" s="2"/>
      <c r="O33" s="2"/>
      <c r="P33" s="2"/>
      <c r="Q33" s="2"/>
      <c r="R33" s="2"/>
      <c r="U33" s="41"/>
      <c r="AC33" s="37"/>
      <c r="AD33" s="37"/>
      <c r="AE33" s="37"/>
      <c r="AF33" s="37"/>
      <c r="AG33" s="37"/>
      <c r="AH33" s="83"/>
      <c r="AI33" s="41"/>
      <c r="AJ33" s="38"/>
    </row>
    <row r="34" spans="2:36" s="83" customFormat="1" ht="24.95" customHeight="1" x14ac:dyDescent="0.25">
      <c r="B34" s="72" t="s">
        <v>79</v>
      </c>
      <c r="C34" s="71"/>
      <c r="D34" s="71"/>
      <c r="E34" s="71"/>
      <c r="F34" s="71"/>
      <c r="G34" s="71"/>
      <c r="H34" s="71"/>
      <c r="I34" s="71"/>
      <c r="J34" s="71"/>
      <c r="K34" s="71"/>
      <c r="L34" s="95"/>
      <c r="M34" s="95"/>
      <c r="N34" s="95"/>
      <c r="O34" s="95"/>
      <c r="P34" s="95"/>
      <c r="Q34" s="95"/>
      <c r="AC34" s="74"/>
      <c r="AD34" s="74"/>
      <c r="AE34" s="74"/>
      <c r="AF34" s="74"/>
      <c r="AG34" s="74"/>
      <c r="AH34" s="18"/>
    </row>
    <row r="35" spans="2:36" s="18" customFormat="1" ht="15" customHeight="1" x14ac:dyDescent="0.25">
      <c r="B35" s="151" t="s">
        <v>66</v>
      </c>
      <c r="C35" s="158" t="s">
        <v>55</v>
      </c>
      <c r="D35" s="158"/>
      <c r="E35" s="158"/>
      <c r="F35" s="155" t="s">
        <v>2</v>
      </c>
      <c r="G35" s="155"/>
      <c r="H35" s="155"/>
      <c r="I35" s="155"/>
      <c r="J35" s="155"/>
      <c r="K35" s="155"/>
      <c r="L35" s="17"/>
      <c r="M35" s="17"/>
      <c r="N35" s="17"/>
      <c r="O35" s="17"/>
      <c r="P35" s="17"/>
      <c r="Q35" s="17"/>
    </row>
    <row r="36" spans="2:36" s="18" customFormat="1" ht="24.75" customHeight="1" x14ac:dyDescent="0.25">
      <c r="B36" s="152"/>
      <c r="C36" s="159"/>
      <c r="D36" s="159"/>
      <c r="E36" s="159"/>
      <c r="F36" s="156" t="s">
        <v>29</v>
      </c>
      <c r="G36" s="156"/>
      <c r="H36" s="156"/>
      <c r="I36" s="156" t="s">
        <v>30</v>
      </c>
      <c r="J36" s="156"/>
      <c r="K36" s="156"/>
      <c r="L36" s="160"/>
      <c r="M36" s="160"/>
      <c r="N36" s="160"/>
      <c r="O36" s="160"/>
      <c r="P36" s="160"/>
      <c r="Q36" s="160"/>
    </row>
    <row r="37" spans="2:36" s="18" customFormat="1" ht="35.25" customHeight="1" x14ac:dyDescent="0.25">
      <c r="B37" s="76"/>
      <c r="C37" s="77" t="s">
        <v>358</v>
      </c>
      <c r="D37" s="78" t="s">
        <v>359</v>
      </c>
      <c r="E37" s="78" t="s">
        <v>360</v>
      </c>
      <c r="F37" s="77" t="s">
        <v>358</v>
      </c>
      <c r="G37" s="78" t="s">
        <v>359</v>
      </c>
      <c r="H37" s="78" t="s">
        <v>360</v>
      </c>
      <c r="I37" s="77" t="s">
        <v>358</v>
      </c>
      <c r="J37" s="78" t="s">
        <v>359</v>
      </c>
      <c r="K37" s="78" t="s">
        <v>360</v>
      </c>
      <c r="L37" s="93"/>
      <c r="M37" s="94"/>
      <c r="N37" s="94"/>
      <c r="O37" s="93"/>
      <c r="P37" s="94"/>
      <c r="Q37" s="94"/>
    </row>
    <row r="38" spans="2:36" s="18" customFormat="1" ht="12.75" x14ac:dyDescent="0.25">
      <c r="B38" s="18" t="s">
        <v>3</v>
      </c>
      <c r="C38" s="30">
        <f>'2. Rete distributiva'!$C$24</f>
        <v>24022</v>
      </c>
      <c r="D38" s="84">
        <f>$H$74-$G$74</f>
        <v>1402</v>
      </c>
      <c r="E38" s="21">
        <f>($H$74-$E$74)/$E$74</f>
        <v>-0.38996393925542183</v>
      </c>
      <c r="F38" s="30">
        <f>$H$69</f>
        <v>20953</v>
      </c>
      <c r="G38" s="84">
        <f>H69-G69</f>
        <v>1049</v>
      </c>
      <c r="H38" s="21">
        <f>(H69-G69)/G69</f>
        <v>5.2702974276527328E-2</v>
      </c>
      <c r="I38" s="30">
        <f>$H$70</f>
        <v>3069</v>
      </c>
      <c r="J38" s="84">
        <f>H70-G70</f>
        <v>353</v>
      </c>
      <c r="K38" s="21">
        <f>(H70-G70)/G70</f>
        <v>0.12997054491899854</v>
      </c>
      <c r="L38" s="35"/>
      <c r="M38" s="35"/>
      <c r="N38" s="21"/>
      <c r="O38" s="22"/>
      <c r="P38" s="35"/>
      <c r="Q38" s="21"/>
    </row>
    <row r="39" spans="2:36" s="18" customFormat="1" ht="12.75" x14ac:dyDescent="0.25">
      <c r="B39" s="18" t="s">
        <v>4</v>
      </c>
      <c r="C39" s="30">
        <f>'2. Rete distributiva'!$C$25</f>
        <v>4349</v>
      </c>
      <c r="D39" s="84">
        <f>$H$97-$G$97</f>
        <v>356</v>
      </c>
      <c r="E39" s="21">
        <f>($H$97-$E$97)/$E$97</f>
        <v>-0.32437470871524005</v>
      </c>
      <c r="F39" s="30">
        <f>$H$92</f>
        <v>3798</v>
      </c>
      <c r="G39" s="84">
        <f>H92-G92</f>
        <v>221</v>
      </c>
      <c r="H39" s="21">
        <f>(H92-G92)/G92</f>
        <v>6.1783617556611686E-2</v>
      </c>
      <c r="I39" s="30">
        <f>$H$93</f>
        <v>551</v>
      </c>
      <c r="J39" s="84">
        <f>H93-G93</f>
        <v>135</v>
      </c>
      <c r="K39" s="21">
        <f>(H93-G93)/G93</f>
        <v>0.32451923076923078</v>
      </c>
      <c r="L39" s="35"/>
      <c r="M39" s="35"/>
      <c r="N39" s="21"/>
      <c r="O39" s="22"/>
      <c r="P39" s="35"/>
      <c r="Q39" s="21"/>
    </row>
    <row r="40" spans="2:36" s="18" customFormat="1" ht="15" customHeight="1" x14ac:dyDescent="0.25">
      <c r="B40" s="79"/>
      <c r="C40" s="157" t="s">
        <v>14</v>
      </c>
      <c r="D40" s="157"/>
      <c r="E40" s="157"/>
      <c r="F40" s="157"/>
      <c r="G40" s="157"/>
      <c r="H40" s="157"/>
      <c r="I40" s="157"/>
      <c r="J40" s="157"/>
      <c r="K40" s="157"/>
      <c r="L40" s="22"/>
      <c r="M40" s="22"/>
      <c r="N40" s="22"/>
      <c r="O40" s="22"/>
      <c r="P40" s="22"/>
      <c r="Q40" s="22"/>
    </row>
    <row r="41" spans="2:36" s="18" customFormat="1" ht="15" customHeight="1" x14ac:dyDescent="0.25">
      <c r="B41" s="18" t="s">
        <v>53</v>
      </c>
      <c r="C41" s="30">
        <f>'2. Rete distributiva'!$C$27</f>
        <v>725</v>
      </c>
      <c r="D41" s="84">
        <f>$H$120-$G$120</f>
        <v>102</v>
      </c>
      <c r="E41" s="21">
        <f>($H$120-$E$120)/$E$120</f>
        <v>-0.24792531120331951</v>
      </c>
      <c r="F41" s="30">
        <f>$H$115</f>
        <v>676</v>
      </c>
      <c r="G41" s="84">
        <f>H115-G115</f>
        <v>95</v>
      </c>
      <c r="H41" s="21">
        <f>(H115-G115)/G115</f>
        <v>0.16351118760757316</v>
      </c>
      <c r="I41" s="30">
        <f>$H$116</f>
        <v>49</v>
      </c>
      <c r="J41" s="84">
        <f>H116-G116</f>
        <v>7</v>
      </c>
      <c r="K41" s="21">
        <f>(H116-G116)/G116</f>
        <v>0.16666666666666666</v>
      </c>
      <c r="L41" s="35"/>
      <c r="M41" s="35"/>
      <c r="N41" s="21"/>
      <c r="O41" s="22"/>
      <c r="P41" s="35"/>
      <c r="Q41" s="21"/>
    </row>
    <row r="42" spans="2:36" s="18" customFormat="1" ht="12.75" x14ac:dyDescent="0.25">
      <c r="B42" s="18" t="s">
        <v>5</v>
      </c>
      <c r="C42" s="30">
        <f>'2. Rete distributiva'!$C$28</f>
        <v>2065</v>
      </c>
      <c r="D42" s="84">
        <f>$H$143-$G$143</f>
        <v>257</v>
      </c>
      <c r="E42" s="21">
        <f>($H$143-$E$143)/$E$143</f>
        <v>-0.28891184573002754</v>
      </c>
      <c r="F42" s="30">
        <f>$H$138</f>
        <v>1738</v>
      </c>
      <c r="G42" s="84">
        <f>H138-G138</f>
        <v>163</v>
      </c>
      <c r="H42" s="21">
        <f>(H138-G138)/G138</f>
        <v>0.1034920634920635</v>
      </c>
      <c r="I42" s="30">
        <f>$H$139</f>
        <v>327</v>
      </c>
      <c r="J42" s="84">
        <f>H139-G139</f>
        <v>94</v>
      </c>
      <c r="K42" s="21">
        <f>(H139-G139)/G139</f>
        <v>0.40343347639484978</v>
      </c>
      <c r="L42" s="35"/>
      <c r="M42" s="35"/>
      <c r="N42" s="21"/>
      <c r="O42" s="22"/>
      <c r="P42" s="35"/>
      <c r="Q42" s="21"/>
    </row>
    <row r="43" spans="2:36" s="18" customFormat="1" ht="12.75" x14ac:dyDescent="0.25">
      <c r="B43" s="18" t="s">
        <v>6</v>
      </c>
      <c r="C43" s="30">
        <f>'2. Rete distributiva'!$C$29</f>
        <v>740</v>
      </c>
      <c r="D43" s="84">
        <f>$H$166-$G$166</f>
        <v>84</v>
      </c>
      <c r="E43" s="21">
        <f>($H$166-$E$166)/$E$166</f>
        <v>-0.37074829931972791</v>
      </c>
      <c r="F43" s="30">
        <f>$H$161</f>
        <v>656</v>
      </c>
      <c r="G43" s="84">
        <f>H161-G161</f>
        <v>53</v>
      </c>
      <c r="H43" s="21">
        <f>(H161-G161)/G161</f>
        <v>8.7893864013267001E-2</v>
      </c>
      <c r="I43" s="30">
        <f>$H$162</f>
        <v>84</v>
      </c>
      <c r="J43" s="84">
        <f>H162-G162</f>
        <v>31</v>
      </c>
      <c r="K43" s="21">
        <f>(H162-G162)/G162</f>
        <v>0.58490566037735847</v>
      </c>
      <c r="L43" s="35"/>
      <c r="M43" s="35"/>
      <c r="N43" s="21"/>
      <c r="O43" s="22"/>
      <c r="P43" s="35"/>
      <c r="Q43" s="21"/>
    </row>
    <row r="44" spans="2:36" s="18" customFormat="1" ht="12.75" x14ac:dyDescent="0.25">
      <c r="B44" s="80" t="s">
        <v>7</v>
      </c>
      <c r="C44" s="32">
        <f>'2. Rete distributiva'!$C$30</f>
        <v>819</v>
      </c>
      <c r="D44" s="84">
        <f>$H$189-$G$189</f>
        <v>-87</v>
      </c>
      <c r="E44" s="21">
        <f>($H$189-$E$189)/$E$189</f>
        <v>-0.4120603015075377</v>
      </c>
      <c r="F44" s="32">
        <f>$H$184</f>
        <v>728</v>
      </c>
      <c r="G44" s="84">
        <f>H184-G184</f>
        <v>-90</v>
      </c>
      <c r="H44" s="21">
        <f>(H184-G184)/G184</f>
        <v>-0.1100244498777506</v>
      </c>
      <c r="I44" s="32">
        <f>$H$185</f>
        <v>91</v>
      </c>
      <c r="J44" s="84">
        <f>H185-G185</f>
        <v>3</v>
      </c>
      <c r="K44" s="21">
        <f>(H185-G185)/G185</f>
        <v>3.4090909090909088E-2</v>
      </c>
      <c r="L44" s="35"/>
      <c r="M44" s="35"/>
      <c r="N44" s="21"/>
      <c r="O44" s="22"/>
      <c r="P44" s="35"/>
      <c r="Q44" s="21"/>
    </row>
    <row r="45" spans="2:36" s="18" customFormat="1" ht="24.95" customHeight="1" x14ac:dyDescent="0.2">
      <c r="B45" s="81" t="s">
        <v>47</v>
      </c>
      <c r="C45" s="82"/>
      <c r="D45" s="82"/>
      <c r="E45" s="82"/>
      <c r="F45" s="82"/>
      <c r="G45" s="82"/>
      <c r="H45" s="82"/>
      <c r="I45" s="82"/>
      <c r="J45" s="82"/>
      <c r="K45" s="82"/>
      <c r="L45" s="17"/>
      <c r="M45" s="17"/>
      <c r="N45" s="17"/>
      <c r="O45" s="17"/>
      <c r="P45" s="17"/>
      <c r="Q45" s="17"/>
    </row>
    <row r="46" spans="2:36" s="43" customFormat="1" ht="14.25" x14ac:dyDescent="0.25">
      <c r="B46" s="5"/>
      <c r="C46" s="2"/>
      <c r="D46" s="4"/>
      <c r="E46" s="2"/>
      <c r="F46" s="4"/>
      <c r="G46" s="2"/>
      <c r="H46" s="4"/>
      <c r="I46" s="2"/>
      <c r="J46" s="4"/>
      <c r="K46" s="2"/>
      <c r="L46" s="4"/>
      <c r="M46" s="2"/>
      <c r="N46" s="4"/>
      <c r="O46" s="2"/>
      <c r="P46" s="4"/>
      <c r="Q46" s="2"/>
      <c r="R46" s="4"/>
      <c r="U46" s="41"/>
      <c r="AH46" s="38"/>
      <c r="AI46" s="41"/>
      <c r="AJ46" s="38"/>
    </row>
    <row r="47" spans="2:36" s="43" customFormat="1" ht="14.25" x14ac:dyDescent="0.25">
      <c r="O47" s="5"/>
      <c r="P47" s="5"/>
      <c r="Q47" s="5"/>
      <c r="R47" s="5"/>
      <c r="AB47" s="38"/>
      <c r="AC47" s="41"/>
      <c r="AD47" s="38"/>
      <c r="AE47" s="41"/>
      <c r="AF47" s="38"/>
      <c r="AG47" s="41"/>
      <c r="AH47" s="38"/>
      <c r="AI47" s="41"/>
      <c r="AJ47" s="38"/>
    </row>
    <row r="48" spans="2:36" s="83" customFormat="1" ht="24.95" customHeight="1" x14ac:dyDescent="0.25">
      <c r="B48" s="72" t="s">
        <v>80</v>
      </c>
      <c r="C48" s="71"/>
      <c r="D48" s="71"/>
      <c r="E48" s="71"/>
      <c r="F48" s="71"/>
      <c r="G48" s="71"/>
      <c r="H48" s="71"/>
      <c r="I48" s="71"/>
      <c r="J48" s="71"/>
      <c r="K48" s="71"/>
      <c r="L48" s="71"/>
      <c r="M48" s="71"/>
      <c r="N48" s="71"/>
      <c r="O48" s="95"/>
      <c r="P48" s="95"/>
      <c r="Q48" s="95"/>
    </row>
    <row r="49" spans="2:27" s="18" customFormat="1" ht="15" customHeight="1" x14ac:dyDescent="0.25">
      <c r="B49" s="151" t="s">
        <v>66</v>
      </c>
      <c r="C49" s="158" t="s">
        <v>55</v>
      </c>
      <c r="D49" s="158"/>
      <c r="E49" s="158"/>
      <c r="F49" s="155" t="s">
        <v>2</v>
      </c>
      <c r="G49" s="155"/>
      <c r="H49" s="155"/>
      <c r="I49" s="155"/>
      <c r="J49" s="155"/>
      <c r="K49" s="155"/>
      <c r="L49" s="155" t="s">
        <v>2</v>
      </c>
      <c r="M49" s="155"/>
      <c r="N49" s="155"/>
      <c r="O49" s="17"/>
      <c r="P49" s="17"/>
      <c r="Q49" s="17"/>
    </row>
    <row r="50" spans="2:27" s="18" customFormat="1" ht="24.75" customHeight="1" x14ac:dyDescent="0.25">
      <c r="B50" s="152"/>
      <c r="C50" s="159"/>
      <c r="D50" s="159"/>
      <c r="E50" s="159"/>
      <c r="F50" s="156" t="s">
        <v>31</v>
      </c>
      <c r="G50" s="156"/>
      <c r="H50" s="156"/>
      <c r="I50" s="156" t="s">
        <v>32</v>
      </c>
      <c r="J50" s="156"/>
      <c r="K50" s="156"/>
      <c r="L50" s="156" t="s">
        <v>46</v>
      </c>
      <c r="M50" s="156"/>
      <c r="N50" s="156"/>
      <c r="O50" s="160"/>
      <c r="P50" s="160"/>
      <c r="Q50" s="160"/>
    </row>
    <row r="51" spans="2:27" s="18" customFormat="1" ht="35.25" customHeight="1" x14ac:dyDescent="0.25">
      <c r="B51" s="76"/>
      <c r="C51" s="77" t="s">
        <v>358</v>
      </c>
      <c r="D51" s="78" t="s">
        <v>359</v>
      </c>
      <c r="E51" s="78" t="s">
        <v>360</v>
      </c>
      <c r="F51" s="77" t="s">
        <v>358</v>
      </c>
      <c r="G51" s="78" t="s">
        <v>359</v>
      </c>
      <c r="H51" s="78" t="s">
        <v>360</v>
      </c>
      <c r="I51" s="77" t="s">
        <v>358</v>
      </c>
      <c r="J51" s="78" t="s">
        <v>359</v>
      </c>
      <c r="K51" s="78" t="s">
        <v>360</v>
      </c>
      <c r="L51" s="77" t="s">
        <v>358</v>
      </c>
      <c r="M51" s="78" t="s">
        <v>359</v>
      </c>
      <c r="N51" s="78" t="s">
        <v>360</v>
      </c>
      <c r="O51" s="93"/>
      <c r="P51" s="94"/>
      <c r="Q51" s="94"/>
    </row>
    <row r="52" spans="2:27" s="18" customFormat="1" ht="12.75" x14ac:dyDescent="0.25">
      <c r="B52" s="18" t="s">
        <v>3</v>
      </c>
      <c r="C52" s="30">
        <f>'2. Rete distributiva'!$C$24</f>
        <v>24022</v>
      </c>
      <c r="D52" s="84">
        <f>$H$74-$G$74</f>
        <v>1402</v>
      </c>
      <c r="E52" s="21">
        <f>($H$74-$E$74)/$E$74</f>
        <v>-0.38996393925542183</v>
      </c>
      <c r="F52" s="30">
        <f>$H$71</f>
        <v>14798</v>
      </c>
      <c r="G52" s="84">
        <f>H71-G71</f>
        <v>1334</v>
      </c>
      <c r="H52" s="21">
        <f>(H71-G71)/G71</f>
        <v>9.9079025549613786E-2</v>
      </c>
      <c r="I52" s="30">
        <f>$H$72</f>
        <v>9006</v>
      </c>
      <c r="J52" s="84">
        <f>H72-G72</f>
        <v>58</v>
      </c>
      <c r="K52" s="21">
        <f>(H72-G72)/G72</f>
        <v>6.4818953956191326E-3</v>
      </c>
      <c r="L52" s="30">
        <f>$H$73</f>
        <v>218</v>
      </c>
      <c r="M52" s="84">
        <f>H73-G73</f>
        <v>10</v>
      </c>
      <c r="N52" s="21">
        <f>(H73-G73)/G73</f>
        <v>4.807692307692308E-2</v>
      </c>
      <c r="O52" s="22"/>
      <c r="P52" s="35"/>
      <c r="Q52" s="21"/>
    </row>
    <row r="53" spans="2:27" s="18" customFormat="1" ht="12.75" x14ac:dyDescent="0.25">
      <c r="B53" s="18" t="s">
        <v>4</v>
      </c>
      <c r="C53" s="30">
        <f>'2. Rete distributiva'!$C$25</f>
        <v>4349</v>
      </c>
      <c r="D53" s="84">
        <f>$H$97-$G$97</f>
        <v>356</v>
      </c>
      <c r="E53" s="21">
        <f>($H$97-$E$97)/$E$97</f>
        <v>-0.32437470871524005</v>
      </c>
      <c r="F53" s="30">
        <f>$H$94</f>
        <v>2638</v>
      </c>
      <c r="G53" s="84">
        <f>H94-G94</f>
        <v>300</v>
      </c>
      <c r="H53" s="21">
        <f>(H94-G94)/G94</f>
        <v>0.12831479897348161</v>
      </c>
      <c r="I53" s="30">
        <f>$H$95</f>
        <v>1667</v>
      </c>
      <c r="J53" s="84">
        <f>H95-G95</f>
        <v>57</v>
      </c>
      <c r="K53" s="21">
        <f>(H95-G95)/G95</f>
        <v>3.5403726708074533E-2</v>
      </c>
      <c r="L53" s="30">
        <f>$H$96</f>
        <v>44</v>
      </c>
      <c r="M53" s="84">
        <f>H96-G96</f>
        <v>-1</v>
      </c>
      <c r="N53" s="21">
        <f>(H96-G96)/G96</f>
        <v>-2.2222222222222223E-2</v>
      </c>
      <c r="O53" s="22"/>
      <c r="P53" s="35"/>
      <c r="Q53" s="21"/>
    </row>
    <row r="54" spans="2:27" s="18" customFormat="1" ht="15" customHeight="1" x14ac:dyDescent="0.25">
      <c r="B54" s="79"/>
      <c r="C54" s="157" t="s">
        <v>14</v>
      </c>
      <c r="D54" s="157"/>
      <c r="E54" s="157"/>
      <c r="F54" s="157"/>
      <c r="G54" s="157"/>
      <c r="H54" s="157"/>
      <c r="I54" s="157"/>
      <c r="J54" s="157"/>
      <c r="K54" s="157"/>
      <c r="L54" s="157"/>
      <c r="M54" s="157"/>
      <c r="N54" s="157"/>
      <c r="O54" s="22"/>
      <c r="P54" s="22"/>
      <c r="Q54" s="22"/>
    </row>
    <row r="55" spans="2:27" s="18" customFormat="1" ht="15" customHeight="1" x14ac:dyDescent="0.25">
      <c r="B55" s="18" t="s">
        <v>53</v>
      </c>
      <c r="C55" s="30">
        <f>'2. Rete distributiva'!$C$27</f>
        <v>725</v>
      </c>
      <c r="D55" s="84">
        <f>$H$120-$G$120</f>
        <v>102</v>
      </c>
      <c r="E55" s="21">
        <f>($H$120-$E$120)/$E$120</f>
        <v>-0.24792531120331951</v>
      </c>
      <c r="F55" s="30">
        <f>$H$117</f>
        <v>459</v>
      </c>
      <c r="G55" s="84">
        <f>H117-G117</f>
        <v>84</v>
      </c>
      <c r="H55" s="21">
        <f>(H117-G117)/G117</f>
        <v>0.224</v>
      </c>
      <c r="I55" s="30">
        <f>$H$118</f>
        <v>261</v>
      </c>
      <c r="J55" s="84">
        <f>H118-G118</f>
        <v>24</v>
      </c>
      <c r="K55" s="21">
        <f>(H118-G118)/G118</f>
        <v>0.10126582278481013</v>
      </c>
      <c r="L55" s="30">
        <f>$H$119</f>
        <v>5</v>
      </c>
      <c r="M55" s="84">
        <f>H119-G119</f>
        <v>-6</v>
      </c>
      <c r="N55" s="21">
        <f>(H119-G119)/G119</f>
        <v>-0.54545454545454541</v>
      </c>
      <c r="O55" s="22"/>
      <c r="P55" s="35"/>
      <c r="Q55" s="21"/>
    </row>
    <row r="56" spans="2:27" s="18" customFormat="1" ht="12.75" x14ac:dyDescent="0.25">
      <c r="B56" s="18" t="s">
        <v>5</v>
      </c>
      <c r="C56" s="30">
        <f>'2. Rete distributiva'!$C$28</f>
        <v>2065</v>
      </c>
      <c r="D56" s="84">
        <f>$H$143-$G$143</f>
        <v>257</v>
      </c>
      <c r="E56" s="21">
        <f>($H$143-$E$143)/$E$143</f>
        <v>-0.28891184573002754</v>
      </c>
      <c r="F56" s="30">
        <f>$H$140</f>
        <v>1288</v>
      </c>
      <c r="G56" s="84">
        <f>H140-G140</f>
        <v>250</v>
      </c>
      <c r="H56" s="21">
        <f>(H140-G140)/G140</f>
        <v>0.24084778420038536</v>
      </c>
      <c r="I56" s="30">
        <f>$H$141</f>
        <v>760</v>
      </c>
      <c r="J56" s="84">
        <f>H141-G141</f>
        <v>8</v>
      </c>
      <c r="K56" s="21">
        <f>(H141-G141)/G141</f>
        <v>1.0638297872340425E-2</v>
      </c>
      <c r="L56" s="30">
        <f>$H$142</f>
        <v>17</v>
      </c>
      <c r="M56" s="84">
        <f>H142-G142</f>
        <v>-1</v>
      </c>
      <c r="N56" s="21">
        <f>(H142-G142)/G142</f>
        <v>-5.5555555555555552E-2</v>
      </c>
      <c r="O56" s="22"/>
      <c r="P56" s="35"/>
      <c r="Q56" s="21"/>
    </row>
    <row r="57" spans="2:27" s="18" customFormat="1" ht="12.75" x14ac:dyDescent="0.25">
      <c r="B57" s="18" t="s">
        <v>6</v>
      </c>
      <c r="C57" s="30">
        <f>'2. Rete distributiva'!$C$29</f>
        <v>740</v>
      </c>
      <c r="D57" s="84">
        <f>$H$166-$G$166</f>
        <v>84</v>
      </c>
      <c r="E57" s="21">
        <f>($H$166-$E$166)/$E$166</f>
        <v>-0.37074829931972791</v>
      </c>
      <c r="F57" s="30">
        <f>$H$163</f>
        <v>401</v>
      </c>
      <c r="G57" s="84">
        <f>H163-G163</f>
        <v>43</v>
      </c>
      <c r="H57" s="21">
        <f>(H163-G163)/G163</f>
        <v>0.12011173184357542</v>
      </c>
      <c r="I57" s="30">
        <f>$H$164</f>
        <v>327</v>
      </c>
      <c r="J57" s="84">
        <f>H164-G164</f>
        <v>38</v>
      </c>
      <c r="K57" s="21">
        <f>(H164-G164)/G164</f>
        <v>0.13148788927335639</v>
      </c>
      <c r="L57" s="30">
        <f>$H$165</f>
        <v>12</v>
      </c>
      <c r="M57" s="84">
        <f>H165-G165</f>
        <v>3</v>
      </c>
      <c r="N57" s="21">
        <f>(H165-G165)/G165</f>
        <v>0.33333333333333331</v>
      </c>
      <c r="O57" s="22"/>
      <c r="P57" s="35"/>
      <c r="Q57" s="21"/>
    </row>
    <row r="58" spans="2:27" s="18" customFormat="1" ht="12.75" x14ac:dyDescent="0.25">
      <c r="B58" s="80" t="s">
        <v>7</v>
      </c>
      <c r="C58" s="32">
        <f>'2. Rete distributiva'!$C$30</f>
        <v>819</v>
      </c>
      <c r="D58" s="84">
        <f>$H$189-$G$189</f>
        <v>-87</v>
      </c>
      <c r="E58" s="21">
        <f>($H$189-$E$189)/$E$189</f>
        <v>-0.4120603015075377</v>
      </c>
      <c r="F58" s="32">
        <f>$H$186</f>
        <v>490</v>
      </c>
      <c r="G58" s="84">
        <f>H186-G186</f>
        <v>-77</v>
      </c>
      <c r="H58" s="21">
        <f>(H186-G186)/G186</f>
        <v>-0.13580246913580246</v>
      </c>
      <c r="I58" s="32">
        <f>$H$187</f>
        <v>319</v>
      </c>
      <c r="J58" s="84">
        <f>H187-G187</f>
        <v>-13</v>
      </c>
      <c r="K58" s="21">
        <f>(H187-G187)/G187</f>
        <v>-3.9156626506024098E-2</v>
      </c>
      <c r="L58" s="32">
        <f>$H$188</f>
        <v>10</v>
      </c>
      <c r="M58" s="85">
        <f>H188-G188</f>
        <v>3</v>
      </c>
      <c r="N58" s="16">
        <f>(H188-G188)/G188</f>
        <v>0.42857142857142855</v>
      </c>
      <c r="O58" s="22"/>
      <c r="P58" s="35"/>
      <c r="Q58" s="21"/>
    </row>
    <row r="59" spans="2:27" s="18" customFormat="1" ht="24.95" customHeight="1" x14ac:dyDescent="0.2">
      <c r="B59" s="81" t="s">
        <v>47</v>
      </c>
      <c r="C59" s="82"/>
      <c r="D59" s="82"/>
      <c r="E59" s="82"/>
      <c r="F59" s="82"/>
      <c r="G59" s="82"/>
      <c r="H59" s="82"/>
      <c r="I59" s="82"/>
      <c r="J59" s="82"/>
      <c r="K59" s="82"/>
      <c r="L59" s="17"/>
      <c r="O59" s="17"/>
      <c r="P59" s="17"/>
      <c r="Q59" s="17"/>
    </row>
    <row r="61" spans="2:27" ht="14.25" customHeight="1" x14ac:dyDescent="0.25">
      <c r="B61" s="150" t="s">
        <v>257</v>
      </c>
      <c r="C61" s="150"/>
      <c r="D61" s="150"/>
      <c r="E61" s="150"/>
      <c r="F61" s="150"/>
      <c r="G61" s="150"/>
      <c r="H61" s="150"/>
      <c r="I61" s="150"/>
      <c r="J61" s="150"/>
      <c r="K61" s="150"/>
      <c r="L61" s="150"/>
      <c r="M61" s="150"/>
      <c r="N61" s="150"/>
      <c r="O61" s="150"/>
      <c r="P61" s="150"/>
      <c r="Q61" s="150"/>
      <c r="R61" s="150"/>
      <c r="S61" s="150"/>
      <c r="T61" s="150"/>
      <c r="U61" s="150"/>
      <c r="V61" s="150"/>
      <c r="W61" s="150"/>
      <c r="X61" s="150"/>
      <c r="Y61" s="150"/>
      <c r="Z61" s="150"/>
      <c r="AA61" s="150"/>
    </row>
    <row r="62" spans="2:27" ht="14.25" customHeight="1" x14ac:dyDescent="0.25">
      <c r="B62" s="150"/>
      <c r="C62" s="150"/>
      <c r="D62" s="150"/>
      <c r="E62" s="150"/>
      <c r="F62" s="150"/>
      <c r="G62" s="150"/>
      <c r="H62" s="150"/>
      <c r="I62" s="150"/>
      <c r="J62" s="150"/>
      <c r="K62" s="150"/>
      <c r="L62" s="150"/>
      <c r="M62" s="150"/>
      <c r="N62" s="150"/>
      <c r="O62" s="150"/>
      <c r="P62" s="150"/>
      <c r="Q62" s="150"/>
      <c r="R62" s="150"/>
      <c r="S62" s="150"/>
      <c r="T62" s="150"/>
      <c r="U62" s="150"/>
      <c r="V62" s="150"/>
      <c r="W62" s="150"/>
      <c r="X62" s="150"/>
      <c r="Y62" s="150"/>
      <c r="Z62" s="150"/>
      <c r="AA62" s="150"/>
    </row>
    <row r="63" spans="2:27" ht="14.25" customHeight="1" x14ac:dyDescent="0.25">
      <c r="B63" s="150"/>
      <c r="C63" s="150"/>
      <c r="D63" s="150"/>
      <c r="E63" s="150"/>
      <c r="F63" s="150"/>
      <c r="G63" s="150"/>
      <c r="H63" s="150"/>
      <c r="I63" s="150"/>
      <c r="J63" s="150"/>
      <c r="K63" s="150"/>
      <c r="L63" s="150"/>
      <c r="M63" s="150"/>
      <c r="N63" s="150"/>
      <c r="O63" s="150"/>
      <c r="P63" s="150"/>
      <c r="Q63" s="150"/>
      <c r="R63" s="150"/>
      <c r="S63" s="150"/>
      <c r="T63" s="150"/>
      <c r="U63" s="150"/>
      <c r="V63" s="150"/>
      <c r="W63" s="150"/>
      <c r="X63" s="150"/>
      <c r="Y63" s="150"/>
      <c r="Z63" s="150"/>
      <c r="AA63" s="150"/>
    </row>
    <row r="65" spans="2:10" s="18" customFormat="1" ht="24.95" customHeight="1" x14ac:dyDescent="0.25">
      <c r="B65" s="72" t="s">
        <v>301</v>
      </c>
    </row>
    <row r="66" spans="2:10" s="18" customFormat="1" ht="25.5" x14ac:dyDescent="0.25">
      <c r="B66" s="76" t="s">
        <v>10</v>
      </c>
      <c r="C66" s="86" t="s">
        <v>349</v>
      </c>
      <c r="D66" s="86" t="s">
        <v>350</v>
      </c>
      <c r="E66" s="86" t="s">
        <v>351</v>
      </c>
      <c r="F66" s="86" t="s">
        <v>352</v>
      </c>
      <c r="G66" s="86" t="s">
        <v>353</v>
      </c>
      <c r="H66" s="86" t="s">
        <v>354</v>
      </c>
      <c r="I66" s="78" t="s">
        <v>355</v>
      </c>
      <c r="J66" s="78" t="s">
        <v>356</v>
      </c>
    </row>
    <row r="67" spans="2:10" s="18" customFormat="1" ht="12.75" x14ac:dyDescent="0.25">
      <c r="B67" s="18" t="s">
        <v>27</v>
      </c>
      <c r="C67" s="11">
        <f>'[1]2. Sesso, nazionalità, età'!C4</f>
        <v>14559</v>
      </c>
      <c r="D67" s="11">
        <f>'[1]2. Sesso, nazionalità, età'!D4</f>
        <v>18007</v>
      </c>
      <c r="E67" s="11">
        <f>'[1]2. Sesso, nazionalità, età'!E4</f>
        <v>17037</v>
      </c>
      <c r="F67" s="11">
        <f>'[1]2. Sesso, nazionalità, età'!F4</f>
        <v>13937</v>
      </c>
      <c r="G67" s="11">
        <f>'[1]2. Sesso, nazionalità, età'!G4</f>
        <v>10575</v>
      </c>
      <c r="H67" s="11">
        <f>'[1]2. Sesso, nazionalità, età'!H4</f>
        <v>11897</v>
      </c>
      <c r="I67" s="84">
        <f t="shared" ref="I67:I74" si="0">H67-C67</f>
        <v>-2662</v>
      </c>
      <c r="J67" s="21">
        <f t="shared" ref="J67:J74" si="1">(H67-C67)/C67</f>
        <v>-0.18284222817501203</v>
      </c>
    </row>
    <row r="68" spans="2:10" s="18" customFormat="1" ht="12.75" x14ac:dyDescent="0.25">
      <c r="B68" s="18" t="s">
        <v>28</v>
      </c>
      <c r="C68" s="11">
        <f>'[1]2. Sesso, nazionalità, età'!C5</f>
        <v>20534</v>
      </c>
      <c r="D68" s="11">
        <f>'[1]2. Sesso, nazionalità, età'!D5</f>
        <v>26133</v>
      </c>
      <c r="E68" s="11">
        <f>'[1]2. Sesso, nazionalità, età'!E5</f>
        <v>22341</v>
      </c>
      <c r="F68" s="11">
        <f>'[1]2. Sesso, nazionalità, età'!F5</f>
        <v>16746</v>
      </c>
      <c r="G68" s="11">
        <f>'[1]2. Sesso, nazionalità, età'!G5</f>
        <v>12045</v>
      </c>
      <c r="H68" s="11">
        <f>'[1]2. Sesso, nazionalità, età'!H5</f>
        <v>12125</v>
      </c>
      <c r="I68" s="84">
        <f t="shared" si="0"/>
        <v>-8409</v>
      </c>
      <c r="J68" s="21">
        <f t="shared" si="1"/>
        <v>-0.4095159248076361</v>
      </c>
    </row>
    <row r="69" spans="2:10" s="18" customFormat="1" ht="12.75" x14ac:dyDescent="0.25">
      <c r="B69" s="18" t="s">
        <v>29</v>
      </c>
      <c r="C69" s="11">
        <f>'[1]2. Sesso, nazionalità, età'!C6</f>
        <v>32077</v>
      </c>
      <c r="D69" s="11">
        <f>'[1]2. Sesso, nazionalità, età'!D6</f>
        <v>40179</v>
      </c>
      <c r="E69" s="11">
        <f>'[1]2. Sesso, nazionalità, età'!E6</f>
        <v>35229</v>
      </c>
      <c r="F69" s="11">
        <f>'[1]2. Sesso, nazionalità, età'!F6</f>
        <v>27033</v>
      </c>
      <c r="G69" s="11">
        <f>'[1]2. Sesso, nazionalità, età'!G6</f>
        <v>19904</v>
      </c>
      <c r="H69" s="11">
        <f>'[1]2. Sesso, nazionalità, età'!H6</f>
        <v>20953</v>
      </c>
      <c r="I69" s="84">
        <f t="shared" si="0"/>
        <v>-11124</v>
      </c>
      <c r="J69" s="21">
        <f t="shared" si="1"/>
        <v>-0.34679053527449577</v>
      </c>
    </row>
    <row r="70" spans="2:10" s="18" customFormat="1" ht="12.75" x14ac:dyDescent="0.25">
      <c r="B70" s="18" t="s">
        <v>30</v>
      </c>
      <c r="C70" s="11">
        <f>'[1]2. Sesso, nazionalità, età'!C7</f>
        <v>3016</v>
      </c>
      <c r="D70" s="11">
        <f>'[1]2. Sesso, nazionalità, età'!D7</f>
        <v>3961</v>
      </c>
      <c r="E70" s="11">
        <f>'[1]2. Sesso, nazionalità, età'!E7</f>
        <v>4149</v>
      </c>
      <c r="F70" s="11">
        <f>'[1]2. Sesso, nazionalità, età'!F7</f>
        <v>3650</v>
      </c>
      <c r="G70" s="11">
        <f>'[1]2. Sesso, nazionalità, età'!G7</f>
        <v>2716</v>
      </c>
      <c r="H70" s="11">
        <f>'[1]2. Sesso, nazionalità, età'!H7</f>
        <v>3069</v>
      </c>
      <c r="I70" s="84">
        <f t="shared" si="0"/>
        <v>53</v>
      </c>
      <c r="J70" s="21">
        <f t="shared" si="1"/>
        <v>1.7572944297082227E-2</v>
      </c>
    </row>
    <row r="71" spans="2:10" s="18" customFormat="1" ht="12.75" x14ac:dyDescent="0.25">
      <c r="B71" s="18" t="s">
        <v>31</v>
      </c>
      <c r="C71" s="11">
        <f>'[1]2. Sesso, nazionalità, età'!C8</f>
        <v>19951</v>
      </c>
      <c r="D71" s="11">
        <f>'[1]2. Sesso, nazionalità, età'!D8</f>
        <v>24842</v>
      </c>
      <c r="E71" s="11">
        <f>'[1]2. Sesso, nazionalità, età'!E8</f>
        <v>22649</v>
      </c>
      <c r="F71" s="11">
        <f>'[1]2. Sesso, nazionalità, età'!F8</f>
        <v>18626</v>
      </c>
      <c r="G71" s="11">
        <f>'[1]2. Sesso, nazionalità, età'!G8</f>
        <v>13464</v>
      </c>
      <c r="H71" s="11">
        <f>'[1]2. Sesso, nazionalità, età'!H8</f>
        <v>14798</v>
      </c>
      <c r="I71" s="84">
        <f t="shared" si="0"/>
        <v>-5153</v>
      </c>
      <c r="J71" s="21">
        <f t="shared" si="1"/>
        <v>-0.25828279284246403</v>
      </c>
    </row>
    <row r="72" spans="2:10" s="18" customFormat="1" ht="12.75" x14ac:dyDescent="0.25">
      <c r="B72" s="18" t="s">
        <v>32</v>
      </c>
      <c r="C72" s="11">
        <f>'[1]2. Sesso, nazionalità, età'!C9</f>
        <v>14991</v>
      </c>
      <c r="D72" s="11">
        <f>'[1]2. Sesso, nazionalità, età'!D9</f>
        <v>19097</v>
      </c>
      <c r="E72" s="11">
        <f>'[1]2. Sesso, nazionalità, età'!E9</f>
        <v>16519</v>
      </c>
      <c r="F72" s="11">
        <f>'[1]2. Sesso, nazionalità, età'!F9</f>
        <v>11839</v>
      </c>
      <c r="G72" s="11">
        <f>'[1]2. Sesso, nazionalità, età'!G9</f>
        <v>8948</v>
      </c>
      <c r="H72" s="11">
        <f>'[1]2. Sesso, nazionalità, età'!H9</f>
        <v>9006</v>
      </c>
      <c r="I72" s="84">
        <f t="shared" si="0"/>
        <v>-5985</v>
      </c>
      <c r="J72" s="21">
        <f t="shared" si="1"/>
        <v>-0.39923954372623577</v>
      </c>
    </row>
    <row r="73" spans="2:10" s="18" customFormat="1" ht="12.75" x14ac:dyDescent="0.25">
      <c r="B73" s="18" t="s">
        <v>33</v>
      </c>
      <c r="C73" s="11">
        <f>'[1]2. Sesso, nazionalità, età'!C10</f>
        <v>151</v>
      </c>
      <c r="D73" s="11">
        <f>'[1]2. Sesso, nazionalità, età'!D10</f>
        <v>201</v>
      </c>
      <c r="E73" s="11">
        <f>'[1]2. Sesso, nazionalità, età'!E10</f>
        <v>210</v>
      </c>
      <c r="F73" s="11">
        <f>'[1]2. Sesso, nazionalità, età'!F10</f>
        <v>218</v>
      </c>
      <c r="G73" s="11">
        <f>'[1]2. Sesso, nazionalità, età'!G10</f>
        <v>208</v>
      </c>
      <c r="H73" s="11">
        <f>'[1]2. Sesso, nazionalità, età'!H10</f>
        <v>218</v>
      </c>
      <c r="I73" s="84">
        <f t="shared" si="0"/>
        <v>67</v>
      </c>
      <c r="J73" s="21">
        <f t="shared" si="1"/>
        <v>0.44370860927152317</v>
      </c>
    </row>
    <row r="74" spans="2:10" s="18" customFormat="1" ht="12.75" x14ac:dyDescent="0.25">
      <c r="B74" s="88" t="s">
        <v>71</v>
      </c>
      <c r="C74" s="14">
        <f>SUM(C67:C68)</f>
        <v>35093</v>
      </c>
      <c r="D74" s="14">
        <f t="shared" ref="D74:H74" si="2">SUM(D67:D68)</f>
        <v>44140</v>
      </c>
      <c r="E74" s="14">
        <f t="shared" si="2"/>
        <v>39378</v>
      </c>
      <c r="F74" s="14">
        <f t="shared" si="2"/>
        <v>30683</v>
      </c>
      <c r="G74" s="14">
        <f t="shared" si="2"/>
        <v>22620</v>
      </c>
      <c r="H74" s="14">
        <f t="shared" si="2"/>
        <v>24022</v>
      </c>
      <c r="I74" s="32">
        <f t="shared" si="0"/>
        <v>-11071</v>
      </c>
      <c r="J74" s="89">
        <f t="shared" si="1"/>
        <v>-0.31547602085886073</v>
      </c>
    </row>
    <row r="75" spans="2:10" s="18" customFormat="1" ht="24.95" customHeight="1" x14ac:dyDescent="0.2">
      <c r="B75" s="81" t="s">
        <v>47</v>
      </c>
      <c r="C75" s="10"/>
      <c r="D75" s="10"/>
      <c r="E75" s="10"/>
      <c r="H75" s="10"/>
      <c r="I75" s="30"/>
      <c r="J75" s="90"/>
    </row>
    <row r="76" spans="2:10" s="18" customFormat="1" ht="12.75" x14ac:dyDescent="0.25">
      <c r="C76" s="23"/>
      <c r="D76" s="23"/>
      <c r="E76" s="23"/>
      <c r="H76" s="23"/>
      <c r="I76" s="84"/>
      <c r="J76" s="21"/>
    </row>
    <row r="77" spans="2:10" s="18" customFormat="1" ht="12.75" x14ac:dyDescent="0.25">
      <c r="B77" s="101"/>
      <c r="C77" s="103" t="s">
        <v>349</v>
      </c>
      <c r="D77" s="103" t="s">
        <v>350</v>
      </c>
      <c r="E77" s="103" t="s">
        <v>351</v>
      </c>
      <c r="F77" s="130" t="s">
        <v>352</v>
      </c>
      <c r="G77" s="130" t="s">
        <v>353</v>
      </c>
      <c r="H77" s="103" t="s">
        <v>354</v>
      </c>
      <c r="I77" s="132"/>
      <c r="J77" s="21"/>
    </row>
    <row r="78" spans="2:10" s="18" customFormat="1" ht="12.75" x14ac:dyDescent="0.25">
      <c r="B78" s="101" t="s">
        <v>27</v>
      </c>
      <c r="C78" s="104">
        <f>C67/$C$67*100</f>
        <v>100</v>
      </c>
      <c r="D78" s="104">
        <f t="shared" ref="D78:H78" si="3">D67/$C$67*100</f>
        <v>123.68294525722921</v>
      </c>
      <c r="E78" s="104">
        <f t="shared" si="3"/>
        <v>117.02039975273027</v>
      </c>
      <c r="F78" s="104">
        <f t="shared" si="3"/>
        <v>95.727728552785223</v>
      </c>
      <c r="G78" s="104">
        <f t="shared" si="3"/>
        <v>72.635483206264155</v>
      </c>
      <c r="H78" s="104">
        <f t="shared" si="3"/>
        <v>81.715777182498798</v>
      </c>
      <c r="I78" s="132"/>
      <c r="J78" s="21"/>
    </row>
    <row r="79" spans="2:10" s="18" customFormat="1" ht="12.75" x14ac:dyDescent="0.25">
      <c r="B79" s="101" t="s">
        <v>28</v>
      </c>
      <c r="C79" s="104">
        <f>C68/$C$68*100</f>
        <v>100</v>
      </c>
      <c r="D79" s="104">
        <f t="shared" ref="D79:H79" si="4">D68/$C$68*100</f>
        <v>127.26697185156326</v>
      </c>
      <c r="E79" s="104">
        <f t="shared" si="4"/>
        <v>108.80003895977404</v>
      </c>
      <c r="F79" s="104">
        <f t="shared" si="4"/>
        <v>81.552546995227431</v>
      </c>
      <c r="G79" s="104">
        <f t="shared" si="4"/>
        <v>58.65880977890329</v>
      </c>
      <c r="H79" s="104">
        <f t="shared" si="4"/>
        <v>59.048407519236392</v>
      </c>
      <c r="I79" s="132"/>
      <c r="J79" s="21"/>
    </row>
    <row r="80" spans="2:10" s="18" customFormat="1" ht="12.75" x14ac:dyDescent="0.25">
      <c r="B80" s="101"/>
      <c r="C80" s="101"/>
      <c r="D80" s="101"/>
      <c r="E80" s="101"/>
      <c r="F80" s="101"/>
      <c r="G80" s="101"/>
      <c r="H80" s="101"/>
      <c r="I80" s="132"/>
      <c r="J80" s="21"/>
    </row>
    <row r="81" spans="2:10" s="18" customFormat="1" ht="12.75" x14ac:dyDescent="0.25">
      <c r="B81" s="101" t="s">
        <v>29</v>
      </c>
      <c r="C81" s="104">
        <f>C69/$C$69*100</f>
        <v>100</v>
      </c>
      <c r="D81" s="104">
        <f t="shared" ref="D81:H81" si="5">D69/$C$69*100</f>
        <v>125.25797300246282</v>
      </c>
      <c r="E81" s="104">
        <f t="shared" si="5"/>
        <v>109.82635533248121</v>
      </c>
      <c r="F81" s="104">
        <f t="shared" si="5"/>
        <v>84.275337469214705</v>
      </c>
      <c r="G81" s="104">
        <f t="shared" si="5"/>
        <v>62.050690525922001</v>
      </c>
      <c r="H81" s="104">
        <f t="shared" si="5"/>
        <v>65.320946472550418</v>
      </c>
      <c r="I81" s="132"/>
      <c r="J81" s="21"/>
    </row>
    <row r="82" spans="2:10" x14ac:dyDescent="0.25">
      <c r="B82" s="101" t="s">
        <v>30</v>
      </c>
      <c r="C82" s="104">
        <f>C70/$C$70*100</f>
        <v>100</v>
      </c>
      <c r="D82" s="104">
        <f t="shared" ref="D82:H82" si="6">D70/$C$70*100</f>
        <v>131.33289124668434</v>
      </c>
      <c r="E82" s="104">
        <f t="shared" si="6"/>
        <v>137.56631299734747</v>
      </c>
      <c r="F82" s="104">
        <f t="shared" si="6"/>
        <v>121.0212201591512</v>
      </c>
      <c r="G82" s="104">
        <f t="shared" si="6"/>
        <v>90.053050397877982</v>
      </c>
      <c r="H82" s="104">
        <f t="shared" si="6"/>
        <v>101.75729442970822</v>
      </c>
      <c r="I82" s="107"/>
    </row>
    <row r="83" spans="2:10" x14ac:dyDescent="0.25">
      <c r="B83" s="108"/>
      <c r="C83" s="108"/>
      <c r="D83" s="108"/>
      <c r="E83" s="108"/>
      <c r="F83" s="108"/>
      <c r="G83" s="108"/>
      <c r="H83" s="108"/>
      <c r="I83" s="107"/>
    </row>
    <row r="84" spans="2:10" x14ac:dyDescent="0.25">
      <c r="B84" s="101" t="s">
        <v>31</v>
      </c>
      <c r="C84" s="104">
        <f>C71/$C$71*100</f>
        <v>100</v>
      </c>
      <c r="D84" s="104">
        <f t="shared" ref="D84:H84" si="7">D71/$C$71*100</f>
        <v>124.51506190165907</v>
      </c>
      <c r="E84" s="104">
        <f t="shared" si="7"/>
        <v>113.52313167259787</v>
      </c>
      <c r="F84" s="104">
        <f t="shared" si="7"/>
        <v>93.358728885770134</v>
      </c>
      <c r="G84" s="104">
        <f t="shared" si="7"/>
        <v>67.485339080747835</v>
      </c>
      <c r="H84" s="104">
        <f t="shared" si="7"/>
        <v>74.171720715753594</v>
      </c>
      <c r="I84" s="107"/>
    </row>
    <row r="85" spans="2:10" x14ac:dyDescent="0.25">
      <c r="B85" s="101" t="s">
        <v>32</v>
      </c>
      <c r="C85" s="104">
        <f>C72/$C$72*100</f>
        <v>100</v>
      </c>
      <c r="D85" s="104">
        <f t="shared" ref="D85:H85" si="8">D72/$C$72*100</f>
        <v>127.38976719364952</v>
      </c>
      <c r="E85" s="104">
        <f t="shared" si="8"/>
        <v>110.1927823360683</v>
      </c>
      <c r="F85" s="104">
        <f t="shared" si="8"/>
        <v>78.974051097325059</v>
      </c>
      <c r="G85" s="104">
        <f t="shared" si="8"/>
        <v>59.689146821426185</v>
      </c>
      <c r="H85" s="104">
        <f t="shared" si="8"/>
        <v>60.076045627376431</v>
      </c>
      <c r="I85" s="107"/>
    </row>
    <row r="86" spans="2:10" x14ac:dyDescent="0.25">
      <c r="B86" s="101" t="s">
        <v>33</v>
      </c>
      <c r="C86" s="104">
        <f>C73/$C$73*100</f>
        <v>100</v>
      </c>
      <c r="D86" s="104">
        <f t="shared" ref="D86:H86" si="9">D73/$C$73*100</f>
        <v>133.11258278145695</v>
      </c>
      <c r="E86" s="104">
        <f t="shared" si="9"/>
        <v>139.0728476821192</v>
      </c>
      <c r="F86" s="104">
        <f t="shared" si="9"/>
        <v>144.37086092715234</v>
      </c>
      <c r="G86" s="104">
        <f t="shared" si="9"/>
        <v>137.74834437086093</v>
      </c>
      <c r="H86" s="104">
        <f t="shared" si="9"/>
        <v>144.37086092715234</v>
      </c>
      <c r="I86" s="107"/>
    </row>
    <row r="88" spans="2:10" s="18" customFormat="1" ht="24.95" customHeight="1" x14ac:dyDescent="0.25">
      <c r="B88" s="72" t="s">
        <v>302</v>
      </c>
    </row>
    <row r="89" spans="2:10" s="18" customFormat="1" ht="25.5" x14ac:dyDescent="0.25">
      <c r="B89" s="76" t="s">
        <v>15</v>
      </c>
      <c r="C89" s="86" t="s">
        <v>349</v>
      </c>
      <c r="D89" s="86" t="s">
        <v>350</v>
      </c>
      <c r="E89" s="86" t="s">
        <v>351</v>
      </c>
      <c r="F89" s="86" t="s">
        <v>352</v>
      </c>
      <c r="G89" s="86" t="s">
        <v>353</v>
      </c>
      <c r="H89" s="86" t="s">
        <v>354</v>
      </c>
      <c r="I89" s="78" t="s">
        <v>355</v>
      </c>
      <c r="J89" s="78" t="s">
        <v>356</v>
      </c>
    </row>
    <row r="90" spans="2:10" s="18" customFormat="1" ht="12.75" x14ac:dyDescent="0.25">
      <c r="B90" s="18" t="s">
        <v>27</v>
      </c>
      <c r="C90" s="11">
        <f>'[1]2. Sesso, nazionalità, età'!C17</f>
        <v>2055</v>
      </c>
      <c r="D90" s="11">
        <f>'[1]2. Sesso, nazionalità, età'!D17</f>
        <v>2572</v>
      </c>
      <c r="E90" s="11">
        <f>'[1]2. Sesso, nazionalità, età'!E17</f>
        <v>2837</v>
      </c>
      <c r="F90" s="11">
        <f>'[1]2. Sesso, nazionalità, età'!F17</f>
        <v>2574</v>
      </c>
      <c r="G90" s="11">
        <f>'[1]2. Sesso, nazionalità, età'!G17</f>
        <v>1953</v>
      </c>
      <c r="H90" s="11">
        <f>'[1]2. Sesso, nazionalità, età'!H17</f>
        <v>2176</v>
      </c>
      <c r="I90" s="84">
        <f t="shared" ref="I90:I97" si="10">H90-C90</f>
        <v>121</v>
      </c>
      <c r="J90" s="21">
        <f t="shared" ref="J90:J97" si="11">(H90-C90)/C90</f>
        <v>5.8880778588807789E-2</v>
      </c>
    </row>
    <row r="91" spans="2:10" s="18" customFormat="1" ht="12.75" x14ac:dyDescent="0.25">
      <c r="B91" s="18" t="s">
        <v>28</v>
      </c>
      <c r="C91" s="11">
        <f>'[1]2. Sesso, nazionalità, età'!C18</f>
        <v>3125</v>
      </c>
      <c r="D91" s="11">
        <f>'[1]2. Sesso, nazionalità, età'!D18</f>
        <v>3401</v>
      </c>
      <c r="E91" s="11">
        <f>'[1]2. Sesso, nazionalità, età'!E18</f>
        <v>3600</v>
      </c>
      <c r="F91" s="11">
        <f>'[1]2. Sesso, nazionalità, età'!F18</f>
        <v>2888</v>
      </c>
      <c r="G91" s="11">
        <f>'[1]2. Sesso, nazionalità, età'!G18</f>
        <v>2040</v>
      </c>
      <c r="H91" s="11">
        <f>'[1]2. Sesso, nazionalità, età'!H18</f>
        <v>2173</v>
      </c>
      <c r="I91" s="84">
        <f t="shared" si="10"/>
        <v>-952</v>
      </c>
      <c r="J91" s="21">
        <f t="shared" si="11"/>
        <v>-0.30464000000000002</v>
      </c>
    </row>
    <row r="92" spans="2:10" s="18" customFormat="1" ht="12.75" x14ac:dyDescent="0.25">
      <c r="B92" s="18" t="s">
        <v>29</v>
      </c>
      <c r="C92" s="11">
        <f>'[1]2. Sesso, nazionalità, età'!C19</f>
        <v>4755</v>
      </c>
      <c r="D92" s="11">
        <f>'[1]2. Sesso, nazionalità, età'!D19</f>
        <v>5531</v>
      </c>
      <c r="E92" s="11">
        <f>'[1]2. Sesso, nazionalità, età'!E19</f>
        <v>5842</v>
      </c>
      <c r="F92" s="11">
        <f>'[1]2. Sesso, nazionalità, età'!F19</f>
        <v>4891</v>
      </c>
      <c r="G92" s="11">
        <f>'[1]2. Sesso, nazionalità, età'!G19</f>
        <v>3577</v>
      </c>
      <c r="H92" s="11">
        <f>'[1]2. Sesso, nazionalità, età'!H19</f>
        <v>3798</v>
      </c>
      <c r="I92" s="84">
        <f t="shared" si="10"/>
        <v>-957</v>
      </c>
      <c r="J92" s="21">
        <f t="shared" si="11"/>
        <v>-0.20126182965299685</v>
      </c>
    </row>
    <row r="93" spans="2:10" s="18" customFormat="1" ht="12.75" x14ac:dyDescent="0.25">
      <c r="B93" s="18" t="s">
        <v>30</v>
      </c>
      <c r="C93" s="11">
        <f>'[1]2. Sesso, nazionalità, età'!C20</f>
        <v>425</v>
      </c>
      <c r="D93" s="11">
        <f>'[1]2. Sesso, nazionalità, età'!D20</f>
        <v>442</v>
      </c>
      <c r="E93" s="11">
        <f>'[1]2. Sesso, nazionalità, età'!E20</f>
        <v>595</v>
      </c>
      <c r="F93" s="11">
        <f>'[1]2. Sesso, nazionalità, età'!F20</f>
        <v>571</v>
      </c>
      <c r="G93" s="11">
        <f>'[1]2. Sesso, nazionalità, età'!G20</f>
        <v>416</v>
      </c>
      <c r="H93" s="11">
        <f>'[1]2. Sesso, nazionalità, età'!H20</f>
        <v>551</v>
      </c>
      <c r="I93" s="84">
        <f t="shared" si="10"/>
        <v>126</v>
      </c>
      <c r="J93" s="21">
        <f t="shared" si="11"/>
        <v>0.2964705882352941</v>
      </c>
    </row>
    <row r="94" spans="2:10" s="18" customFormat="1" ht="12.75" x14ac:dyDescent="0.25">
      <c r="B94" s="18" t="s">
        <v>31</v>
      </c>
      <c r="C94" s="11">
        <f>'[1]2. Sesso, nazionalità, età'!C21</f>
        <v>3204</v>
      </c>
      <c r="D94" s="11">
        <f>'[1]2. Sesso, nazionalità, età'!D21</f>
        <v>3578</v>
      </c>
      <c r="E94" s="11">
        <f>'[1]2. Sesso, nazionalità, età'!E21</f>
        <v>3781</v>
      </c>
      <c r="F94" s="11">
        <f>'[1]2. Sesso, nazionalità, età'!F21</f>
        <v>3289</v>
      </c>
      <c r="G94" s="11">
        <f>'[1]2. Sesso, nazionalità, età'!G21</f>
        <v>2338</v>
      </c>
      <c r="H94" s="11">
        <f>'[1]2. Sesso, nazionalità, età'!H21</f>
        <v>2638</v>
      </c>
      <c r="I94" s="84">
        <f t="shared" si="10"/>
        <v>-566</v>
      </c>
      <c r="J94" s="21">
        <f t="shared" si="11"/>
        <v>-0.17665418227215979</v>
      </c>
    </row>
    <row r="95" spans="2:10" s="18" customFormat="1" ht="12.75" x14ac:dyDescent="0.25">
      <c r="B95" s="18" t="s">
        <v>32</v>
      </c>
      <c r="C95" s="11">
        <f>'[1]2. Sesso, nazionalità, età'!C22</f>
        <v>1958</v>
      </c>
      <c r="D95" s="11">
        <f>'[1]2. Sesso, nazionalità, età'!D22</f>
        <v>2340</v>
      </c>
      <c r="E95" s="11">
        <f>'[1]2. Sesso, nazionalità, età'!E22</f>
        <v>2611</v>
      </c>
      <c r="F95" s="11">
        <f>'[1]2. Sesso, nazionalità, età'!F22</f>
        <v>2122</v>
      </c>
      <c r="G95" s="11">
        <f>'[1]2. Sesso, nazionalità, età'!G22</f>
        <v>1610</v>
      </c>
      <c r="H95" s="11">
        <f>'[1]2. Sesso, nazionalità, età'!H22</f>
        <v>1667</v>
      </c>
      <c r="I95" s="84">
        <f t="shared" si="10"/>
        <v>-291</v>
      </c>
      <c r="J95" s="21">
        <f t="shared" si="11"/>
        <v>-0.14862104187946884</v>
      </c>
    </row>
    <row r="96" spans="2:10" s="18" customFormat="1" ht="12.75" x14ac:dyDescent="0.25">
      <c r="B96" s="18" t="s">
        <v>33</v>
      </c>
      <c r="C96" s="11">
        <f>'[1]2. Sesso, nazionalità, età'!C23</f>
        <v>18</v>
      </c>
      <c r="D96" s="11">
        <f>'[1]2. Sesso, nazionalità, età'!D23</f>
        <v>55</v>
      </c>
      <c r="E96" s="11">
        <f>'[1]2. Sesso, nazionalità, età'!E23</f>
        <v>45</v>
      </c>
      <c r="F96" s="11">
        <f>'[1]2. Sesso, nazionalità, età'!F23</f>
        <v>51</v>
      </c>
      <c r="G96" s="11">
        <f>'[1]2. Sesso, nazionalità, età'!G23</f>
        <v>45</v>
      </c>
      <c r="H96" s="11">
        <f>'[1]2. Sesso, nazionalità, età'!H23</f>
        <v>44</v>
      </c>
      <c r="I96" s="84">
        <f t="shared" si="10"/>
        <v>26</v>
      </c>
      <c r="J96" s="21">
        <f t="shared" si="11"/>
        <v>1.4444444444444444</v>
      </c>
    </row>
    <row r="97" spans="2:10" s="18" customFormat="1" ht="12.75" x14ac:dyDescent="0.25">
      <c r="B97" s="88" t="s">
        <v>71</v>
      </c>
      <c r="C97" s="14">
        <f>SUM(C90:C91)</f>
        <v>5180</v>
      </c>
      <c r="D97" s="14">
        <f t="shared" ref="D97:H97" si="12">SUM(D90:D91)</f>
        <v>5973</v>
      </c>
      <c r="E97" s="14">
        <f t="shared" si="12"/>
        <v>6437</v>
      </c>
      <c r="F97" s="14">
        <f t="shared" si="12"/>
        <v>5462</v>
      </c>
      <c r="G97" s="14">
        <f t="shared" si="12"/>
        <v>3993</v>
      </c>
      <c r="H97" s="14">
        <f t="shared" si="12"/>
        <v>4349</v>
      </c>
      <c r="I97" s="32">
        <f t="shared" si="10"/>
        <v>-831</v>
      </c>
      <c r="J97" s="89">
        <f t="shared" si="11"/>
        <v>-0.16042471042471043</v>
      </c>
    </row>
    <row r="98" spans="2:10" s="18" customFormat="1" ht="24.95" customHeight="1" x14ac:dyDescent="0.2">
      <c r="B98" s="81" t="s">
        <v>47</v>
      </c>
      <c r="C98" s="10"/>
      <c r="D98" s="10"/>
      <c r="E98" s="10"/>
      <c r="H98" s="10"/>
      <c r="I98" s="30"/>
      <c r="J98" s="90"/>
    </row>
    <row r="99" spans="2:10" s="18" customFormat="1" ht="12.75" x14ac:dyDescent="0.25">
      <c r="C99" s="23"/>
      <c r="D99" s="23"/>
      <c r="E99" s="23"/>
      <c r="H99" s="23"/>
      <c r="I99" s="84"/>
      <c r="J99" s="21"/>
    </row>
    <row r="100" spans="2:10" s="18" customFormat="1" ht="12.75" x14ac:dyDescent="0.25">
      <c r="B100" s="101"/>
      <c r="C100" s="103" t="s">
        <v>349</v>
      </c>
      <c r="D100" s="103" t="s">
        <v>350</v>
      </c>
      <c r="E100" s="103" t="s">
        <v>351</v>
      </c>
      <c r="F100" s="130" t="s">
        <v>352</v>
      </c>
      <c r="G100" s="130" t="s">
        <v>353</v>
      </c>
      <c r="H100" s="103" t="s">
        <v>354</v>
      </c>
      <c r="I100" s="132"/>
      <c r="J100" s="21"/>
    </row>
    <row r="101" spans="2:10" s="18" customFormat="1" ht="12.75" x14ac:dyDescent="0.25">
      <c r="B101" s="101" t="s">
        <v>27</v>
      </c>
      <c r="C101" s="104">
        <f>C90/$C$90*100</f>
        <v>100</v>
      </c>
      <c r="D101" s="104">
        <f t="shared" ref="D101:H101" si="13">D90/$C$90*100</f>
        <v>125.15815085158151</v>
      </c>
      <c r="E101" s="104">
        <f t="shared" si="13"/>
        <v>138.05352798053528</v>
      </c>
      <c r="F101" s="104">
        <f t="shared" si="13"/>
        <v>125.25547445255474</v>
      </c>
      <c r="G101" s="104">
        <f t="shared" si="13"/>
        <v>95.036496350364956</v>
      </c>
      <c r="H101" s="104">
        <f t="shared" si="13"/>
        <v>105.88807785888076</v>
      </c>
      <c r="I101" s="132"/>
      <c r="J101" s="21"/>
    </row>
    <row r="102" spans="2:10" s="18" customFormat="1" ht="12.75" x14ac:dyDescent="0.25">
      <c r="B102" s="101" t="s">
        <v>28</v>
      </c>
      <c r="C102" s="104">
        <f>C91/$C$91*100</f>
        <v>100</v>
      </c>
      <c r="D102" s="104">
        <f t="shared" ref="D102:H102" si="14">D91/$C$91*100</f>
        <v>108.83199999999999</v>
      </c>
      <c r="E102" s="104">
        <f t="shared" si="14"/>
        <v>115.19999999999999</v>
      </c>
      <c r="F102" s="104">
        <f t="shared" si="14"/>
        <v>92.415999999999997</v>
      </c>
      <c r="G102" s="104">
        <f t="shared" si="14"/>
        <v>65.28</v>
      </c>
      <c r="H102" s="104">
        <f t="shared" si="14"/>
        <v>69.536000000000001</v>
      </c>
      <c r="I102" s="132"/>
      <c r="J102" s="21"/>
    </row>
    <row r="103" spans="2:10" s="18" customFormat="1" ht="12.75" x14ac:dyDescent="0.25">
      <c r="B103" s="101"/>
      <c r="C103" s="101"/>
      <c r="D103" s="101"/>
      <c r="E103" s="101"/>
      <c r="F103" s="101"/>
      <c r="G103" s="101"/>
      <c r="H103" s="101"/>
      <c r="I103" s="132"/>
      <c r="J103" s="21"/>
    </row>
    <row r="104" spans="2:10" s="18" customFormat="1" ht="12.75" x14ac:dyDescent="0.25">
      <c r="B104" s="101" t="s">
        <v>29</v>
      </c>
      <c r="C104" s="104">
        <f>C92/$C$92*100</f>
        <v>100</v>
      </c>
      <c r="D104" s="104">
        <f t="shared" ref="D104:H104" si="15">D92/$C$92*100</f>
        <v>116.31966351209253</v>
      </c>
      <c r="E104" s="104">
        <f t="shared" si="15"/>
        <v>122.86014721345953</v>
      </c>
      <c r="F104" s="104">
        <f t="shared" si="15"/>
        <v>102.86014721345951</v>
      </c>
      <c r="G104" s="104">
        <f t="shared" si="15"/>
        <v>75.226077812828606</v>
      </c>
      <c r="H104" s="104">
        <f t="shared" si="15"/>
        <v>79.873817034700309</v>
      </c>
      <c r="I104" s="132"/>
      <c r="J104" s="21"/>
    </row>
    <row r="105" spans="2:10" x14ac:dyDescent="0.25">
      <c r="B105" s="101" t="s">
        <v>30</v>
      </c>
      <c r="C105" s="104">
        <f>C93/$C$93*100</f>
        <v>100</v>
      </c>
      <c r="D105" s="104">
        <f t="shared" ref="D105:H105" si="16">D93/$C$93*100</f>
        <v>104</v>
      </c>
      <c r="E105" s="104">
        <f t="shared" si="16"/>
        <v>140</v>
      </c>
      <c r="F105" s="104">
        <f t="shared" si="16"/>
        <v>134.35294117647058</v>
      </c>
      <c r="G105" s="104">
        <f t="shared" si="16"/>
        <v>97.882352941176478</v>
      </c>
      <c r="H105" s="104">
        <f t="shared" si="16"/>
        <v>129.64705882352939</v>
      </c>
      <c r="I105" s="107"/>
    </row>
    <row r="106" spans="2:10" x14ac:dyDescent="0.25">
      <c r="B106" s="108"/>
      <c r="C106" s="108"/>
      <c r="D106" s="108"/>
      <c r="E106" s="108"/>
      <c r="F106" s="108"/>
      <c r="G106" s="108"/>
      <c r="H106" s="108"/>
      <c r="I106" s="107"/>
    </row>
    <row r="107" spans="2:10" x14ac:dyDescent="0.25">
      <c r="B107" s="101" t="s">
        <v>31</v>
      </c>
      <c r="C107" s="104">
        <f>C94/$C$94*100</f>
        <v>100</v>
      </c>
      <c r="D107" s="104">
        <f t="shared" ref="D107:H107" si="17">D94/$C$94*100</f>
        <v>111.6729088639201</v>
      </c>
      <c r="E107" s="104">
        <f t="shared" si="17"/>
        <v>118.00873907615481</v>
      </c>
      <c r="F107" s="104">
        <f t="shared" si="17"/>
        <v>102.65293383270911</v>
      </c>
      <c r="G107" s="104">
        <f t="shared" si="17"/>
        <v>72.971285892634214</v>
      </c>
      <c r="H107" s="104">
        <f t="shared" si="17"/>
        <v>82.33458177278402</v>
      </c>
      <c r="I107" s="107"/>
    </row>
    <row r="108" spans="2:10" x14ac:dyDescent="0.25">
      <c r="B108" s="101" t="s">
        <v>32</v>
      </c>
      <c r="C108" s="104">
        <f>C95/$C$95*100</f>
        <v>100</v>
      </c>
      <c r="D108" s="104">
        <f t="shared" ref="D108:H108" si="18">D95/$C$95*100</f>
        <v>119.50970377936669</v>
      </c>
      <c r="E108" s="104">
        <f t="shared" si="18"/>
        <v>133.35035750766087</v>
      </c>
      <c r="F108" s="104">
        <f t="shared" si="18"/>
        <v>108.3758937691522</v>
      </c>
      <c r="G108" s="104">
        <f t="shared" si="18"/>
        <v>82.226762002042904</v>
      </c>
      <c r="H108" s="104">
        <f t="shared" si="18"/>
        <v>85.137895812053117</v>
      </c>
      <c r="I108" s="107"/>
    </row>
    <row r="109" spans="2:10" x14ac:dyDescent="0.25">
      <c r="B109" s="101" t="s">
        <v>33</v>
      </c>
      <c r="C109" s="104">
        <f>C96/$C$96*100</f>
        <v>100</v>
      </c>
      <c r="D109" s="104">
        <f t="shared" ref="D109:H109" si="19">D96/$C$96*100</f>
        <v>305.55555555555554</v>
      </c>
      <c r="E109" s="104">
        <f t="shared" si="19"/>
        <v>250</v>
      </c>
      <c r="F109" s="104">
        <f t="shared" si="19"/>
        <v>283.33333333333337</v>
      </c>
      <c r="G109" s="104">
        <f t="shared" si="19"/>
        <v>250</v>
      </c>
      <c r="H109" s="104">
        <f t="shared" si="19"/>
        <v>244.44444444444446</v>
      </c>
      <c r="I109" s="107"/>
    </row>
    <row r="110" spans="2:10" x14ac:dyDescent="0.25">
      <c r="B110" s="17"/>
      <c r="C110" s="22"/>
      <c r="D110" s="22"/>
      <c r="E110" s="22"/>
      <c r="H110" s="22"/>
    </row>
    <row r="111" spans="2:10" s="18" customFormat="1" ht="24.95" customHeight="1" x14ac:dyDescent="0.25">
      <c r="B111" s="72" t="s">
        <v>303</v>
      </c>
    </row>
    <row r="112" spans="2:10" s="18" customFormat="1" ht="25.5" x14ac:dyDescent="0.25">
      <c r="B112" s="76" t="s">
        <v>54</v>
      </c>
      <c r="C112" s="86" t="s">
        <v>349</v>
      </c>
      <c r="D112" s="86" t="s">
        <v>350</v>
      </c>
      <c r="E112" s="86" t="s">
        <v>351</v>
      </c>
      <c r="F112" s="86" t="s">
        <v>352</v>
      </c>
      <c r="G112" s="86" t="s">
        <v>353</v>
      </c>
      <c r="H112" s="86" t="s">
        <v>354</v>
      </c>
      <c r="I112" s="78" t="s">
        <v>355</v>
      </c>
      <c r="J112" s="78" t="s">
        <v>356</v>
      </c>
    </row>
    <row r="113" spans="2:10" s="18" customFormat="1" ht="12.75" x14ac:dyDescent="0.25">
      <c r="B113" s="18" t="s">
        <v>27</v>
      </c>
      <c r="C113" s="11">
        <f>'[1]2. Sesso, nazionalità, età'!C30</f>
        <v>250</v>
      </c>
      <c r="D113" s="11">
        <f>'[1]2. Sesso, nazionalità, età'!D30</f>
        <v>343</v>
      </c>
      <c r="E113" s="11">
        <f>'[1]2. Sesso, nazionalità, età'!E30</f>
        <v>420</v>
      </c>
      <c r="F113" s="11">
        <f>'[1]2. Sesso, nazionalità, età'!F30</f>
        <v>413</v>
      </c>
      <c r="G113" s="11">
        <f>'[1]2. Sesso, nazionalità, età'!G30</f>
        <v>291</v>
      </c>
      <c r="H113" s="11">
        <f>'[1]2. Sesso, nazionalità, età'!H30</f>
        <v>373</v>
      </c>
      <c r="I113" s="84">
        <f t="shared" ref="I113:I120" si="20">H113-C113</f>
        <v>123</v>
      </c>
      <c r="J113" s="21">
        <f t="shared" ref="J113:J120" si="21">(H113-C113)/C113</f>
        <v>0.49199999999999999</v>
      </c>
    </row>
    <row r="114" spans="2:10" s="18" customFormat="1" ht="12.75" x14ac:dyDescent="0.25">
      <c r="B114" s="18" t="s">
        <v>28</v>
      </c>
      <c r="C114" s="11">
        <f>'[1]2. Sesso, nazionalità, età'!C31</f>
        <v>354</v>
      </c>
      <c r="D114" s="11">
        <f>'[1]2. Sesso, nazionalità, età'!D31</f>
        <v>439</v>
      </c>
      <c r="E114" s="11">
        <f>'[1]2. Sesso, nazionalità, età'!E31</f>
        <v>544</v>
      </c>
      <c r="F114" s="11">
        <f>'[1]2. Sesso, nazionalità, età'!F31</f>
        <v>413</v>
      </c>
      <c r="G114" s="11">
        <f>'[1]2. Sesso, nazionalità, età'!G31</f>
        <v>332</v>
      </c>
      <c r="H114" s="11">
        <f>'[1]2. Sesso, nazionalità, età'!H31</f>
        <v>352</v>
      </c>
      <c r="I114" s="84">
        <f t="shared" si="20"/>
        <v>-2</v>
      </c>
      <c r="J114" s="21">
        <f t="shared" si="21"/>
        <v>-5.6497175141242938E-3</v>
      </c>
    </row>
    <row r="115" spans="2:10" s="18" customFormat="1" ht="12.75" x14ac:dyDescent="0.25">
      <c r="B115" s="18" t="s">
        <v>29</v>
      </c>
      <c r="C115" s="11">
        <f>'[1]2. Sesso, nazionalità, età'!C32</f>
        <v>561</v>
      </c>
      <c r="D115" s="11">
        <f>'[1]2. Sesso, nazionalità, età'!D32</f>
        <v>746</v>
      </c>
      <c r="E115" s="11">
        <f>'[1]2. Sesso, nazionalità, età'!E32</f>
        <v>901</v>
      </c>
      <c r="F115" s="11">
        <f>'[1]2. Sesso, nazionalità, età'!F32</f>
        <v>779</v>
      </c>
      <c r="G115" s="11">
        <f>'[1]2. Sesso, nazionalità, età'!G32</f>
        <v>581</v>
      </c>
      <c r="H115" s="11">
        <f>'[1]2. Sesso, nazionalità, età'!H32</f>
        <v>676</v>
      </c>
      <c r="I115" s="84">
        <f t="shared" si="20"/>
        <v>115</v>
      </c>
      <c r="J115" s="21">
        <f t="shared" si="21"/>
        <v>0.20499108734402852</v>
      </c>
    </row>
    <row r="116" spans="2:10" s="18" customFormat="1" ht="12.75" x14ac:dyDescent="0.25">
      <c r="B116" s="18" t="s">
        <v>30</v>
      </c>
      <c r="C116" s="11">
        <f>'[1]2. Sesso, nazionalità, età'!C33</f>
        <v>43</v>
      </c>
      <c r="D116" s="11">
        <f>'[1]2. Sesso, nazionalità, età'!D33</f>
        <v>36</v>
      </c>
      <c r="E116" s="11">
        <f>'[1]2. Sesso, nazionalità, età'!E33</f>
        <v>63</v>
      </c>
      <c r="F116" s="11">
        <f>'[1]2. Sesso, nazionalità, età'!F33</f>
        <v>47</v>
      </c>
      <c r="G116" s="11">
        <f>'[1]2. Sesso, nazionalità, età'!G33</f>
        <v>42</v>
      </c>
      <c r="H116" s="11">
        <f>'[1]2. Sesso, nazionalità, età'!H33</f>
        <v>49</v>
      </c>
      <c r="I116" s="84">
        <f t="shared" si="20"/>
        <v>6</v>
      </c>
      <c r="J116" s="21">
        <f t="shared" si="21"/>
        <v>0.13953488372093023</v>
      </c>
    </row>
    <row r="117" spans="2:10" s="18" customFormat="1" ht="12.75" x14ac:dyDescent="0.25">
      <c r="B117" s="18" t="s">
        <v>31</v>
      </c>
      <c r="C117" s="11">
        <f>'[1]2. Sesso, nazionalità, età'!C34</f>
        <v>368</v>
      </c>
      <c r="D117" s="11">
        <f>'[1]2. Sesso, nazionalità, età'!D34</f>
        <v>485</v>
      </c>
      <c r="E117" s="11">
        <f>'[1]2. Sesso, nazionalità, età'!E34</f>
        <v>529</v>
      </c>
      <c r="F117" s="11">
        <f>'[1]2. Sesso, nazionalità, età'!F34</f>
        <v>483</v>
      </c>
      <c r="G117" s="11">
        <f>'[1]2. Sesso, nazionalità, età'!G34</f>
        <v>375</v>
      </c>
      <c r="H117" s="11">
        <f>'[1]2. Sesso, nazionalità, età'!H34</f>
        <v>459</v>
      </c>
      <c r="I117" s="84">
        <f t="shared" si="20"/>
        <v>91</v>
      </c>
      <c r="J117" s="21">
        <f t="shared" si="21"/>
        <v>0.24728260869565216</v>
      </c>
    </row>
    <row r="118" spans="2:10" s="18" customFormat="1" ht="12.75" x14ac:dyDescent="0.25">
      <c r="B118" s="18" t="s">
        <v>32</v>
      </c>
      <c r="C118" s="11">
        <f>'[1]2. Sesso, nazionalità, età'!C35</f>
        <v>230</v>
      </c>
      <c r="D118" s="11">
        <f>'[1]2. Sesso, nazionalità, età'!D35</f>
        <v>288</v>
      </c>
      <c r="E118" s="11">
        <f>'[1]2. Sesso, nazionalità, età'!E35</f>
        <v>429</v>
      </c>
      <c r="F118" s="11">
        <f>'[1]2. Sesso, nazionalità, età'!F35</f>
        <v>333</v>
      </c>
      <c r="G118" s="11">
        <f>'[1]2. Sesso, nazionalità, età'!G35</f>
        <v>237</v>
      </c>
      <c r="H118" s="11">
        <f>'[1]2. Sesso, nazionalità, età'!H35</f>
        <v>261</v>
      </c>
      <c r="I118" s="84">
        <f t="shared" si="20"/>
        <v>31</v>
      </c>
      <c r="J118" s="21">
        <f t="shared" si="21"/>
        <v>0.13478260869565217</v>
      </c>
    </row>
    <row r="119" spans="2:10" s="18" customFormat="1" ht="12.75" x14ac:dyDescent="0.25">
      <c r="B119" s="18" t="s">
        <v>33</v>
      </c>
      <c r="C119" s="11">
        <f>'[1]2. Sesso, nazionalità, età'!C36</f>
        <v>6</v>
      </c>
      <c r="D119" s="11">
        <f>'[1]2. Sesso, nazionalità, età'!D36</f>
        <v>9</v>
      </c>
      <c r="E119" s="11">
        <f>'[1]2. Sesso, nazionalità, età'!E36</f>
        <v>6</v>
      </c>
      <c r="F119" s="11">
        <f>'[1]2. Sesso, nazionalità, età'!F36</f>
        <v>10</v>
      </c>
      <c r="G119" s="11">
        <f>'[1]2. Sesso, nazionalità, età'!G36</f>
        <v>11</v>
      </c>
      <c r="H119" s="11">
        <f>'[1]2. Sesso, nazionalità, età'!H36</f>
        <v>5</v>
      </c>
      <c r="I119" s="84">
        <f t="shared" si="20"/>
        <v>-1</v>
      </c>
      <c r="J119" s="21">
        <f t="shared" si="21"/>
        <v>-0.16666666666666666</v>
      </c>
    </row>
    <row r="120" spans="2:10" s="18" customFormat="1" ht="12.75" x14ac:dyDescent="0.25">
      <c r="B120" s="88" t="s">
        <v>71</v>
      </c>
      <c r="C120" s="14">
        <f>SUM(C113:C114)</f>
        <v>604</v>
      </c>
      <c r="D120" s="14">
        <f t="shared" ref="D120:H120" si="22">SUM(D113:D114)</f>
        <v>782</v>
      </c>
      <c r="E120" s="14">
        <f t="shared" si="22"/>
        <v>964</v>
      </c>
      <c r="F120" s="14">
        <f t="shared" si="22"/>
        <v>826</v>
      </c>
      <c r="G120" s="14">
        <f t="shared" si="22"/>
        <v>623</v>
      </c>
      <c r="H120" s="14">
        <f t="shared" si="22"/>
        <v>725</v>
      </c>
      <c r="I120" s="32">
        <f t="shared" si="20"/>
        <v>121</v>
      </c>
      <c r="J120" s="89">
        <f t="shared" si="21"/>
        <v>0.20033112582781457</v>
      </c>
    </row>
    <row r="121" spans="2:10" s="18" customFormat="1" ht="24.95" customHeight="1" x14ac:dyDescent="0.2">
      <c r="B121" s="81" t="s">
        <v>47</v>
      </c>
      <c r="C121" s="10"/>
      <c r="D121" s="10"/>
      <c r="E121" s="10"/>
      <c r="H121" s="10"/>
      <c r="I121" s="30"/>
      <c r="J121" s="90"/>
    </row>
    <row r="122" spans="2:10" s="18" customFormat="1" ht="12.75" x14ac:dyDescent="0.25">
      <c r="C122" s="23"/>
      <c r="D122" s="23"/>
      <c r="E122" s="23"/>
      <c r="H122" s="23"/>
      <c r="I122" s="84"/>
      <c r="J122" s="21"/>
    </row>
    <row r="123" spans="2:10" s="18" customFormat="1" ht="12.75" x14ac:dyDescent="0.25">
      <c r="B123" s="101"/>
      <c r="C123" s="103" t="s">
        <v>349</v>
      </c>
      <c r="D123" s="103" t="s">
        <v>350</v>
      </c>
      <c r="E123" s="103" t="s">
        <v>351</v>
      </c>
      <c r="F123" s="130" t="s">
        <v>352</v>
      </c>
      <c r="G123" s="130" t="s">
        <v>353</v>
      </c>
      <c r="H123" s="103" t="s">
        <v>354</v>
      </c>
      <c r="I123" s="132"/>
      <c r="J123" s="21"/>
    </row>
    <row r="124" spans="2:10" s="18" customFormat="1" ht="12.75" x14ac:dyDescent="0.25">
      <c r="B124" s="101" t="s">
        <v>27</v>
      </c>
      <c r="C124" s="104">
        <f>C113/$C$113*100</f>
        <v>100</v>
      </c>
      <c r="D124" s="104">
        <f t="shared" ref="D124:H124" si="23">D113/$C$113*100</f>
        <v>137.20000000000002</v>
      </c>
      <c r="E124" s="104">
        <f t="shared" si="23"/>
        <v>168</v>
      </c>
      <c r="F124" s="104">
        <f t="shared" si="23"/>
        <v>165.2</v>
      </c>
      <c r="G124" s="104">
        <f t="shared" si="23"/>
        <v>116.39999999999999</v>
      </c>
      <c r="H124" s="104">
        <f t="shared" si="23"/>
        <v>149.19999999999999</v>
      </c>
      <c r="I124" s="132"/>
      <c r="J124" s="21"/>
    </row>
    <row r="125" spans="2:10" s="18" customFormat="1" ht="12.75" x14ac:dyDescent="0.25">
      <c r="B125" s="101" t="s">
        <v>28</v>
      </c>
      <c r="C125" s="104">
        <f>C114/$C$114*100</f>
        <v>100</v>
      </c>
      <c r="D125" s="104">
        <f t="shared" ref="D125:H125" si="24">D114/$C$114*100</f>
        <v>124.01129943502825</v>
      </c>
      <c r="E125" s="104">
        <f t="shared" si="24"/>
        <v>153.67231638418079</v>
      </c>
      <c r="F125" s="104">
        <f t="shared" si="24"/>
        <v>116.66666666666667</v>
      </c>
      <c r="G125" s="104">
        <f t="shared" si="24"/>
        <v>93.78531073446328</v>
      </c>
      <c r="H125" s="104">
        <f t="shared" si="24"/>
        <v>99.435028248587571</v>
      </c>
      <c r="I125" s="132"/>
      <c r="J125" s="21"/>
    </row>
    <row r="126" spans="2:10" s="18" customFormat="1" ht="12.75" x14ac:dyDescent="0.25">
      <c r="B126" s="101"/>
      <c r="C126" s="101"/>
      <c r="D126" s="101"/>
      <c r="E126" s="101"/>
      <c r="F126" s="101"/>
      <c r="G126" s="101"/>
      <c r="H126" s="101"/>
      <c r="I126" s="132"/>
      <c r="J126" s="21"/>
    </row>
    <row r="127" spans="2:10" s="18" customFormat="1" ht="12.75" x14ac:dyDescent="0.25">
      <c r="B127" s="101" t="s">
        <v>29</v>
      </c>
      <c r="C127" s="104">
        <f>C115/$C$115*100</f>
        <v>100</v>
      </c>
      <c r="D127" s="104">
        <f t="shared" ref="D127:H127" si="25">D115/$C$115*100</f>
        <v>132.97682709447415</v>
      </c>
      <c r="E127" s="104">
        <f t="shared" si="25"/>
        <v>160.60606060606059</v>
      </c>
      <c r="F127" s="104">
        <f t="shared" si="25"/>
        <v>138.85918003565064</v>
      </c>
      <c r="G127" s="104">
        <f t="shared" si="25"/>
        <v>103.5650623885918</v>
      </c>
      <c r="H127" s="104">
        <f t="shared" si="25"/>
        <v>120.49910873440285</v>
      </c>
      <c r="I127" s="132"/>
      <c r="J127" s="21"/>
    </row>
    <row r="128" spans="2:10" x14ac:dyDescent="0.25">
      <c r="B128" s="101" t="s">
        <v>30</v>
      </c>
      <c r="C128" s="104">
        <f>C116/$C$116*100</f>
        <v>100</v>
      </c>
      <c r="D128" s="104">
        <f t="shared" ref="D128:H128" si="26">D116/$C$116*100</f>
        <v>83.720930232558146</v>
      </c>
      <c r="E128" s="104">
        <f t="shared" si="26"/>
        <v>146.51162790697674</v>
      </c>
      <c r="F128" s="104">
        <f t="shared" si="26"/>
        <v>109.30232558139534</v>
      </c>
      <c r="G128" s="104">
        <f t="shared" si="26"/>
        <v>97.674418604651152</v>
      </c>
      <c r="H128" s="104">
        <f t="shared" si="26"/>
        <v>113.95348837209302</v>
      </c>
      <c r="I128" s="107"/>
    </row>
    <row r="129" spans="2:10" x14ac:dyDescent="0.25">
      <c r="B129" s="108"/>
      <c r="C129" s="108"/>
      <c r="D129" s="108"/>
      <c r="E129" s="108"/>
      <c r="F129" s="108"/>
      <c r="G129" s="108"/>
      <c r="H129" s="108"/>
      <c r="I129" s="107"/>
    </row>
    <row r="130" spans="2:10" x14ac:dyDescent="0.25">
      <c r="B130" s="101" t="s">
        <v>31</v>
      </c>
      <c r="C130" s="104">
        <f>C117/$C$117*100</f>
        <v>100</v>
      </c>
      <c r="D130" s="104">
        <f t="shared" ref="D130:H130" si="27">D117/$C$117*100</f>
        <v>131.79347826086956</v>
      </c>
      <c r="E130" s="104">
        <f t="shared" si="27"/>
        <v>143.75</v>
      </c>
      <c r="F130" s="104">
        <f t="shared" si="27"/>
        <v>131.25</v>
      </c>
      <c r="G130" s="104">
        <f t="shared" si="27"/>
        <v>101.90217391304348</v>
      </c>
      <c r="H130" s="104">
        <f t="shared" si="27"/>
        <v>124.7282608695652</v>
      </c>
      <c r="I130" s="107"/>
    </row>
    <row r="131" spans="2:10" x14ac:dyDescent="0.25">
      <c r="B131" s="101" t="s">
        <v>32</v>
      </c>
      <c r="C131" s="104">
        <f>C118/$C$118*100</f>
        <v>100</v>
      </c>
      <c r="D131" s="104">
        <f t="shared" ref="D131:H131" si="28">D118/$C$118*100</f>
        <v>125.21739130434784</v>
      </c>
      <c r="E131" s="104">
        <f t="shared" si="28"/>
        <v>186.52173913043478</v>
      </c>
      <c r="F131" s="104">
        <f t="shared" si="28"/>
        <v>144.78260869565219</v>
      </c>
      <c r="G131" s="104">
        <f t="shared" si="28"/>
        <v>103.04347826086956</v>
      </c>
      <c r="H131" s="104">
        <f t="shared" si="28"/>
        <v>113.47826086956523</v>
      </c>
      <c r="I131" s="107"/>
    </row>
    <row r="132" spans="2:10" x14ac:dyDescent="0.25">
      <c r="B132" s="101" t="s">
        <v>33</v>
      </c>
      <c r="C132" s="104">
        <f>C119/$C$119*100</f>
        <v>100</v>
      </c>
      <c r="D132" s="104">
        <f t="shared" ref="D132:H132" si="29">D119/$C$119*100</f>
        <v>150</v>
      </c>
      <c r="E132" s="104">
        <f t="shared" si="29"/>
        <v>100</v>
      </c>
      <c r="F132" s="104">
        <f t="shared" si="29"/>
        <v>166.66666666666669</v>
      </c>
      <c r="G132" s="104">
        <f t="shared" si="29"/>
        <v>183.33333333333331</v>
      </c>
      <c r="H132" s="104">
        <f t="shared" si="29"/>
        <v>83.333333333333343</v>
      </c>
      <c r="I132" s="107"/>
    </row>
    <row r="133" spans="2:10" x14ac:dyDescent="0.25">
      <c r="B133" s="17"/>
      <c r="C133" s="22"/>
      <c r="D133" s="22"/>
      <c r="E133" s="22"/>
      <c r="H133" s="22"/>
    </row>
    <row r="134" spans="2:10" s="18" customFormat="1" ht="24.95" customHeight="1" x14ac:dyDescent="0.25">
      <c r="B134" s="72" t="s">
        <v>304</v>
      </c>
    </row>
    <row r="135" spans="2:10" s="18" customFormat="1" ht="25.5" x14ac:dyDescent="0.25">
      <c r="B135" s="76" t="s">
        <v>11</v>
      </c>
      <c r="C135" s="86" t="s">
        <v>349</v>
      </c>
      <c r="D135" s="86" t="s">
        <v>350</v>
      </c>
      <c r="E135" s="86" t="s">
        <v>351</v>
      </c>
      <c r="F135" s="86" t="s">
        <v>352</v>
      </c>
      <c r="G135" s="86" t="s">
        <v>353</v>
      </c>
      <c r="H135" s="86" t="s">
        <v>354</v>
      </c>
      <c r="I135" s="78" t="s">
        <v>355</v>
      </c>
      <c r="J135" s="78" t="s">
        <v>356</v>
      </c>
    </row>
    <row r="136" spans="2:10" s="18" customFormat="1" ht="12.75" x14ac:dyDescent="0.25">
      <c r="B136" s="18" t="s">
        <v>27</v>
      </c>
      <c r="C136" s="11">
        <f>'[1]2. Sesso, nazionalità, età'!C43</f>
        <v>1031</v>
      </c>
      <c r="D136" s="11">
        <f>'[1]2. Sesso, nazionalità, età'!D43</f>
        <v>1190</v>
      </c>
      <c r="E136" s="11">
        <f>'[1]2. Sesso, nazionalità, età'!E43</f>
        <v>1270</v>
      </c>
      <c r="F136" s="11">
        <f>'[1]2. Sesso, nazionalità, età'!F43</f>
        <v>1285</v>
      </c>
      <c r="G136" s="11">
        <f>'[1]2. Sesso, nazionalità, età'!G43</f>
        <v>852</v>
      </c>
      <c r="H136" s="11">
        <f>'[1]2. Sesso, nazionalità, età'!H43</f>
        <v>1015</v>
      </c>
      <c r="I136" s="84">
        <f t="shared" ref="I136:I143" si="30">H136-C136</f>
        <v>-16</v>
      </c>
      <c r="J136" s="21">
        <f t="shared" ref="J136:J143" si="31">(H136-C136)/C136</f>
        <v>-1.5518913676042677E-2</v>
      </c>
    </row>
    <row r="137" spans="2:10" s="18" customFormat="1" ht="12.75" x14ac:dyDescent="0.25">
      <c r="B137" s="18" t="s">
        <v>28</v>
      </c>
      <c r="C137" s="11">
        <f>'[1]2. Sesso, nazionalità, età'!C44</f>
        <v>1625</v>
      </c>
      <c r="D137" s="11">
        <f>'[1]2. Sesso, nazionalità, età'!D44</f>
        <v>1561</v>
      </c>
      <c r="E137" s="11">
        <f>'[1]2. Sesso, nazionalità, età'!E44</f>
        <v>1634</v>
      </c>
      <c r="F137" s="11">
        <f>'[1]2. Sesso, nazionalità, età'!F44</f>
        <v>1431</v>
      </c>
      <c r="G137" s="11">
        <f>'[1]2. Sesso, nazionalità, età'!G44</f>
        <v>956</v>
      </c>
      <c r="H137" s="11">
        <f>'[1]2. Sesso, nazionalità, età'!H44</f>
        <v>1050</v>
      </c>
      <c r="I137" s="84">
        <f t="shared" si="30"/>
        <v>-575</v>
      </c>
      <c r="J137" s="21">
        <f t="shared" si="31"/>
        <v>-0.35384615384615387</v>
      </c>
    </row>
    <row r="138" spans="2:10" s="18" customFormat="1" ht="12.75" x14ac:dyDescent="0.25">
      <c r="B138" s="18" t="s">
        <v>29</v>
      </c>
      <c r="C138" s="11">
        <f>'[1]2. Sesso, nazionalità, età'!C45</f>
        <v>2424</v>
      </c>
      <c r="D138" s="11">
        <f>'[1]2. Sesso, nazionalità, età'!D45</f>
        <v>2507</v>
      </c>
      <c r="E138" s="11">
        <f>'[1]2. Sesso, nazionalità, età'!E45</f>
        <v>2563</v>
      </c>
      <c r="F138" s="11">
        <f>'[1]2. Sesso, nazionalità, età'!F45</f>
        <v>2341</v>
      </c>
      <c r="G138" s="11">
        <f>'[1]2. Sesso, nazionalità, età'!G45</f>
        <v>1575</v>
      </c>
      <c r="H138" s="11">
        <f>'[1]2. Sesso, nazionalità, età'!H45</f>
        <v>1738</v>
      </c>
      <c r="I138" s="84">
        <f t="shared" si="30"/>
        <v>-686</v>
      </c>
      <c r="J138" s="21">
        <f t="shared" si="31"/>
        <v>-0.28300330033003301</v>
      </c>
    </row>
    <row r="139" spans="2:10" s="18" customFormat="1" ht="12.75" x14ac:dyDescent="0.25">
      <c r="B139" s="18" t="s">
        <v>30</v>
      </c>
      <c r="C139" s="11">
        <f>'[1]2. Sesso, nazionalità, età'!C46</f>
        <v>232</v>
      </c>
      <c r="D139" s="11">
        <f>'[1]2. Sesso, nazionalità, età'!D46</f>
        <v>244</v>
      </c>
      <c r="E139" s="11">
        <f>'[1]2. Sesso, nazionalità, età'!E46</f>
        <v>341</v>
      </c>
      <c r="F139" s="11">
        <f>'[1]2. Sesso, nazionalità, età'!F46</f>
        <v>375</v>
      </c>
      <c r="G139" s="11">
        <f>'[1]2. Sesso, nazionalità, età'!G46</f>
        <v>233</v>
      </c>
      <c r="H139" s="11">
        <f>'[1]2. Sesso, nazionalità, età'!H46</f>
        <v>327</v>
      </c>
      <c r="I139" s="84">
        <f t="shared" si="30"/>
        <v>95</v>
      </c>
      <c r="J139" s="21">
        <f t="shared" si="31"/>
        <v>0.40948275862068967</v>
      </c>
    </row>
    <row r="140" spans="2:10" s="18" customFormat="1" ht="12.75" x14ac:dyDescent="0.25">
      <c r="B140" s="18" t="s">
        <v>31</v>
      </c>
      <c r="C140" s="11">
        <f>'[1]2. Sesso, nazionalità, età'!C47</f>
        <v>1713</v>
      </c>
      <c r="D140" s="11">
        <f>'[1]2. Sesso, nazionalità, età'!D47</f>
        <v>1749</v>
      </c>
      <c r="E140" s="11">
        <f>'[1]2. Sesso, nazionalità, età'!E47</f>
        <v>1785</v>
      </c>
      <c r="F140" s="11">
        <f>'[1]2. Sesso, nazionalità, età'!F47</f>
        <v>1707</v>
      </c>
      <c r="G140" s="11">
        <f>'[1]2. Sesso, nazionalità, età'!G47</f>
        <v>1038</v>
      </c>
      <c r="H140" s="11">
        <f>'[1]2. Sesso, nazionalità, età'!H47</f>
        <v>1288</v>
      </c>
      <c r="I140" s="84">
        <f t="shared" si="30"/>
        <v>-425</v>
      </c>
      <c r="J140" s="21">
        <f t="shared" si="31"/>
        <v>-0.24810274372446001</v>
      </c>
    </row>
    <row r="141" spans="2:10" s="18" customFormat="1" ht="12.75" x14ac:dyDescent="0.25">
      <c r="B141" s="18" t="s">
        <v>32</v>
      </c>
      <c r="C141" s="11">
        <f>'[1]2. Sesso, nazionalità, età'!C48</f>
        <v>937</v>
      </c>
      <c r="D141" s="11">
        <f>'[1]2. Sesso, nazionalità, età'!D48</f>
        <v>974</v>
      </c>
      <c r="E141" s="11">
        <f>'[1]2. Sesso, nazionalità, età'!E48</f>
        <v>1098</v>
      </c>
      <c r="F141" s="11">
        <f>'[1]2. Sesso, nazionalità, età'!F48</f>
        <v>980</v>
      </c>
      <c r="G141" s="11">
        <f>'[1]2. Sesso, nazionalità, età'!G48</f>
        <v>752</v>
      </c>
      <c r="H141" s="11">
        <f>'[1]2. Sesso, nazionalità, età'!H48</f>
        <v>760</v>
      </c>
      <c r="I141" s="84">
        <f t="shared" si="30"/>
        <v>-177</v>
      </c>
      <c r="J141" s="21">
        <f t="shared" si="31"/>
        <v>-0.18890074706510138</v>
      </c>
    </row>
    <row r="142" spans="2:10" s="18" customFormat="1" ht="12.75" x14ac:dyDescent="0.25">
      <c r="B142" s="18" t="s">
        <v>33</v>
      </c>
      <c r="C142" s="11">
        <f>'[1]2. Sesso, nazionalità, età'!C49</f>
        <v>6</v>
      </c>
      <c r="D142" s="11">
        <f>'[1]2. Sesso, nazionalità, età'!D49</f>
        <v>28</v>
      </c>
      <c r="E142" s="11">
        <f>'[1]2. Sesso, nazionalità, età'!E49</f>
        <v>21</v>
      </c>
      <c r="F142" s="11">
        <f>'[1]2. Sesso, nazionalità, età'!F49</f>
        <v>29</v>
      </c>
      <c r="G142" s="11">
        <f>'[1]2. Sesso, nazionalità, età'!G49</f>
        <v>18</v>
      </c>
      <c r="H142" s="11">
        <f>'[1]2. Sesso, nazionalità, età'!H49</f>
        <v>17</v>
      </c>
      <c r="I142" s="84">
        <f t="shared" si="30"/>
        <v>11</v>
      </c>
      <c r="J142" s="21">
        <f t="shared" si="31"/>
        <v>1.8333333333333333</v>
      </c>
    </row>
    <row r="143" spans="2:10" s="18" customFormat="1" ht="12.75" x14ac:dyDescent="0.25">
      <c r="B143" s="88" t="s">
        <v>71</v>
      </c>
      <c r="C143" s="14">
        <f>SUM(C136:C137)</f>
        <v>2656</v>
      </c>
      <c r="D143" s="14">
        <f t="shared" ref="D143:H143" si="32">SUM(D136:D137)</f>
        <v>2751</v>
      </c>
      <c r="E143" s="14">
        <f t="shared" si="32"/>
        <v>2904</v>
      </c>
      <c r="F143" s="14">
        <f t="shared" si="32"/>
        <v>2716</v>
      </c>
      <c r="G143" s="14">
        <f t="shared" si="32"/>
        <v>1808</v>
      </c>
      <c r="H143" s="14">
        <f t="shared" si="32"/>
        <v>2065</v>
      </c>
      <c r="I143" s="32">
        <f t="shared" si="30"/>
        <v>-591</v>
      </c>
      <c r="J143" s="89">
        <f t="shared" si="31"/>
        <v>-0.22251506024096385</v>
      </c>
    </row>
    <row r="144" spans="2:10" s="18" customFormat="1" ht="24.95" customHeight="1" x14ac:dyDescent="0.2">
      <c r="B144" s="81" t="s">
        <v>47</v>
      </c>
      <c r="C144" s="10"/>
      <c r="D144" s="10"/>
      <c r="E144" s="10"/>
      <c r="H144" s="10"/>
      <c r="I144" s="30"/>
      <c r="J144" s="90"/>
    </row>
    <row r="145" spans="2:10" s="18" customFormat="1" ht="12.75" x14ac:dyDescent="0.25">
      <c r="C145" s="23"/>
      <c r="D145" s="23"/>
      <c r="E145" s="23"/>
      <c r="H145" s="23"/>
      <c r="I145" s="84"/>
      <c r="J145" s="21"/>
    </row>
    <row r="146" spans="2:10" s="18" customFormat="1" ht="12.75" x14ac:dyDescent="0.25">
      <c r="B146" s="101"/>
      <c r="C146" s="103" t="s">
        <v>349</v>
      </c>
      <c r="D146" s="103" t="s">
        <v>350</v>
      </c>
      <c r="E146" s="103" t="s">
        <v>351</v>
      </c>
      <c r="F146" s="130" t="s">
        <v>352</v>
      </c>
      <c r="G146" s="130" t="s">
        <v>353</v>
      </c>
      <c r="H146" s="103" t="s">
        <v>354</v>
      </c>
      <c r="I146" s="132"/>
      <c r="J146" s="21"/>
    </row>
    <row r="147" spans="2:10" s="18" customFormat="1" ht="12.75" x14ac:dyDescent="0.25">
      <c r="B147" s="101" t="s">
        <v>27</v>
      </c>
      <c r="C147" s="104">
        <f>C136/$C$136*100</f>
        <v>100</v>
      </c>
      <c r="D147" s="104">
        <f t="shared" ref="D147:H147" si="33">D136/$C$136*100</f>
        <v>115.42192046556741</v>
      </c>
      <c r="E147" s="104">
        <f t="shared" si="33"/>
        <v>123.18137730358876</v>
      </c>
      <c r="F147" s="104">
        <f t="shared" si="33"/>
        <v>124.63627546071775</v>
      </c>
      <c r="G147" s="104">
        <f t="shared" si="33"/>
        <v>82.638215324927259</v>
      </c>
      <c r="H147" s="104">
        <f t="shared" si="33"/>
        <v>98.44810863239573</v>
      </c>
      <c r="I147" s="132"/>
      <c r="J147" s="21"/>
    </row>
    <row r="148" spans="2:10" s="18" customFormat="1" ht="12.75" x14ac:dyDescent="0.25">
      <c r="B148" s="101" t="s">
        <v>28</v>
      </c>
      <c r="C148" s="104">
        <f>C137/$C$137*100</f>
        <v>100</v>
      </c>
      <c r="D148" s="104">
        <f t="shared" ref="D148:H148" si="34">D137/$C$137*100</f>
        <v>96.061538461538461</v>
      </c>
      <c r="E148" s="104">
        <f t="shared" si="34"/>
        <v>100.55384615384615</v>
      </c>
      <c r="F148" s="104">
        <f t="shared" si="34"/>
        <v>88.061538461538461</v>
      </c>
      <c r="G148" s="104">
        <f t="shared" si="34"/>
        <v>58.830769230769228</v>
      </c>
      <c r="H148" s="104">
        <f t="shared" si="34"/>
        <v>64.615384615384613</v>
      </c>
      <c r="I148" s="132"/>
      <c r="J148" s="21"/>
    </row>
    <row r="149" spans="2:10" s="18" customFormat="1" ht="12.75" x14ac:dyDescent="0.25">
      <c r="B149" s="101"/>
      <c r="C149" s="101"/>
      <c r="D149" s="101"/>
      <c r="E149" s="101"/>
      <c r="F149" s="101"/>
      <c r="G149" s="101"/>
      <c r="H149" s="101"/>
      <c r="I149" s="132"/>
      <c r="J149" s="21"/>
    </row>
    <row r="150" spans="2:10" s="18" customFormat="1" ht="12.75" x14ac:dyDescent="0.25">
      <c r="B150" s="101" t="s">
        <v>29</v>
      </c>
      <c r="C150" s="104">
        <f>C138/$C$138*100</f>
        <v>100</v>
      </c>
      <c r="D150" s="104">
        <f t="shared" ref="D150:H150" si="35">D138/$C$138*100</f>
        <v>103.42409240924093</v>
      </c>
      <c r="E150" s="104">
        <f t="shared" si="35"/>
        <v>105.73432343234323</v>
      </c>
      <c r="F150" s="104">
        <f t="shared" si="35"/>
        <v>96.575907590759087</v>
      </c>
      <c r="G150" s="104">
        <f t="shared" si="35"/>
        <v>64.975247524752476</v>
      </c>
      <c r="H150" s="104">
        <f t="shared" si="35"/>
        <v>71.699669966996709</v>
      </c>
      <c r="I150" s="132"/>
      <c r="J150" s="21"/>
    </row>
    <row r="151" spans="2:10" x14ac:dyDescent="0.25">
      <c r="B151" s="101" t="s">
        <v>30</v>
      </c>
      <c r="C151" s="104">
        <f>C139/$C$139*100</f>
        <v>100</v>
      </c>
      <c r="D151" s="104">
        <f t="shared" ref="D151:H151" si="36">D139/$C$139*100</f>
        <v>105.17241379310344</v>
      </c>
      <c r="E151" s="104">
        <f t="shared" si="36"/>
        <v>146.98275862068965</v>
      </c>
      <c r="F151" s="104">
        <f t="shared" si="36"/>
        <v>161.63793103448276</v>
      </c>
      <c r="G151" s="104">
        <f t="shared" si="36"/>
        <v>100.43103448275863</v>
      </c>
      <c r="H151" s="104">
        <f t="shared" si="36"/>
        <v>140.94827586206898</v>
      </c>
      <c r="I151" s="107"/>
    </row>
    <row r="152" spans="2:10" x14ac:dyDescent="0.25">
      <c r="B152" s="108"/>
      <c r="C152" s="108"/>
      <c r="D152" s="108"/>
      <c r="E152" s="108"/>
      <c r="F152" s="108"/>
      <c r="G152" s="108"/>
      <c r="H152" s="108"/>
      <c r="I152" s="107"/>
    </row>
    <row r="153" spans="2:10" x14ac:dyDescent="0.25">
      <c r="B153" s="101" t="s">
        <v>31</v>
      </c>
      <c r="C153" s="104">
        <f>C140/$C$140*100</f>
        <v>100</v>
      </c>
      <c r="D153" s="104">
        <f t="shared" ref="D153:H153" si="37">D140/$C$140*100</f>
        <v>102.1015761821366</v>
      </c>
      <c r="E153" s="104">
        <f t="shared" si="37"/>
        <v>104.20315236427319</v>
      </c>
      <c r="F153" s="104">
        <f t="shared" si="37"/>
        <v>99.649737302977243</v>
      </c>
      <c r="G153" s="104">
        <f t="shared" si="37"/>
        <v>60.595446584938706</v>
      </c>
      <c r="H153" s="104">
        <f t="shared" si="37"/>
        <v>75.189725627553997</v>
      </c>
      <c r="I153" s="107"/>
    </row>
    <row r="154" spans="2:10" x14ac:dyDescent="0.25">
      <c r="B154" s="101" t="s">
        <v>32</v>
      </c>
      <c r="C154" s="104">
        <f>C141/$C$141*100</f>
        <v>100</v>
      </c>
      <c r="D154" s="104">
        <f t="shared" ref="D154:H154" si="38">D141/$C$141*100</f>
        <v>103.94877267876201</v>
      </c>
      <c r="E154" s="104">
        <f t="shared" si="38"/>
        <v>117.18249733191035</v>
      </c>
      <c r="F154" s="104">
        <f t="shared" si="38"/>
        <v>104.58911419423693</v>
      </c>
      <c r="G154" s="104">
        <f t="shared" si="38"/>
        <v>80.256136606189969</v>
      </c>
      <c r="H154" s="104">
        <f t="shared" si="38"/>
        <v>81.109925293489866</v>
      </c>
      <c r="I154" s="107"/>
    </row>
    <row r="155" spans="2:10" x14ac:dyDescent="0.25">
      <c r="B155" s="101" t="s">
        <v>33</v>
      </c>
      <c r="C155" s="104">
        <f>C142/$C$142*100</f>
        <v>100</v>
      </c>
      <c r="D155" s="104">
        <f t="shared" ref="D155:H155" si="39">D142/$C$142*100</f>
        <v>466.66666666666669</v>
      </c>
      <c r="E155" s="104">
        <f t="shared" si="39"/>
        <v>350</v>
      </c>
      <c r="F155" s="104">
        <f t="shared" si="39"/>
        <v>483.33333333333331</v>
      </c>
      <c r="G155" s="104">
        <f t="shared" si="39"/>
        <v>300</v>
      </c>
      <c r="H155" s="104">
        <f t="shared" si="39"/>
        <v>283.33333333333337</v>
      </c>
      <c r="I155" s="107"/>
    </row>
    <row r="157" spans="2:10" s="18" customFormat="1" ht="24.95" customHeight="1" x14ac:dyDescent="0.25">
      <c r="B157" s="72" t="s">
        <v>305</v>
      </c>
    </row>
    <row r="158" spans="2:10" s="18" customFormat="1" ht="25.5" x14ac:dyDescent="0.25">
      <c r="B158" s="76" t="s">
        <v>12</v>
      </c>
      <c r="C158" s="86" t="s">
        <v>349</v>
      </c>
      <c r="D158" s="86" t="s">
        <v>350</v>
      </c>
      <c r="E158" s="86" t="s">
        <v>351</v>
      </c>
      <c r="F158" s="86" t="s">
        <v>352</v>
      </c>
      <c r="G158" s="86" t="s">
        <v>353</v>
      </c>
      <c r="H158" s="86" t="s">
        <v>354</v>
      </c>
      <c r="I158" s="78" t="s">
        <v>355</v>
      </c>
      <c r="J158" s="78" t="s">
        <v>356</v>
      </c>
    </row>
    <row r="159" spans="2:10" s="18" customFormat="1" ht="12.75" x14ac:dyDescent="0.25">
      <c r="B159" s="18" t="s">
        <v>27</v>
      </c>
      <c r="C159" s="11">
        <f>'[1]2. Sesso, nazionalità, età'!C56</f>
        <v>331</v>
      </c>
      <c r="D159" s="11">
        <f>'[1]2. Sesso, nazionalità, età'!D56</f>
        <v>423</v>
      </c>
      <c r="E159" s="11">
        <f>'[1]2. Sesso, nazionalità, età'!E56</f>
        <v>471</v>
      </c>
      <c r="F159" s="11">
        <f>'[1]2. Sesso, nazionalità, età'!F56</f>
        <v>421</v>
      </c>
      <c r="G159" s="11">
        <f>'[1]2. Sesso, nazionalità, età'!G56</f>
        <v>288</v>
      </c>
      <c r="H159" s="11">
        <f>'[1]2. Sesso, nazionalità, età'!H56</f>
        <v>370</v>
      </c>
      <c r="I159" s="84">
        <f t="shared" ref="I159:I166" si="40">H159-C159</f>
        <v>39</v>
      </c>
      <c r="J159" s="21">
        <f t="shared" ref="J159:J166" si="41">(H159-C159)/C159</f>
        <v>0.11782477341389729</v>
      </c>
    </row>
    <row r="160" spans="2:10" s="18" customFormat="1" ht="12.75" x14ac:dyDescent="0.25">
      <c r="B160" s="18" t="s">
        <v>28</v>
      </c>
      <c r="C160" s="11">
        <f>'[1]2. Sesso, nazionalità, età'!C57</f>
        <v>518</v>
      </c>
      <c r="D160" s="11">
        <f>'[1]2. Sesso, nazionalità, età'!D57</f>
        <v>643</v>
      </c>
      <c r="E160" s="11">
        <f>'[1]2. Sesso, nazionalità, età'!E57</f>
        <v>705</v>
      </c>
      <c r="F160" s="11">
        <f>'[1]2. Sesso, nazionalità, età'!F57</f>
        <v>563</v>
      </c>
      <c r="G160" s="11">
        <f>'[1]2. Sesso, nazionalità, età'!G57</f>
        <v>368</v>
      </c>
      <c r="H160" s="11">
        <f>'[1]2. Sesso, nazionalità, età'!H57</f>
        <v>370</v>
      </c>
      <c r="I160" s="84">
        <f t="shared" si="40"/>
        <v>-148</v>
      </c>
      <c r="J160" s="21">
        <f t="shared" si="41"/>
        <v>-0.2857142857142857</v>
      </c>
    </row>
    <row r="161" spans="2:10" s="18" customFormat="1" ht="12.75" x14ac:dyDescent="0.25">
      <c r="B161" s="18" t="s">
        <v>29</v>
      </c>
      <c r="C161" s="11">
        <f>'[1]2. Sesso, nazionalità, età'!C58</f>
        <v>780</v>
      </c>
      <c r="D161" s="11">
        <f>'[1]2. Sesso, nazionalità, età'!D58</f>
        <v>993</v>
      </c>
      <c r="E161" s="11">
        <f>'[1]2. Sesso, nazionalità, età'!E58</f>
        <v>1088</v>
      </c>
      <c r="F161" s="11">
        <f>'[1]2. Sesso, nazionalità, età'!F58</f>
        <v>905</v>
      </c>
      <c r="G161" s="11">
        <f>'[1]2. Sesso, nazionalità, età'!G58</f>
        <v>603</v>
      </c>
      <c r="H161" s="11">
        <f>'[1]2. Sesso, nazionalità, età'!H58</f>
        <v>656</v>
      </c>
      <c r="I161" s="84">
        <f t="shared" si="40"/>
        <v>-124</v>
      </c>
      <c r="J161" s="21">
        <f t="shared" si="41"/>
        <v>-0.15897435897435896</v>
      </c>
    </row>
    <row r="162" spans="2:10" s="18" customFormat="1" ht="12.75" x14ac:dyDescent="0.25">
      <c r="B162" s="18" t="s">
        <v>30</v>
      </c>
      <c r="C162" s="11">
        <f>'[1]2. Sesso, nazionalità, età'!C59</f>
        <v>69</v>
      </c>
      <c r="D162" s="11">
        <f>'[1]2. Sesso, nazionalità, età'!D59</f>
        <v>73</v>
      </c>
      <c r="E162" s="11">
        <f>'[1]2. Sesso, nazionalità, età'!E59</f>
        <v>88</v>
      </c>
      <c r="F162" s="11">
        <f>'[1]2. Sesso, nazionalità, età'!F59</f>
        <v>79</v>
      </c>
      <c r="G162" s="11">
        <f>'[1]2. Sesso, nazionalità, età'!G59</f>
        <v>53</v>
      </c>
      <c r="H162" s="11">
        <f>'[1]2. Sesso, nazionalità, età'!H59</f>
        <v>84</v>
      </c>
      <c r="I162" s="84">
        <f t="shared" si="40"/>
        <v>15</v>
      </c>
      <c r="J162" s="21">
        <f t="shared" si="41"/>
        <v>0.21739130434782608</v>
      </c>
    </row>
    <row r="163" spans="2:10" s="18" customFormat="1" ht="12.75" x14ac:dyDescent="0.25">
      <c r="B163" s="18" t="s">
        <v>31</v>
      </c>
      <c r="C163" s="11">
        <f>'[1]2. Sesso, nazionalità, età'!C60</f>
        <v>453</v>
      </c>
      <c r="D163" s="11">
        <f>'[1]2. Sesso, nazionalità, età'!D60</f>
        <v>580</v>
      </c>
      <c r="E163" s="11">
        <f>'[1]2. Sesso, nazionalità, età'!E60</f>
        <v>648</v>
      </c>
      <c r="F163" s="11">
        <f>'[1]2. Sesso, nazionalità, età'!F60</f>
        <v>538</v>
      </c>
      <c r="G163" s="11">
        <f>'[1]2. Sesso, nazionalità, età'!G60</f>
        <v>358</v>
      </c>
      <c r="H163" s="11">
        <f>'[1]2. Sesso, nazionalità, età'!H60</f>
        <v>401</v>
      </c>
      <c r="I163" s="84">
        <f t="shared" si="40"/>
        <v>-52</v>
      </c>
      <c r="J163" s="21">
        <f t="shared" si="41"/>
        <v>-0.11479028697571744</v>
      </c>
    </row>
    <row r="164" spans="2:10" s="18" customFormat="1" ht="12.75" x14ac:dyDescent="0.25">
      <c r="B164" s="18" t="s">
        <v>32</v>
      </c>
      <c r="C164" s="11">
        <f>'[1]2. Sesso, nazionalità, età'!C61</f>
        <v>393</v>
      </c>
      <c r="D164" s="11">
        <f>'[1]2. Sesso, nazionalità, età'!D61</f>
        <v>475</v>
      </c>
      <c r="E164" s="11">
        <f>'[1]2. Sesso, nazionalità, età'!E61</f>
        <v>521</v>
      </c>
      <c r="F164" s="11">
        <f>'[1]2. Sesso, nazionalità, età'!F61</f>
        <v>437</v>
      </c>
      <c r="G164" s="11">
        <f>'[1]2. Sesso, nazionalità, età'!G61</f>
        <v>289</v>
      </c>
      <c r="H164" s="11">
        <f>'[1]2. Sesso, nazionalità, età'!H61</f>
        <v>327</v>
      </c>
      <c r="I164" s="84">
        <f t="shared" si="40"/>
        <v>-66</v>
      </c>
      <c r="J164" s="21">
        <f t="shared" si="41"/>
        <v>-0.16793893129770993</v>
      </c>
    </row>
    <row r="165" spans="2:10" s="18" customFormat="1" ht="12.75" x14ac:dyDescent="0.25">
      <c r="B165" s="18" t="s">
        <v>33</v>
      </c>
      <c r="C165" s="11">
        <f>'[1]2. Sesso, nazionalità, età'!C62</f>
        <v>3</v>
      </c>
      <c r="D165" s="11">
        <f>'[1]2. Sesso, nazionalità, età'!D62</f>
        <v>11</v>
      </c>
      <c r="E165" s="11">
        <f>'[1]2. Sesso, nazionalità, età'!E62</f>
        <v>7</v>
      </c>
      <c r="F165" s="11">
        <f>'[1]2. Sesso, nazionalità, età'!F62</f>
        <v>9</v>
      </c>
      <c r="G165" s="11">
        <f>'[1]2. Sesso, nazionalità, età'!G62</f>
        <v>9</v>
      </c>
      <c r="H165" s="11">
        <f>'[1]2. Sesso, nazionalità, età'!H62</f>
        <v>12</v>
      </c>
      <c r="I165" s="84">
        <f t="shared" si="40"/>
        <v>9</v>
      </c>
      <c r="J165" s="21">
        <f t="shared" si="41"/>
        <v>3</v>
      </c>
    </row>
    <row r="166" spans="2:10" s="18" customFormat="1" ht="12.75" x14ac:dyDescent="0.25">
      <c r="B166" s="88" t="s">
        <v>71</v>
      </c>
      <c r="C166" s="14">
        <f>SUM(C159:C160)</f>
        <v>849</v>
      </c>
      <c r="D166" s="14">
        <f t="shared" ref="D166:H166" si="42">SUM(D159:D160)</f>
        <v>1066</v>
      </c>
      <c r="E166" s="14">
        <f t="shared" si="42"/>
        <v>1176</v>
      </c>
      <c r="F166" s="14">
        <f t="shared" si="42"/>
        <v>984</v>
      </c>
      <c r="G166" s="14">
        <f t="shared" si="42"/>
        <v>656</v>
      </c>
      <c r="H166" s="14">
        <f t="shared" si="42"/>
        <v>740</v>
      </c>
      <c r="I166" s="32">
        <f t="shared" si="40"/>
        <v>-109</v>
      </c>
      <c r="J166" s="89">
        <f t="shared" si="41"/>
        <v>-0.12838633686690223</v>
      </c>
    </row>
    <row r="167" spans="2:10" s="18" customFormat="1" ht="24.95" customHeight="1" x14ac:dyDescent="0.2">
      <c r="B167" s="81" t="s">
        <v>47</v>
      </c>
      <c r="C167" s="10"/>
      <c r="D167" s="10"/>
      <c r="E167" s="10"/>
      <c r="H167" s="10"/>
      <c r="I167" s="30"/>
      <c r="J167" s="90"/>
    </row>
    <row r="168" spans="2:10" s="18" customFormat="1" ht="12.75" x14ac:dyDescent="0.25">
      <c r="C168" s="23"/>
      <c r="D168" s="23"/>
      <c r="E168" s="23"/>
      <c r="H168" s="23"/>
      <c r="I168" s="84"/>
      <c r="J168" s="21"/>
    </row>
    <row r="169" spans="2:10" s="18" customFormat="1" ht="12.75" x14ac:dyDescent="0.25">
      <c r="B169" s="101"/>
      <c r="C169" s="103" t="s">
        <v>349</v>
      </c>
      <c r="D169" s="103" t="s">
        <v>350</v>
      </c>
      <c r="E169" s="103" t="s">
        <v>351</v>
      </c>
      <c r="F169" s="130" t="s">
        <v>352</v>
      </c>
      <c r="G169" s="130" t="s">
        <v>353</v>
      </c>
      <c r="H169" s="103" t="s">
        <v>354</v>
      </c>
      <c r="I169" s="132"/>
      <c r="J169" s="21"/>
    </row>
    <row r="170" spans="2:10" s="18" customFormat="1" ht="12.75" x14ac:dyDescent="0.25">
      <c r="B170" s="101" t="s">
        <v>27</v>
      </c>
      <c r="C170" s="104">
        <f>C159/$C$159*100</f>
        <v>100</v>
      </c>
      <c r="D170" s="104">
        <f t="shared" ref="D170:H170" si="43">D159/$C$159*100</f>
        <v>127.79456193353474</v>
      </c>
      <c r="E170" s="104">
        <f t="shared" si="43"/>
        <v>142.29607250755288</v>
      </c>
      <c r="F170" s="104">
        <f t="shared" si="43"/>
        <v>127.19033232628398</v>
      </c>
      <c r="G170" s="104">
        <f t="shared" si="43"/>
        <v>87.009063444108762</v>
      </c>
      <c r="H170" s="104">
        <f t="shared" si="43"/>
        <v>111.78247734138974</v>
      </c>
      <c r="I170" s="132"/>
      <c r="J170" s="21"/>
    </row>
    <row r="171" spans="2:10" s="18" customFormat="1" ht="12.75" x14ac:dyDescent="0.25">
      <c r="B171" s="101" t="s">
        <v>28</v>
      </c>
      <c r="C171" s="104">
        <f>C160/$C$160*100</f>
        <v>100</v>
      </c>
      <c r="D171" s="104">
        <f t="shared" ref="D171:H171" si="44">D160/$C$160*100</f>
        <v>124.13127413127414</v>
      </c>
      <c r="E171" s="104">
        <f t="shared" si="44"/>
        <v>136.10038610038612</v>
      </c>
      <c r="F171" s="104">
        <f t="shared" si="44"/>
        <v>108.68725868725868</v>
      </c>
      <c r="G171" s="104">
        <f t="shared" si="44"/>
        <v>71.04247104247105</v>
      </c>
      <c r="H171" s="104">
        <f t="shared" si="44"/>
        <v>71.428571428571431</v>
      </c>
      <c r="I171" s="132"/>
      <c r="J171" s="21"/>
    </row>
    <row r="172" spans="2:10" s="18" customFormat="1" ht="12.75" x14ac:dyDescent="0.25">
      <c r="B172" s="101"/>
      <c r="C172" s="101"/>
      <c r="D172" s="101"/>
      <c r="E172" s="101"/>
      <c r="F172" s="101"/>
      <c r="G172" s="101"/>
      <c r="H172" s="101"/>
      <c r="I172" s="132"/>
      <c r="J172" s="21"/>
    </row>
    <row r="173" spans="2:10" s="18" customFormat="1" ht="12.75" x14ac:dyDescent="0.25">
      <c r="B173" s="101" t="s">
        <v>29</v>
      </c>
      <c r="C173" s="104">
        <f>C161/$C$161*100</f>
        <v>100</v>
      </c>
      <c r="D173" s="104">
        <f t="shared" ref="D173:H173" si="45">D161/$C$161*100</f>
        <v>127.30769230769229</v>
      </c>
      <c r="E173" s="104">
        <f t="shared" si="45"/>
        <v>139.48717948717947</v>
      </c>
      <c r="F173" s="104">
        <f t="shared" si="45"/>
        <v>116.02564102564104</v>
      </c>
      <c r="G173" s="104">
        <f t="shared" si="45"/>
        <v>77.307692307692307</v>
      </c>
      <c r="H173" s="104">
        <f t="shared" si="45"/>
        <v>84.102564102564102</v>
      </c>
      <c r="I173" s="132"/>
      <c r="J173" s="21"/>
    </row>
    <row r="174" spans="2:10" x14ac:dyDescent="0.25">
      <c r="B174" s="101" t="s">
        <v>30</v>
      </c>
      <c r="C174" s="104">
        <f>C162/$C$162*100</f>
        <v>100</v>
      </c>
      <c r="D174" s="104">
        <f t="shared" ref="D174:H174" si="46">D162/$C$162*100</f>
        <v>105.79710144927536</v>
      </c>
      <c r="E174" s="104">
        <f t="shared" si="46"/>
        <v>127.53623188405795</v>
      </c>
      <c r="F174" s="104">
        <f t="shared" si="46"/>
        <v>114.49275362318841</v>
      </c>
      <c r="G174" s="104">
        <f t="shared" si="46"/>
        <v>76.811594202898547</v>
      </c>
      <c r="H174" s="104">
        <f t="shared" si="46"/>
        <v>121.73913043478262</v>
      </c>
      <c r="I174" s="107"/>
    </row>
    <row r="175" spans="2:10" x14ac:dyDescent="0.25">
      <c r="B175" s="108"/>
      <c r="C175" s="108"/>
      <c r="D175" s="108"/>
      <c r="E175" s="108"/>
      <c r="F175" s="108"/>
      <c r="G175" s="108"/>
      <c r="H175" s="108"/>
      <c r="I175" s="107"/>
    </row>
    <row r="176" spans="2:10" x14ac:dyDescent="0.25">
      <c r="B176" s="101" t="s">
        <v>31</v>
      </c>
      <c r="C176" s="104">
        <f>C163/$C$163*100</f>
        <v>100</v>
      </c>
      <c r="D176" s="104">
        <f t="shared" ref="D176:H176" si="47">D163/$C$163*100</f>
        <v>128.03532008830024</v>
      </c>
      <c r="E176" s="104">
        <f t="shared" si="47"/>
        <v>143.04635761589404</v>
      </c>
      <c r="F176" s="104">
        <f t="shared" si="47"/>
        <v>118.76379690949229</v>
      </c>
      <c r="G176" s="104">
        <f t="shared" si="47"/>
        <v>79.028697571743933</v>
      </c>
      <c r="H176" s="104">
        <f t="shared" si="47"/>
        <v>88.520971302428251</v>
      </c>
      <c r="I176" s="107"/>
    </row>
    <row r="177" spans="2:10" x14ac:dyDescent="0.25">
      <c r="B177" s="101" t="s">
        <v>32</v>
      </c>
      <c r="C177" s="104">
        <f>C164/$C$164*100</f>
        <v>100</v>
      </c>
      <c r="D177" s="104">
        <f t="shared" ref="D177:H177" si="48">D164/$C$164*100</f>
        <v>120.86513994910942</v>
      </c>
      <c r="E177" s="104">
        <f t="shared" si="48"/>
        <v>132.56997455470739</v>
      </c>
      <c r="F177" s="104">
        <f t="shared" si="48"/>
        <v>111.19592875318065</v>
      </c>
      <c r="G177" s="104">
        <f t="shared" si="48"/>
        <v>73.536895674300254</v>
      </c>
      <c r="H177" s="104">
        <f t="shared" si="48"/>
        <v>83.206106870229007</v>
      </c>
      <c r="I177" s="107"/>
    </row>
    <row r="178" spans="2:10" x14ac:dyDescent="0.25">
      <c r="B178" s="101" t="s">
        <v>33</v>
      </c>
      <c r="C178" s="104">
        <f>C165/$C$165*100</f>
        <v>100</v>
      </c>
      <c r="D178" s="104">
        <f t="shared" ref="D178:H178" si="49">D165/$C$165*100</f>
        <v>366.66666666666663</v>
      </c>
      <c r="E178" s="104">
        <f t="shared" si="49"/>
        <v>233.33333333333334</v>
      </c>
      <c r="F178" s="104">
        <f t="shared" si="49"/>
        <v>300</v>
      </c>
      <c r="G178" s="104">
        <f t="shared" si="49"/>
        <v>300</v>
      </c>
      <c r="H178" s="104">
        <f t="shared" si="49"/>
        <v>400</v>
      </c>
      <c r="I178" s="107"/>
    </row>
    <row r="180" spans="2:10" s="18" customFormat="1" ht="24.95" customHeight="1" x14ac:dyDescent="0.25">
      <c r="B180" s="72" t="s">
        <v>306</v>
      </c>
    </row>
    <row r="181" spans="2:10" s="18" customFormat="1" ht="25.5" x14ac:dyDescent="0.25">
      <c r="B181" s="76" t="s">
        <v>13</v>
      </c>
      <c r="C181" s="86" t="s">
        <v>349</v>
      </c>
      <c r="D181" s="86" t="s">
        <v>350</v>
      </c>
      <c r="E181" s="86" t="s">
        <v>351</v>
      </c>
      <c r="F181" s="86" t="s">
        <v>352</v>
      </c>
      <c r="G181" s="86" t="s">
        <v>353</v>
      </c>
      <c r="H181" s="86" t="s">
        <v>354</v>
      </c>
      <c r="I181" s="78" t="s">
        <v>355</v>
      </c>
      <c r="J181" s="78" t="s">
        <v>356</v>
      </c>
    </row>
    <row r="182" spans="2:10" s="18" customFormat="1" ht="12.75" x14ac:dyDescent="0.25">
      <c r="B182" s="18" t="s">
        <v>27</v>
      </c>
      <c r="C182" s="11">
        <f>'[1]2. Sesso, nazionalità, età'!C69</f>
        <v>443</v>
      </c>
      <c r="D182" s="11">
        <f>'[1]2. Sesso, nazionalità, età'!D69</f>
        <v>616</v>
      </c>
      <c r="E182" s="11">
        <f>'[1]2. Sesso, nazionalità, età'!E69</f>
        <v>676</v>
      </c>
      <c r="F182" s="11">
        <f>'[1]2. Sesso, nazionalità, età'!F69</f>
        <v>455</v>
      </c>
      <c r="G182" s="11">
        <f>'[1]2. Sesso, nazionalità, età'!G69</f>
        <v>522</v>
      </c>
      <c r="H182" s="11">
        <f>'[1]2. Sesso, nazionalità, età'!H69</f>
        <v>418</v>
      </c>
      <c r="I182" s="84">
        <f t="shared" ref="I182:I189" si="50">H182-C182</f>
        <v>-25</v>
      </c>
      <c r="J182" s="21">
        <f t="shared" ref="J182:J189" si="51">(H182-C182)/C182</f>
        <v>-5.6433408577878104E-2</v>
      </c>
    </row>
    <row r="183" spans="2:10" s="18" customFormat="1" ht="12.75" x14ac:dyDescent="0.25">
      <c r="B183" s="18" t="s">
        <v>28</v>
      </c>
      <c r="C183" s="11">
        <f>'[1]2. Sesso, nazionalità, età'!C70</f>
        <v>628</v>
      </c>
      <c r="D183" s="11">
        <f>'[1]2. Sesso, nazionalità, età'!D70</f>
        <v>758</v>
      </c>
      <c r="E183" s="11">
        <f>'[1]2. Sesso, nazionalità, età'!E70</f>
        <v>717</v>
      </c>
      <c r="F183" s="11">
        <f>'[1]2. Sesso, nazionalità, età'!F70</f>
        <v>481</v>
      </c>
      <c r="G183" s="11">
        <f>'[1]2. Sesso, nazionalità, età'!G70</f>
        <v>384</v>
      </c>
      <c r="H183" s="11">
        <f>'[1]2. Sesso, nazionalità, età'!H70</f>
        <v>401</v>
      </c>
      <c r="I183" s="84">
        <f t="shared" si="50"/>
        <v>-227</v>
      </c>
      <c r="J183" s="21">
        <f t="shared" si="51"/>
        <v>-0.36146496815286622</v>
      </c>
    </row>
    <row r="184" spans="2:10" s="18" customFormat="1" ht="12.75" x14ac:dyDescent="0.25">
      <c r="B184" s="18" t="s">
        <v>29</v>
      </c>
      <c r="C184" s="11">
        <f>'[1]2. Sesso, nazionalità, età'!C71</f>
        <v>990</v>
      </c>
      <c r="D184" s="11">
        <f>'[1]2. Sesso, nazionalità, età'!D71</f>
        <v>1285</v>
      </c>
      <c r="E184" s="11">
        <f>'[1]2. Sesso, nazionalità, età'!E71</f>
        <v>1290</v>
      </c>
      <c r="F184" s="11">
        <f>'[1]2. Sesso, nazionalità, età'!F71</f>
        <v>866</v>
      </c>
      <c r="G184" s="11">
        <f>'[1]2. Sesso, nazionalità, età'!G71</f>
        <v>818</v>
      </c>
      <c r="H184" s="11">
        <f>'[1]2. Sesso, nazionalità, età'!H71</f>
        <v>728</v>
      </c>
      <c r="I184" s="84">
        <f t="shared" si="50"/>
        <v>-262</v>
      </c>
      <c r="J184" s="21">
        <f t="shared" si="51"/>
        <v>-0.26464646464646463</v>
      </c>
    </row>
    <row r="185" spans="2:10" s="18" customFormat="1" ht="12.75" x14ac:dyDescent="0.25">
      <c r="B185" s="18" t="s">
        <v>30</v>
      </c>
      <c r="C185" s="11">
        <f>'[1]2. Sesso, nazionalità, età'!C72</f>
        <v>81</v>
      </c>
      <c r="D185" s="11">
        <f>'[1]2. Sesso, nazionalità, età'!D72</f>
        <v>89</v>
      </c>
      <c r="E185" s="11">
        <f>'[1]2. Sesso, nazionalità, età'!E72</f>
        <v>103</v>
      </c>
      <c r="F185" s="11">
        <f>'[1]2. Sesso, nazionalità, età'!F72</f>
        <v>70</v>
      </c>
      <c r="G185" s="11">
        <f>'[1]2. Sesso, nazionalità, età'!G72</f>
        <v>88</v>
      </c>
      <c r="H185" s="11">
        <f>'[1]2. Sesso, nazionalità, età'!H72</f>
        <v>91</v>
      </c>
      <c r="I185" s="84">
        <f t="shared" si="50"/>
        <v>10</v>
      </c>
      <c r="J185" s="21">
        <f t="shared" si="51"/>
        <v>0.12345679012345678</v>
      </c>
    </row>
    <row r="186" spans="2:10" s="18" customFormat="1" ht="12.75" x14ac:dyDescent="0.25">
      <c r="B186" s="18" t="s">
        <v>31</v>
      </c>
      <c r="C186" s="11">
        <f>'[1]2. Sesso, nazionalità, età'!C73</f>
        <v>670</v>
      </c>
      <c r="D186" s="11">
        <f>'[1]2. Sesso, nazionalità, età'!D73</f>
        <v>764</v>
      </c>
      <c r="E186" s="11">
        <f>'[1]2. Sesso, nazionalità, età'!E73</f>
        <v>819</v>
      </c>
      <c r="F186" s="11">
        <f>'[1]2. Sesso, nazionalità, età'!F73</f>
        <v>561</v>
      </c>
      <c r="G186" s="11">
        <f>'[1]2. Sesso, nazionalità, età'!G73</f>
        <v>567</v>
      </c>
      <c r="H186" s="11">
        <f>'[1]2. Sesso, nazionalità, età'!H73</f>
        <v>490</v>
      </c>
      <c r="I186" s="84">
        <f t="shared" si="50"/>
        <v>-180</v>
      </c>
      <c r="J186" s="21">
        <f t="shared" si="51"/>
        <v>-0.26865671641791045</v>
      </c>
    </row>
    <row r="187" spans="2:10" s="18" customFormat="1" ht="12.75" x14ac:dyDescent="0.25">
      <c r="B187" s="18" t="s">
        <v>32</v>
      </c>
      <c r="C187" s="11">
        <f>'[1]2. Sesso, nazionalità, età'!C74</f>
        <v>398</v>
      </c>
      <c r="D187" s="11">
        <f>'[1]2. Sesso, nazionalità, età'!D74</f>
        <v>603</v>
      </c>
      <c r="E187" s="11">
        <f>'[1]2. Sesso, nazionalità, età'!E74</f>
        <v>563</v>
      </c>
      <c r="F187" s="11">
        <f>'[1]2. Sesso, nazionalità, età'!F74</f>
        <v>372</v>
      </c>
      <c r="G187" s="11">
        <f>'[1]2. Sesso, nazionalità, età'!G74</f>
        <v>332</v>
      </c>
      <c r="H187" s="11">
        <f>'[1]2. Sesso, nazionalità, età'!H74</f>
        <v>319</v>
      </c>
      <c r="I187" s="84">
        <f t="shared" si="50"/>
        <v>-79</v>
      </c>
      <c r="J187" s="21">
        <f t="shared" si="51"/>
        <v>-0.19849246231155779</v>
      </c>
    </row>
    <row r="188" spans="2:10" s="18" customFormat="1" ht="12.75" x14ac:dyDescent="0.25">
      <c r="B188" s="18" t="s">
        <v>33</v>
      </c>
      <c r="C188" s="11">
        <f>'[1]2. Sesso, nazionalità, età'!C75</f>
        <v>3</v>
      </c>
      <c r="D188" s="11">
        <f>'[1]2. Sesso, nazionalità, età'!D75</f>
        <v>7</v>
      </c>
      <c r="E188" s="11">
        <f>'[1]2. Sesso, nazionalità, età'!E75</f>
        <v>11</v>
      </c>
      <c r="F188" s="11">
        <f>'[1]2. Sesso, nazionalità, età'!F75</f>
        <v>3</v>
      </c>
      <c r="G188" s="11">
        <f>'[1]2. Sesso, nazionalità, età'!G75</f>
        <v>7</v>
      </c>
      <c r="H188" s="11">
        <f>'[1]2. Sesso, nazionalità, età'!H75</f>
        <v>10</v>
      </c>
      <c r="I188" s="84">
        <f t="shared" si="50"/>
        <v>7</v>
      </c>
      <c r="J188" s="21">
        <f t="shared" si="51"/>
        <v>2.3333333333333335</v>
      </c>
    </row>
    <row r="189" spans="2:10" s="18" customFormat="1" ht="12.75" x14ac:dyDescent="0.25">
      <c r="B189" s="88" t="s">
        <v>71</v>
      </c>
      <c r="C189" s="14">
        <f>SUM(C182:C183)</f>
        <v>1071</v>
      </c>
      <c r="D189" s="14">
        <f t="shared" ref="D189:H189" si="52">SUM(D182:D183)</f>
        <v>1374</v>
      </c>
      <c r="E189" s="14">
        <f t="shared" si="52"/>
        <v>1393</v>
      </c>
      <c r="F189" s="14">
        <f t="shared" si="52"/>
        <v>936</v>
      </c>
      <c r="G189" s="14">
        <f t="shared" si="52"/>
        <v>906</v>
      </c>
      <c r="H189" s="14">
        <f t="shared" si="52"/>
        <v>819</v>
      </c>
      <c r="I189" s="32">
        <f t="shared" si="50"/>
        <v>-252</v>
      </c>
      <c r="J189" s="89">
        <f t="shared" si="51"/>
        <v>-0.23529411764705882</v>
      </c>
    </row>
    <row r="190" spans="2:10" s="18" customFormat="1" ht="24.95" customHeight="1" x14ac:dyDescent="0.2">
      <c r="B190" s="81" t="s">
        <v>47</v>
      </c>
      <c r="C190" s="10"/>
      <c r="D190" s="10"/>
      <c r="E190" s="10"/>
      <c r="H190" s="10"/>
      <c r="I190" s="30"/>
      <c r="J190" s="90"/>
    </row>
    <row r="191" spans="2:10" s="18" customFormat="1" ht="12.75" x14ac:dyDescent="0.25">
      <c r="C191" s="23"/>
      <c r="D191" s="23"/>
      <c r="E191" s="23"/>
      <c r="H191" s="23"/>
      <c r="I191" s="84"/>
      <c r="J191" s="21"/>
    </row>
    <row r="192" spans="2:10" s="18" customFormat="1" ht="12.75" x14ac:dyDescent="0.25">
      <c r="B192" s="101"/>
      <c r="C192" s="103" t="s">
        <v>349</v>
      </c>
      <c r="D192" s="103" t="s">
        <v>350</v>
      </c>
      <c r="E192" s="103" t="s">
        <v>351</v>
      </c>
      <c r="F192" s="130" t="s">
        <v>352</v>
      </c>
      <c r="G192" s="130" t="s">
        <v>353</v>
      </c>
      <c r="H192" s="103" t="s">
        <v>354</v>
      </c>
      <c r="I192" s="132"/>
      <c r="J192" s="21"/>
    </row>
    <row r="193" spans="2:10" s="18" customFormat="1" ht="12.75" x14ac:dyDescent="0.25">
      <c r="B193" s="101" t="s">
        <v>27</v>
      </c>
      <c r="C193" s="104">
        <f>C182/$C$182*100</f>
        <v>100</v>
      </c>
      <c r="D193" s="104">
        <f t="shared" ref="D193:H193" si="53">D182/$C$182*100</f>
        <v>139.05191873589163</v>
      </c>
      <c r="E193" s="104">
        <f t="shared" si="53"/>
        <v>152.5959367945824</v>
      </c>
      <c r="F193" s="104">
        <f t="shared" si="53"/>
        <v>102.70880361173815</v>
      </c>
      <c r="G193" s="104">
        <f t="shared" si="53"/>
        <v>117.83295711060948</v>
      </c>
      <c r="H193" s="104">
        <f t="shared" si="53"/>
        <v>94.35665914221218</v>
      </c>
      <c r="I193" s="134"/>
      <c r="J193" s="84"/>
    </row>
    <row r="194" spans="2:10" s="18" customFormat="1" ht="12.75" x14ac:dyDescent="0.25">
      <c r="B194" s="101" t="s">
        <v>28</v>
      </c>
      <c r="C194" s="104">
        <f>C183/$C$183*100</f>
        <v>100</v>
      </c>
      <c r="D194" s="104">
        <f t="shared" ref="D194:H194" si="54">D183/$C$183*100</f>
        <v>120.70063694267516</v>
      </c>
      <c r="E194" s="104">
        <f t="shared" si="54"/>
        <v>114.171974522293</v>
      </c>
      <c r="F194" s="104">
        <f t="shared" si="54"/>
        <v>76.592356687898089</v>
      </c>
      <c r="G194" s="104">
        <f t="shared" si="54"/>
        <v>61.146496815286625</v>
      </c>
      <c r="H194" s="104">
        <f t="shared" si="54"/>
        <v>63.853503184713375</v>
      </c>
      <c r="I194" s="134"/>
      <c r="J194" s="84"/>
    </row>
    <row r="195" spans="2:10" s="18" customFormat="1" ht="12.75" x14ac:dyDescent="0.25">
      <c r="B195" s="101"/>
      <c r="C195" s="101"/>
      <c r="D195" s="101"/>
      <c r="E195" s="101"/>
      <c r="F195" s="101"/>
      <c r="G195" s="101"/>
      <c r="H195" s="101"/>
      <c r="I195" s="134"/>
      <c r="J195" s="84"/>
    </row>
    <row r="196" spans="2:10" s="18" customFormat="1" ht="12.75" x14ac:dyDescent="0.25">
      <c r="B196" s="101" t="s">
        <v>29</v>
      </c>
      <c r="C196" s="104">
        <f>C184/$C$184*100</f>
        <v>100</v>
      </c>
      <c r="D196" s="104">
        <f t="shared" ref="D196:H196" si="55">D184/$C$184*100</f>
        <v>129.79797979797979</v>
      </c>
      <c r="E196" s="104">
        <f t="shared" si="55"/>
        <v>130.30303030303031</v>
      </c>
      <c r="F196" s="104">
        <f t="shared" si="55"/>
        <v>87.474747474747474</v>
      </c>
      <c r="G196" s="104">
        <f t="shared" si="55"/>
        <v>82.62626262626263</v>
      </c>
      <c r="H196" s="104">
        <f t="shared" si="55"/>
        <v>73.535353535353536</v>
      </c>
      <c r="I196" s="134"/>
      <c r="J196" s="84"/>
    </row>
    <row r="197" spans="2:10" x14ac:dyDescent="0.25">
      <c r="B197" s="101" t="s">
        <v>30</v>
      </c>
      <c r="C197" s="104">
        <f>C185/$C$185*100</f>
        <v>100</v>
      </c>
      <c r="D197" s="104">
        <f t="shared" ref="D197:H197" si="56">D185/$C$185*100</f>
        <v>109.87654320987654</v>
      </c>
      <c r="E197" s="104">
        <f t="shared" si="56"/>
        <v>127.16049382716051</v>
      </c>
      <c r="F197" s="104">
        <f t="shared" si="56"/>
        <v>86.419753086419746</v>
      </c>
      <c r="G197" s="104">
        <f t="shared" si="56"/>
        <v>108.64197530864197</v>
      </c>
      <c r="H197" s="104">
        <f t="shared" si="56"/>
        <v>112.34567901234568</v>
      </c>
      <c r="I197" s="107"/>
    </row>
    <row r="198" spans="2:10" x14ac:dyDescent="0.25">
      <c r="B198" s="108"/>
      <c r="C198" s="108"/>
      <c r="D198" s="108"/>
      <c r="E198" s="108"/>
      <c r="F198" s="108"/>
      <c r="G198" s="108"/>
      <c r="H198" s="108"/>
      <c r="I198" s="107"/>
    </row>
    <row r="199" spans="2:10" x14ac:dyDescent="0.25">
      <c r="B199" s="101" t="s">
        <v>31</v>
      </c>
      <c r="C199" s="104">
        <f>C186/$C$186*100</f>
        <v>100</v>
      </c>
      <c r="D199" s="104">
        <f t="shared" ref="D199:H199" si="57">D186/$C$186*100</f>
        <v>114.02985074626866</v>
      </c>
      <c r="E199" s="104">
        <f t="shared" si="57"/>
        <v>122.23880597014924</v>
      </c>
      <c r="F199" s="104">
        <f t="shared" si="57"/>
        <v>83.731343283582092</v>
      </c>
      <c r="G199" s="104">
        <f t="shared" si="57"/>
        <v>84.626865671641795</v>
      </c>
      <c r="H199" s="104">
        <f t="shared" si="57"/>
        <v>73.134328358208961</v>
      </c>
      <c r="I199" s="107"/>
    </row>
    <row r="200" spans="2:10" x14ac:dyDescent="0.25">
      <c r="B200" s="101" t="s">
        <v>32</v>
      </c>
      <c r="C200" s="104">
        <f>C187/$C$187*100</f>
        <v>100</v>
      </c>
      <c r="D200" s="104">
        <f t="shared" ref="D200:H200" si="58">D187/$C$187*100</f>
        <v>151.5075376884422</v>
      </c>
      <c r="E200" s="104">
        <f t="shared" si="58"/>
        <v>141.4572864321608</v>
      </c>
      <c r="F200" s="104">
        <f t="shared" si="58"/>
        <v>93.467336683417088</v>
      </c>
      <c r="G200" s="104">
        <f t="shared" si="58"/>
        <v>83.417085427135675</v>
      </c>
      <c r="H200" s="104">
        <f t="shared" si="58"/>
        <v>80.150753768844226</v>
      </c>
      <c r="I200" s="107"/>
    </row>
    <row r="201" spans="2:10" x14ac:dyDescent="0.25">
      <c r="B201" s="101" t="s">
        <v>33</v>
      </c>
      <c r="C201" s="104">
        <f>C188/$C$188*100</f>
        <v>100</v>
      </c>
      <c r="D201" s="104">
        <f t="shared" ref="D201:H201" si="59">D188/$C$188*100</f>
        <v>233.33333333333334</v>
      </c>
      <c r="E201" s="104">
        <f t="shared" si="59"/>
        <v>366.66666666666663</v>
      </c>
      <c r="F201" s="104">
        <f t="shared" si="59"/>
        <v>100</v>
      </c>
      <c r="G201" s="104">
        <f t="shared" si="59"/>
        <v>233.33333333333334</v>
      </c>
      <c r="H201" s="104">
        <f t="shared" si="59"/>
        <v>333.33333333333337</v>
      </c>
      <c r="I201" s="107"/>
    </row>
    <row r="202" spans="2:10" x14ac:dyDescent="0.25">
      <c r="B202" s="108"/>
      <c r="C202" s="108"/>
      <c r="D202" s="108"/>
      <c r="E202" s="108"/>
      <c r="F202" s="107"/>
      <c r="G202" s="108"/>
      <c r="H202" s="107"/>
      <c r="I202" s="107"/>
    </row>
  </sheetData>
  <sheetProtection sheet="1" objects="1" scenarios="1"/>
  <mergeCells count="37">
    <mergeCell ref="B2:AA4"/>
    <mergeCell ref="B7:B8"/>
    <mergeCell ref="C7:D8"/>
    <mergeCell ref="E7:R7"/>
    <mergeCell ref="E8:F8"/>
    <mergeCell ref="G8:H8"/>
    <mergeCell ref="I8:J8"/>
    <mergeCell ref="K8:L8"/>
    <mergeCell ref="M8:N8"/>
    <mergeCell ref="O8:P8"/>
    <mergeCell ref="Q8:R8"/>
    <mergeCell ref="C12:R12"/>
    <mergeCell ref="B21:B22"/>
    <mergeCell ref="C21:E22"/>
    <mergeCell ref="F21:K21"/>
    <mergeCell ref="F22:H22"/>
    <mergeCell ref="I22:K22"/>
    <mergeCell ref="L22:N22"/>
    <mergeCell ref="O22:Q22"/>
    <mergeCell ref="C26:K26"/>
    <mergeCell ref="B35:B36"/>
    <mergeCell ref="C35:E36"/>
    <mergeCell ref="F35:K35"/>
    <mergeCell ref="F36:H36"/>
    <mergeCell ref="I36:K36"/>
    <mergeCell ref="C54:N54"/>
    <mergeCell ref="B61:AA63"/>
    <mergeCell ref="L36:N36"/>
    <mergeCell ref="O36:Q36"/>
    <mergeCell ref="C40:K40"/>
    <mergeCell ref="B49:B50"/>
    <mergeCell ref="C49:E50"/>
    <mergeCell ref="F49:N49"/>
    <mergeCell ref="F50:H50"/>
    <mergeCell ref="I50:K50"/>
    <mergeCell ref="L50:N50"/>
    <mergeCell ref="O50:Q50"/>
  </mergeCells>
  <pageMargins left="0.7" right="0.7" top="0.75" bottom="0.75" header="0.3" footer="0.3"/>
  <pageSetup paperSize="9" scale="53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111971-B1C9-4C5A-BEA6-E7A413BD68C4}">
  <sheetPr>
    <tabColor theme="0"/>
    <pageSetUpPr fitToPage="1"/>
  </sheetPr>
  <dimension ref="B2:AK187"/>
  <sheetViews>
    <sheetView zoomScaleNormal="100" zoomScalePageLayoutView="125" workbookViewId="0">
      <selection activeCell="B2" sqref="B2:AA4"/>
    </sheetView>
  </sheetViews>
  <sheetFormatPr defaultColWidth="8.85546875" defaultRowHeight="13.5" x14ac:dyDescent="0.25"/>
  <cols>
    <col min="1" max="1" width="4.7109375" style="37" customWidth="1"/>
    <col min="2" max="2" width="22.7109375" style="37" customWidth="1"/>
    <col min="3" max="20" width="9.28515625" style="37" customWidth="1"/>
    <col min="21" max="21" width="8.85546875" style="37"/>
    <col min="22" max="22" width="8.42578125" style="37" customWidth="1"/>
    <col min="23" max="23" width="13.28515625" style="37" bestFit="1" customWidth="1"/>
    <col min="24" max="27" width="8.85546875" style="37"/>
    <col min="28" max="28" width="13.28515625" style="37" bestFit="1" customWidth="1"/>
    <col min="29" max="32" width="8.85546875" style="37"/>
    <col min="33" max="33" width="13.28515625" style="37" bestFit="1" customWidth="1"/>
    <col min="34" max="16384" width="8.85546875" style="37"/>
  </cols>
  <sheetData>
    <row r="2" spans="2:37" ht="14.25" customHeight="1" x14ac:dyDescent="0.25">
      <c r="B2" s="150" t="s">
        <v>191</v>
      </c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C2" s="17"/>
      <c r="AD2" s="17"/>
      <c r="AE2" s="17"/>
      <c r="AF2" s="17"/>
      <c r="AG2" s="17"/>
      <c r="AH2" s="17"/>
      <c r="AI2" s="43"/>
      <c r="AJ2" s="43"/>
      <c r="AK2" s="43"/>
    </row>
    <row r="3" spans="2:37" ht="14.25" customHeight="1" x14ac:dyDescent="0.25">
      <c r="B3" s="150"/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150"/>
      <c r="Q3" s="150"/>
      <c r="R3" s="150"/>
      <c r="S3" s="150"/>
      <c r="T3" s="150"/>
      <c r="U3" s="150"/>
      <c r="V3" s="150"/>
      <c r="W3" s="150"/>
      <c r="X3" s="150"/>
      <c r="Y3" s="150"/>
      <c r="Z3" s="150"/>
      <c r="AA3" s="150"/>
      <c r="AC3" s="43"/>
      <c r="AD3" s="17"/>
      <c r="AE3" s="17"/>
      <c r="AF3" s="17"/>
      <c r="AG3" s="43"/>
      <c r="AH3" s="43"/>
      <c r="AI3" s="43"/>
      <c r="AJ3" s="43"/>
      <c r="AK3" s="43"/>
    </row>
    <row r="4" spans="2:37" ht="14.25" customHeight="1" x14ac:dyDescent="0.25">
      <c r="B4" s="150"/>
      <c r="C4" s="150"/>
      <c r="D4" s="150"/>
      <c r="E4" s="150"/>
      <c r="F4" s="150"/>
      <c r="G4" s="150"/>
      <c r="H4" s="150"/>
      <c r="I4" s="150"/>
      <c r="J4" s="150"/>
      <c r="K4" s="150"/>
      <c r="L4" s="150"/>
      <c r="M4" s="150"/>
      <c r="N4" s="150"/>
      <c r="O4" s="150"/>
      <c r="P4" s="150"/>
      <c r="Q4" s="150"/>
      <c r="R4" s="150"/>
      <c r="S4" s="150"/>
      <c r="T4" s="150"/>
      <c r="U4" s="150"/>
      <c r="V4" s="150"/>
      <c r="W4" s="150"/>
      <c r="X4" s="150"/>
      <c r="Y4" s="150"/>
      <c r="Z4" s="150"/>
      <c r="AA4" s="150"/>
      <c r="AC4" s="43"/>
      <c r="AD4" s="17"/>
      <c r="AE4" s="17"/>
      <c r="AF4" s="17"/>
      <c r="AG4" s="43"/>
      <c r="AH4" s="43"/>
      <c r="AI4" s="43"/>
      <c r="AJ4" s="43"/>
      <c r="AK4" s="43"/>
    </row>
    <row r="5" spans="2:37" x14ac:dyDescent="0.25">
      <c r="AC5" s="75"/>
      <c r="AD5" s="75"/>
      <c r="AE5" s="75"/>
      <c r="AF5" s="75"/>
      <c r="AG5" s="75"/>
      <c r="AH5" s="96"/>
      <c r="AI5" s="43"/>
      <c r="AJ5" s="43"/>
      <c r="AK5" s="43"/>
    </row>
    <row r="6" spans="2:37" s="74" customFormat="1" ht="24.95" customHeight="1" x14ac:dyDescent="0.25">
      <c r="B6" s="72" t="s">
        <v>208</v>
      </c>
      <c r="C6" s="73"/>
      <c r="D6" s="73"/>
      <c r="E6" s="75"/>
      <c r="F6" s="75"/>
      <c r="G6" s="75"/>
      <c r="H6" s="75"/>
      <c r="I6" s="75"/>
      <c r="J6" s="75"/>
      <c r="K6" s="75"/>
      <c r="L6" s="75"/>
      <c r="AC6" s="101"/>
      <c r="AD6" s="102"/>
      <c r="AE6" s="102"/>
      <c r="AF6" s="102"/>
      <c r="AG6" s="101"/>
      <c r="AH6" s="101"/>
      <c r="AI6" s="102"/>
      <c r="AJ6" s="102"/>
      <c r="AK6" s="102"/>
    </row>
    <row r="7" spans="2:37" s="18" customFormat="1" ht="15" customHeight="1" x14ac:dyDescent="0.25">
      <c r="B7" s="151" t="s">
        <v>66</v>
      </c>
      <c r="C7" s="153" t="s">
        <v>55</v>
      </c>
      <c r="D7" s="153"/>
      <c r="E7" s="155" t="s">
        <v>2</v>
      </c>
      <c r="F7" s="155"/>
      <c r="G7" s="155"/>
      <c r="H7" s="155"/>
      <c r="I7" s="155"/>
      <c r="J7" s="155"/>
      <c r="K7" s="155"/>
      <c r="L7" s="155"/>
      <c r="M7" s="155"/>
      <c r="N7" s="155"/>
      <c r="O7" s="155"/>
      <c r="P7" s="155"/>
      <c r="Q7" s="155"/>
      <c r="R7" s="155"/>
      <c r="S7" s="155"/>
      <c r="T7" s="155"/>
      <c r="AC7" s="108"/>
      <c r="AD7" s="108" t="s">
        <v>16</v>
      </c>
      <c r="AE7" s="108" t="s">
        <v>17</v>
      </c>
      <c r="AF7" s="108" t="s">
        <v>163</v>
      </c>
      <c r="AG7" s="108" t="s">
        <v>18</v>
      </c>
      <c r="AH7" s="108" t="s">
        <v>19</v>
      </c>
      <c r="AI7" s="108" t="s">
        <v>20</v>
      </c>
      <c r="AJ7" s="108" t="s">
        <v>48</v>
      </c>
      <c r="AK7" s="101"/>
    </row>
    <row r="8" spans="2:37" s="18" customFormat="1" ht="27" customHeight="1" x14ac:dyDescent="0.25">
      <c r="B8" s="152"/>
      <c r="C8" s="154"/>
      <c r="D8" s="154"/>
      <c r="E8" s="161" t="s">
        <v>16</v>
      </c>
      <c r="F8" s="161"/>
      <c r="G8" s="161" t="s">
        <v>59</v>
      </c>
      <c r="H8" s="161"/>
      <c r="I8" s="161" t="s">
        <v>163</v>
      </c>
      <c r="J8" s="161"/>
      <c r="K8" s="161" t="s">
        <v>18</v>
      </c>
      <c r="L8" s="161"/>
      <c r="M8" s="161" t="s">
        <v>19</v>
      </c>
      <c r="N8" s="161"/>
      <c r="O8" s="161" t="s">
        <v>58</v>
      </c>
      <c r="P8" s="161"/>
      <c r="Q8" s="161" t="s">
        <v>48</v>
      </c>
      <c r="R8" s="161"/>
      <c r="S8" s="161" t="s">
        <v>21</v>
      </c>
      <c r="T8" s="161"/>
      <c r="AC8" s="108" t="s">
        <v>4</v>
      </c>
      <c r="AD8" s="114">
        <f>$E$11</f>
        <v>768</v>
      </c>
      <c r="AE8" s="114">
        <f>$G$11</f>
        <v>2270</v>
      </c>
      <c r="AF8" s="114">
        <f>$I$11</f>
        <v>628</v>
      </c>
      <c r="AG8" s="114">
        <f>$K$11</f>
        <v>332</v>
      </c>
      <c r="AH8" s="114">
        <f>$M$11</f>
        <v>315</v>
      </c>
      <c r="AI8" s="114">
        <f>$O$11</f>
        <v>1</v>
      </c>
      <c r="AJ8" s="114">
        <f>$Q$11</f>
        <v>35</v>
      </c>
      <c r="AK8" s="101"/>
    </row>
    <row r="9" spans="2:37" s="18" customFormat="1" ht="35.25" customHeight="1" x14ac:dyDescent="0.25">
      <c r="B9" s="76"/>
      <c r="C9" s="77" t="s">
        <v>162</v>
      </c>
      <c r="D9" s="78" t="s">
        <v>0</v>
      </c>
      <c r="E9" s="77" t="s">
        <v>358</v>
      </c>
      <c r="F9" s="78" t="s">
        <v>0</v>
      </c>
      <c r="G9" s="77" t="s">
        <v>358</v>
      </c>
      <c r="H9" s="78" t="s">
        <v>0</v>
      </c>
      <c r="I9" s="77" t="s">
        <v>358</v>
      </c>
      <c r="J9" s="78" t="s">
        <v>0</v>
      </c>
      <c r="K9" s="77" t="s">
        <v>358</v>
      </c>
      <c r="L9" s="78" t="s">
        <v>0</v>
      </c>
      <c r="M9" s="77" t="s">
        <v>358</v>
      </c>
      <c r="N9" s="78" t="s">
        <v>0</v>
      </c>
      <c r="O9" s="77" t="s">
        <v>358</v>
      </c>
      <c r="P9" s="78" t="s">
        <v>0</v>
      </c>
      <c r="Q9" s="77" t="s">
        <v>358</v>
      </c>
      <c r="R9" s="78" t="s">
        <v>0</v>
      </c>
      <c r="S9" s="77" t="s">
        <v>358</v>
      </c>
      <c r="T9" s="78" t="s">
        <v>0</v>
      </c>
      <c r="AC9" s="108"/>
      <c r="AD9" s="108"/>
      <c r="AE9" s="108"/>
      <c r="AF9" s="108"/>
      <c r="AG9" s="108"/>
      <c r="AH9" s="108"/>
      <c r="AI9" s="108"/>
      <c r="AJ9" s="108"/>
      <c r="AK9" s="101"/>
    </row>
    <row r="10" spans="2:37" s="18" customFormat="1" x14ac:dyDescent="0.25">
      <c r="B10" s="18" t="s">
        <v>3</v>
      </c>
      <c r="C10" s="30">
        <f>$H$61</f>
        <v>24022</v>
      </c>
      <c r="D10" s="31">
        <f>C10/$C$10</f>
        <v>1</v>
      </c>
      <c r="E10" s="30">
        <f>$H$53</f>
        <v>3975</v>
      </c>
      <c r="F10" s="19">
        <f>E10/$C$10</f>
        <v>0.16547331612688368</v>
      </c>
      <c r="G10" s="30">
        <f>$H$54</f>
        <v>11649</v>
      </c>
      <c r="H10" s="19">
        <f>G10/$C$10</f>
        <v>0.4849304803929731</v>
      </c>
      <c r="I10" s="30">
        <f>$H$55</f>
        <v>4326</v>
      </c>
      <c r="J10" s="19">
        <f>I10/$C$10</f>
        <v>0.18008492215469155</v>
      </c>
      <c r="K10" s="30">
        <f>$H$56</f>
        <v>2438</v>
      </c>
      <c r="L10" s="19">
        <f>K10/$C$10</f>
        <v>0.101490300557822</v>
      </c>
      <c r="M10" s="30">
        <f>$H$57</f>
        <v>1265</v>
      </c>
      <c r="N10" s="19">
        <f>M10/$C$10</f>
        <v>5.2660061610190656E-2</v>
      </c>
      <c r="O10" s="30">
        <f>$H$58</f>
        <v>7</v>
      </c>
      <c r="P10" s="113">
        <f>O10/$C$10</f>
        <v>2.913995504121222E-4</v>
      </c>
      <c r="Q10" s="30">
        <f>$H$59</f>
        <v>357</v>
      </c>
      <c r="R10" s="19">
        <f>Q10/$C$10</f>
        <v>1.4861377071018233E-2</v>
      </c>
      <c r="S10" s="30">
        <f>$H$60</f>
        <v>5</v>
      </c>
      <c r="T10" s="113">
        <f>S10/$C$10</f>
        <v>2.0814253600865874E-4</v>
      </c>
      <c r="AC10" s="43"/>
      <c r="AD10" s="43"/>
      <c r="AE10" s="43"/>
      <c r="AF10" s="43"/>
      <c r="AG10" s="43"/>
      <c r="AH10" s="43"/>
      <c r="AI10" s="43"/>
      <c r="AJ10" s="43"/>
      <c r="AK10" s="17"/>
    </row>
    <row r="11" spans="2:37" s="18" customFormat="1" x14ac:dyDescent="0.25">
      <c r="B11" s="18" t="s">
        <v>4</v>
      </c>
      <c r="C11" s="32">
        <f>$H$84</f>
        <v>4349</v>
      </c>
      <c r="D11" s="33">
        <f>C11/$C$11</f>
        <v>1</v>
      </c>
      <c r="E11" s="32">
        <f>$H$76</f>
        <v>768</v>
      </c>
      <c r="F11" s="16">
        <f>E11/$C$11</f>
        <v>0.17659232007358014</v>
      </c>
      <c r="G11" s="32">
        <f>$H$77</f>
        <v>2270</v>
      </c>
      <c r="H11" s="16">
        <f>G11/$C$11</f>
        <v>0.52195907105081629</v>
      </c>
      <c r="I11" s="32">
        <f>$H$78</f>
        <v>628</v>
      </c>
      <c r="J11" s="16">
        <f>I11/$C$11</f>
        <v>0.14440101172683376</v>
      </c>
      <c r="K11" s="32">
        <f>$H$79</f>
        <v>332</v>
      </c>
      <c r="L11" s="16">
        <f>K11/$C$11</f>
        <v>7.6339388365141411E-2</v>
      </c>
      <c r="M11" s="32">
        <f>$H$80</f>
        <v>315</v>
      </c>
      <c r="N11" s="16">
        <f>M11/$C$11</f>
        <v>7.2430443780179349E-2</v>
      </c>
      <c r="O11" s="32">
        <f>$H$81</f>
        <v>1</v>
      </c>
      <c r="P11" s="115">
        <f>O11/$C$11</f>
        <v>2.2993791676247414E-4</v>
      </c>
      <c r="Q11" s="32">
        <f>$H$82</f>
        <v>35</v>
      </c>
      <c r="R11" s="16">
        <f>Q11/$C$11</f>
        <v>8.0478270866865941E-3</v>
      </c>
      <c r="S11" s="32">
        <f>$H$83</f>
        <v>0</v>
      </c>
      <c r="T11" s="19" t="s">
        <v>164</v>
      </c>
      <c r="AC11" s="43"/>
      <c r="AD11" s="43"/>
      <c r="AE11" s="43"/>
      <c r="AF11" s="43"/>
      <c r="AG11" s="43"/>
      <c r="AH11" s="43"/>
      <c r="AI11" s="43"/>
      <c r="AJ11" s="43"/>
      <c r="AK11" s="17"/>
    </row>
    <row r="12" spans="2:37" s="18" customFormat="1" ht="15" customHeight="1" x14ac:dyDescent="0.25">
      <c r="B12" s="79"/>
      <c r="C12" s="157" t="s">
        <v>14</v>
      </c>
      <c r="D12" s="157"/>
      <c r="E12" s="157"/>
      <c r="F12" s="157"/>
      <c r="G12" s="157"/>
      <c r="H12" s="157"/>
      <c r="I12" s="157"/>
      <c r="J12" s="157"/>
      <c r="K12" s="157"/>
      <c r="L12" s="157"/>
      <c r="M12" s="157"/>
      <c r="N12" s="157"/>
      <c r="O12" s="157"/>
      <c r="P12" s="157"/>
      <c r="Q12" s="157"/>
      <c r="R12" s="157"/>
      <c r="S12" s="157"/>
      <c r="T12" s="157"/>
      <c r="AC12" s="97"/>
      <c r="AD12" s="43"/>
      <c r="AE12" s="43"/>
      <c r="AF12" s="43"/>
      <c r="AG12" s="43"/>
      <c r="AH12" s="43"/>
      <c r="AI12" s="43"/>
      <c r="AJ12" s="43"/>
      <c r="AK12" s="17"/>
    </row>
    <row r="13" spans="2:37" s="18" customFormat="1" ht="15" customHeight="1" x14ac:dyDescent="0.25">
      <c r="B13" s="18" t="s">
        <v>53</v>
      </c>
      <c r="C13" s="30">
        <f>$H$107</f>
        <v>725</v>
      </c>
      <c r="D13" s="31">
        <f>C13/$C$13</f>
        <v>1</v>
      </c>
      <c r="E13" s="30">
        <f>$H$99</f>
        <v>136</v>
      </c>
      <c r="F13" s="19">
        <f>E13/$C$13</f>
        <v>0.18758620689655173</v>
      </c>
      <c r="G13" s="30">
        <f>$H$100</f>
        <v>349</v>
      </c>
      <c r="H13" s="19">
        <f>G13/$C$13</f>
        <v>0.48137931034482756</v>
      </c>
      <c r="I13" s="30">
        <f>$H$101</f>
        <v>105</v>
      </c>
      <c r="J13" s="19">
        <f>I13/$C$13</f>
        <v>0.14482758620689656</v>
      </c>
      <c r="K13" s="30">
        <f>$H$102</f>
        <v>69</v>
      </c>
      <c r="L13" s="19">
        <f>K13/$C$13</f>
        <v>9.5172413793103441E-2</v>
      </c>
      <c r="M13" s="30">
        <f>$H$103</f>
        <v>64</v>
      </c>
      <c r="N13" s="19">
        <f>M13/$C$13</f>
        <v>8.827586206896551E-2</v>
      </c>
      <c r="O13" s="30">
        <f>$H$104</f>
        <v>0</v>
      </c>
      <c r="P13" s="98" t="s">
        <v>164</v>
      </c>
      <c r="Q13" s="30">
        <f>$H$105</f>
        <v>2</v>
      </c>
      <c r="R13" s="19">
        <f>Q13/$C$13</f>
        <v>2.7586206896551722E-3</v>
      </c>
      <c r="S13" s="30">
        <f>$H$106</f>
        <v>0</v>
      </c>
      <c r="T13" s="98" t="s">
        <v>164</v>
      </c>
      <c r="AC13" s="97"/>
      <c r="AD13" s="43"/>
      <c r="AE13" s="43"/>
      <c r="AF13" s="43"/>
      <c r="AG13" s="43"/>
      <c r="AH13" s="43"/>
      <c r="AI13" s="43"/>
      <c r="AJ13" s="43"/>
      <c r="AK13" s="17"/>
    </row>
    <row r="14" spans="2:37" s="18" customFormat="1" x14ac:dyDescent="0.25">
      <c r="B14" s="18" t="s">
        <v>5</v>
      </c>
      <c r="C14" s="30">
        <f>$H$130</f>
        <v>2065</v>
      </c>
      <c r="D14" s="31">
        <f>C14/$C$14</f>
        <v>1</v>
      </c>
      <c r="E14" s="30">
        <f>$H$122</f>
        <v>358</v>
      </c>
      <c r="F14" s="19">
        <f>E14/$C$14</f>
        <v>0.17336561743341405</v>
      </c>
      <c r="G14" s="30">
        <f>$H$123</f>
        <v>1099</v>
      </c>
      <c r="H14" s="19">
        <f>G14/$C$14</f>
        <v>0.53220338983050852</v>
      </c>
      <c r="I14" s="30">
        <f>$H$124</f>
        <v>306</v>
      </c>
      <c r="J14" s="19">
        <f>I14/$C$14</f>
        <v>0.14818401937046005</v>
      </c>
      <c r="K14" s="30">
        <f>$H$125</f>
        <v>152</v>
      </c>
      <c r="L14" s="19">
        <f>K14/$C$14</f>
        <v>7.360774818401937E-2</v>
      </c>
      <c r="M14" s="30">
        <f>$H$126</f>
        <v>134</v>
      </c>
      <c r="N14" s="19">
        <f>M14/$C$14</f>
        <v>6.4891041162227603E-2</v>
      </c>
      <c r="O14" s="30">
        <f>$H$127</f>
        <v>0</v>
      </c>
      <c r="P14" s="21" t="s">
        <v>164</v>
      </c>
      <c r="Q14" s="30">
        <f>$H$128</f>
        <v>16</v>
      </c>
      <c r="R14" s="19">
        <f>Q14/$C$14</f>
        <v>7.7481840193704601E-3</v>
      </c>
      <c r="S14" s="30">
        <f>$H$129</f>
        <v>0</v>
      </c>
      <c r="T14" s="21" t="s">
        <v>164</v>
      </c>
      <c r="AC14" s="97"/>
      <c r="AD14" s="43"/>
      <c r="AE14" s="43"/>
      <c r="AF14" s="43"/>
      <c r="AG14" s="43"/>
      <c r="AH14" s="43"/>
      <c r="AI14" s="43"/>
      <c r="AJ14" s="43"/>
      <c r="AK14" s="17"/>
    </row>
    <row r="15" spans="2:37" s="18" customFormat="1" x14ac:dyDescent="0.25">
      <c r="B15" s="18" t="s">
        <v>6</v>
      </c>
      <c r="C15" s="30">
        <f>$H$153</f>
        <v>740</v>
      </c>
      <c r="D15" s="31">
        <f>C15/$C$15</f>
        <v>1</v>
      </c>
      <c r="E15" s="30">
        <f>$H$145</f>
        <v>141</v>
      </c>
      <c r="F15" s="19">
        <f>E15/$C$15</f>
        <v>0.19054054054054054</v>
      </c>
      <c r="G15" s="30">
        <f>$H$146</f>
        <v>400</v>
      </c>
      <c r="H15" s="19">
        <f>G15/$C$15</f>
        <v>0.54054054054054057</v>
      </c>
      <c r="I15" s="30">
        <f>$H$147</f>
        <v>88</v>
      </c>
      <c r="J15" s="19">
        <f>I15/$C$15</f>
        <v>0.11891891891891893</v>
      </c>
      <c r="K15" s="30">
        <f>$H$148</f>
        <v>47</v>
      </c>
      <c r="L15" s="19">
        <f>K15/$C$15</f>
        <v>6.3513513513513517E-2</v>
      </c>
      <c r="M15" s="30">
        <f>$H$149</f>
        <v>62</v>
      </c>
      <c r="N15" s="19">
        <f>M15/$C$15</f>
        <v>8.3783783783783788E-2</v>
      </c>
      <c r="O15" s="30">
        <f>$H$150</f>
        <v>1</v>
      </c>
      <c r="P15" s="139">
        <f>O15/$C$11</f>
        <v>2.2993791676247414E-4</v>
      </c>
      <c r="Q15" s="30">
        <f>$H$151</f>
        <v>1</v>
      </c>
      <c r="R15" s="19">
        <f>Q15/$C$15</f>
        <v>1.3513513513513514E-3</v>
      </c>
      <c r="S15" s="30">
        <f>$H$152</f>
        <v>0</v>
      </c>
      <c r="T15" s="21" t="s">
        <v>164</v>
      </c>
      <c r="AC15" s="43"/>
      <c r="AD15" s="43"/>
      <c r="AE15" s="43"/>
      <c r="AF15" s="43"/>
      <c r="AG15" s="43"/>
      <c r="AH15" s="43"/>
      <c r="AI15" s="43"/>
      <c r="AJ15" s="43"/>
      <c r="AK15" s="17"/>
    </row>
    <row r="16" spans="2:37" s="18" customFormat="1" x14ac:dyDescent="0.25">
      <c r="B16" s="80" t="s">
        <v>7</v>
      </c>
      <c r="C16" s="32">
        <f>$H$176</f>
        <v>819</v>
      </c>
      <c r="D16" s="33">
        <f>C16/$C$16</f>
        <v>1</v>
      </c>
      <c r="E16" s="32">
        <f>$H$168</f>
        <v>133</v>
      </c>
      <c r="F16" s="16">
        <f>E16/$C$16</f>
        <v>0.1623931623931624</v>
      </c>
      <c r="G16" s="32">
        <f>$H$169</f>
        <v>422</v>
      </c>
      <c r="H16" s="16">
        <f>G16/$C$16</f>
        <v>0.51526251526251521</v>
      </c>
      <c r="I16" s="32">
        <f>$H$170</f>
        <v>129</v>
      </c>
      <c r="J16" s="16">
        <f>I16/$C$16</f>
        <v>0.1575091575091575</v>
      </c>
      <c r="K16" s="32">
        <f>$H$171</f>
        <v>64</v>
      </c>
      <c r="L16" s="16">
        <f>K16/$C$16</f>
        <v>7.8144078144078144E-2</v>
      </c>
      <c r="M16" s="32">
        <f>$H$172</f>
        <v>55</v>
      </c>
      <c r="N16" s="16">
        <f>M16/$C$16</f>
        <v>6.7155067155067152E-2</v>
      </c>
      <c r="O16" s="32">
        <f>$H$173</f>
        <v>0</v>
      </c>
      <c r="P16" s="16" t="s">
        <v>164</v>
      </c>
      <c r="Q16" s="32">
        <f>$H$174</f>
        <v>16</v>
      </c>
      <c r="R16" s="16">
        <f>Q16/$C$16</f>
        <v>1.9536019536019536E-2</v>
      </c>
      <c r="S16" s="32">
        <f>$H$175</f>
        <v>0</v>
      </c>
      <c r="T16" s="16" t="s">
        <v>164</v>
      </c>
      <c r="AC16" s="43"/>
      <c r="AD16" s="43"/>
      <c r="AE16" s="43"/>
      <c r="AF16" s="43"/>
      <c r="AG16" s="43"/>
      <c r="AH16" s="43"/>
      <c r="AI16" s="43"/>
      <c r="AJ16" s="43"/>
      <c r="AK16" s="17"/>
    </row>
    <row r="17" spans="2:37" s="18" customFormat="1" ht="24.95" customHeight="1" x14ac:dyDescent="0.2">
      <c r="B17" s="81" t="s">
        <v>47</v>
      </c>
      <c r="C17" s="82"/>
      <c r="D17" s="82"/>
      <c r="E17" s="82"/>
      <c r="F17" s="82"/>
      <c r="G17" s="82"/>
      <c r="H17" s="82"/>
      <c r="I17" s="82"/>
      <c r="J17" s="82"/>
      <c r="K17" s="17"/>
      <c r="L17" s="17"/>
      <c r="AC17" s="43"/>
      <c r="AD17" s="43"/>
      <c r="AE17" s="43"/>
      <c r="AF17" s="43"/>
      <c r="AG17" s="43"/>
      <c r="AH17" s="43"/>
      <c r="AI17" s="43"/>
      <c r="AJ17" s="43"/>
      <c r="AK17" s="17"/>
    </row>
    <row r="18" spans="2:37" ht="14.25" x14ac:dyDescent="0.25">
      <c r="B18" s="39"/>
      <c r="C18" s="39"/>
      <c r="D18" s="39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AC18" s="43"/>
      <c r="AD18" s="43"/>
      <c r="AE18" s="43"/>
      <c r="AF18" s="43"/>
      <c r="AG18" s="43"/>
      <c r="AH18" s="43"/>
      <c r="AI18" s="43"/>
      <c r="AJ18" s="43"/>
      <c r="AK18" s="43"/>
    </row>
    <row r="19" spans="2:37" ht="14.25" x14ac:dyDescent="0.25">
      <c r="L19" s="5"/>
      <c r="M19" s="5"/>
      <c r="N19" s="5"/>
      <c r="O19" s="39"/>
      <c r="P19" s="39"/>
      <c r="Q19" s="39"/>
      <c r="R19" s="39"/>
      <c r="AC19" s="43"/>
      <c r="AD19" s="43"/>
      <c r="AE19" s="43"/>
      <c r="AF19" s="43"/>
      <c r="AG19" s="43"/>
      <c r="AH19" s="43"/>
      <c r="AI19" s="43"/>
      <c r="AJ19" s="43"/>
      <c r="AK19" s="43"/>
    </row>
    <row r="20" spans="2:37" s="83" customFormat="1" ht="24.95" customHeight="1" x14ac:dyDescent="0.25">
      <c r="B20" s="72" t="s">
        <v>228</v>
      </c>
      <c r="C20" s="71"/>
      <c r="D20" s="71"/>
      <c r="E20" s="71"/>
      <c r="F20" s="71"/>
      <c r="G20" s="71"/>
      <c r="H20" s="71"/>
      <c r="I20" s="71"/>
      <c r="J20" s="71"/>
      <c r="K20" s="71"/>
      <c r="L20" s="95"/>
      <c r="M20" s="95"/>
      <c r="N20" s="95"/>
      <c r="O20" s="95"/>
      <c r="P20" s="95"/>
      <c r="Q20" s="95"/>
      <c r="AC20" s="43"/>
      <c r="AD20" s="43"/>
      <c r="AE20" s="43"/>
      <c r="AF20" s="43"/>
      <c r="AG20" s="43"/>
      <c r="AH20" s="43"/>
      <c r="AI20" s="43"/>
      <c r="AJ20" s="43"/>
      <c r="AK20" s="96"/>
    </row>
    <row r="21" spans="2:37" s="18" customFormat="1" ht="15" customHeight="1" x14ac:dyDescent="0.25">
      <c r="B21" s="151" t="s">
        <v>66</v>
      </c>
      <c r="C21" s="153" t="s">
        <v>55</v>
      </c>
      <c r="D21" s="153"/>
      <c r="E21" s="155" t="s">
        <v>2</v>
      </c>
      <c r="F21" s="155"/>
      <c r="G21" s="155"/>
      <c r="H21" s="155"/>
      <c r="I21" s="155"/>
      <c r="J21" s="155"/>
      <c r="K21" s="155"/>
      <c r="L21" s="155"/>
      <c r="M21" s="155"/>
      <c r="N21" s="155"/>
      <c r="O21" s="155"/>
      <c r="P21" s="155"/>
      <c r="Q21" s="155"/>
      <c r="R21" s="155"/>
      <c r="S21" s="155"/>
      <c r="T21" s="155"/>
      <c r="AC21" s="43"/>
      <c r="AD21" s="43"/>
      <c r="AE21" s="43"/>
      <c r="AF21" s="43"/>
      <c r="AG21" s="43"/>
      <c r="AH21" s="43"/>
      <c r="AI21" s="43"/>
      <c r="AJ21" s="43"/>
      <c r="AK21" s="17"/>
    </row>
    <row r="22" spans="2:37" s="18" customFormat="1" ht="24.75" customHeight="1" x14ac:dyDescent="0.25">
      <c r="B22" s="152"/>
      <c r="C22" s="154"/>
      <c r="D22" s="154"/>
      <c r="E22" s="161" t="s">
        <v>16</v>
      </c>
      <c r="F22" s="161"/>
      <c r="G22" s="161" t="s">
        <v>59</v>
      </c>
      <c r="H22" s="161"/>
      <c r="I22" s="161" t="s">
        <v>163</v>
      </c>
      <c r="J22" s="161"/>
      <c r="K22" s="161" t="s">
        <v>18</v>
      </c>
      <c r="L22" s="161"/>
      <c r="M22" s="161" t="s">
        <v>19</v>
      </c>
      <c r="N22" s="161"/>
      <c r="O22" s="161" t="s">
        <v>58</v>
      </c>
      <c r="P22" s="161"/>
      <c r="Q22" s="161" t="s">
        <v>48</v>
      </c>
      <c r="R22" s="161"/>
      <c r="S22" s="161" t="s">
        <v>21</v>
      </c>
      <c r="T22" s="161"/>
      <c r="AC22" s="43"/>
      <c r="AD22" s="43"/>
      <c r="AE22" s="43"/>
      <c r="AF22" s="43"/>
      <c r="AG22" s="43"/>
      <c r="AH22" s="43"/>
      <c r="AI22" s="43"/>
      <c r="AJ22" s="43"/>
      <c r="AK22" s="17"/>
    </row>
    <row r="23" spans="2:37" s="18" customFormat="1" ht="35.25" customHeight="1" x14ac:dyDescent="0.25">
      <c r="B23" s="76"/>
      <c r="C23" s="77" t="s">
        <v>358</v>
      </c>
      <c r="D23" s="78" t="s">
        <v>360</v>
      </c>
      <c r="E23" s="77" t="s">
        <v>358</v>
      </c>
      <c r="F23" s="78" t="s">
        <v>360</v>
      </c>
      <c r="G23" s="77" t="s">
        <v>358</v>
      </c>
      <c r="H23" s="78" t="s">
        <v>360</v>
      </c>
      <c r="I23" s="77" t="s">
        <v>358</v>
      </c>
      <c r="J23" s="78" t="s">
        <v>360</v>
      </c>
      <c r="K23" s="77" t="s">
        <v>358</v>
      </c>
      <c r="L23" s="78" t="s">
        <v>360</v>
      </c>
      <c r="M23" s="77" t="s">
        <v>358</v>
      </c>
      <c r="N23" s="78" t="s">
        <v>360</v>
      </c>
      <c r="O23" s="77" t="s">
        <v>358</v>
      </c>
      <c r="P23" s="78" t="s">
        <v>360</v>
      </c>
      <c r="Q23" s="77" t="s">
        <v>358</v>
      </c>
      <c r="R23" s="78" t="s">
        <v>360</v>
      </c>
      <c r="S23" s="77" t="s">
        <v>358</v>
      </c>
      <c r="T23" s="78" t="s">
        <v>360</v>
      </c>
      <c r="AC23" s="43"/>
      <c r="AD23" s="43"/>
      <c r="AE23" s="43"/>
      <c r="AF23" s="43"/>
      <c r="AG23" s="43"/>
      <c r="AH23" s="43"/>
      <c r="AI23" s="43"/>
      <c r="AJ23" s="43"/>
      <c r="AK23" s="17"/>
    </row>
    <row r="24" spans="2:37" s="18" customFormat="1" ht="12.75" x14ac:dyDescent="0.25">
      <c r="B24" s="18" t="s">
        <v>3</v>
      </c>
      <c r="C24" s="30">
        <f>$H$61</f>
        <v>24022</v>
      </c>
      <c r="D24" s="21">
        <f>(H61-G61)/G61</f>
        <v>6.1980548187444737E-2</v>
      </c>
      <c r="E24" s="30">
        <f>$H$53</f>
        <v>3975</v>
      </c>
      <c r="F24" s="21">
        <f>(H53-G53)/G53</f>
        <v>0.12161399548532731</v>
      </c>
      <c r="G24" s="30">
        <f>$H$54</f>
        <v>11649</v>
      </c>
      <c r="H24" s="21">
        <f>(H54-G54)/G54</f>
        <v>0.19771745835903762</v>
      </c>
      <c r="I24" s="30">
        <f>$H$55</f>
        <v>4326</v>
      </c>
      <c r="J24" s="21">
        <f>(H55-G55)/G55</f>
        <v>-0.25246241575946088</v>
      </c>
      <c r="K24" s="30">
        <f>$H$56</f>
        <v>2438</v>
      </c>
      <c r="L24" s="21">
        <f>(H56-G56)/G56</f>
        <v>0.15162966461974492</v>
      </c>
      <c r="M24" s="30">
        <f>$H$57</f>
        <v>1265</v>
      </c>
      <c r="N24" s="21">
        <f>(H57-G57)/G57</f>
        <v>0.13148479427549195</v>
      </c>
      <c r="O24" s="30">
        <f>$H$58</f>
        <v>7</v>
      </c>
      <c r="P24" s="21">
        <f>(H58-G58)/G58</f>
        <v>1.3333333333333333</v>
      </c>
      <c r="Q24" s="30">
        <f>$H$59</f>
        <v>357</v>
      </c>
      <c r="R24" s="21">
        <f>(H59-G59)/G59</f>
        <v>9.8461538461538461E-2</v>
      </c>
      <c r="S24" s="30">
        <f>$H$60</f>
        <v>5</v>
      </c>
      <c r="T24" s="21" t="e">
        <f>(H60-G60)/G60</f>
        <v>#DIV/0!</v>
      </c>
      <c r="AC24" s="17"/>
      <c r="AD24" s="17"/>
      <c r="AE24" s="17"/>
      <c r="AF24" s="17"/>
      <c r="AG24" s="17"/>
      <c r="AH24" s="17"/>
      <c r="AI24" s="17"/>
      <c r="AJ24" s="17"/>
      <c r="AK24" s="17"/>
    </row>
    <row r="25" spans="2:37" s="18" customFormat="1" ht="12.75" x14ac:dyDescent="0.25">
      <c r="B25" s="18" t="s">
        <v>4</v>
      </c>
      <c r="C25" s="32">
        <f>$H$84</f>
        <v>4349</v>
      </c>
      <c r="D25" s="21">
        <f>(H84-G84)/G84</f>
        <v>8.9156023040320567E-2</v>
      </c>
      <c r="E25" s="32">
        <f>$H$76</f>
        <v>768</v>
      </c>
      <c r="F25" s="21">
        <f>(H76-G76)/G76</f>
        <v>0.16363636363636364</v>
      </c>
      <c r="G25" s="32">
        <f>$H$77</f>
        <v>2270</v>
      </c>
      <c r="H25" s="21">
        <f>(H77-G77)/G77</f>
        <v>0.25068870523415976</v>
      </c>
      <c r="I25" s="32">
        <f>$H$78</f>
        <v>628</v>
      </c>
      <c r="J25" s="21">
        <f>(H78-G78)/G78</f>
        <v>-0.31064763995609218</v>
      </c>
      <c r="K25" s="32">
        <f>$H$79</f>
        <v>332</v>
      </c>
      <c r="L25" s="21">
        <f>(H79-G79)/G79</f>
        <v>6.070287539936102E-2</v>
      </c>
      <c r="M25" s="32">
        <f>$H$80</f>
        <v>315</v>
      </c>
      <c r="N25" s="21">
        <f>(H80-G80)/G80</f>
        <v>0.32911392405063289</v>
      </c>
      <c r="O25" s="32">
        <f>$H$81</f>
        <v>1</v>
      </c>
      <c r="P25" s="21">
        <f>(H81-G81)/G81</f>
        <v>0</v>
      </c>
      <c r="Q25" s="32">
        <f>$H$82</f>
        <v>35</v>
      </c>
      <c r="R25" s="21">
        <f>(H82-G82)/G82</f>
        <v>-0.375</v>
      </c>
      <c r="S25" s="32">
        <f>$H$83</f>
        <v>0</v>
      </c>
      <c r="T25" s="21" t="s">
        <v>151</v>
      </c>
    </row>
    <row r="26" spans="2:37" s="18" customFormat="1" ht="15" customHeight="1" x14ac:dyDescent="0.25">
      <c r="B26" s="79"/>
      <c r="C26" s="157" t="s">
        <v>14</v>
      </c>
      <c r="D26" s="157"/>
      <c r="E26" s="157"/>
      <c r="F26" s="157"/>
      <c r="G26" s="157"/>
      <c r="H26" s="157"/>
      <c r="I26" s="157"/>
      <c r="J26" s="157"/>
      <c r="K26" s="157"/>
      <c r="L26" s="157"/>
      <c r="M26" s="157"/>
      <c r="N26" s="157"/>
      <c r="O26" s="157"/>
      <c r="P26" s="157"/>
      <c r="Q26" s="157"/>
      <c r="R26" s="157"/>
      <c r="S26" s="157"/>
      <c r="T26" s="157"/>
    </row>
    <row r="27" spans="2:37" s="18" customFormat="1" ht="15" customHeight="1" x14ac:dyDescent="0.25">
      <c r="B27" s="18" t="s">
        <v>53</v>
      </c>
      <c r="C27" s="30">
        <f>$H$107</f>
        <v>725</v>
      </c>
      <c r="D27" s="21">
        <f>(H107-G107)/G107</f>
        <v>0.1637239165329053</v>
      </c>
      <c r="E27" s="30">
        <f>$H$99</f>
        <v>136</v>
      </c>
      <c r="F27" s="21">
        <f>(H99-G99)/G99</f>
        <v>0.43157894736842106</v>
      </c>
      <c r="G27" s="30">
        <f>$H$100</f>
        <v>349</v>
      </c>
      <c r="H27" s="21">
        <f>(H100-G100)/G100</f>
        <v>0.17905405405405406</v>
      </c>
      <c r="I27" s="30">
        <f>$H$101</f>
        <v>105</v>
      </c>
      <c r="J27" s="21">
        <f>(H101-G101)/G101</f>
        <v>-7.0796460176991149E-2</v>
      </c>
      <c r="K27" s="30">
        <f>$H$102</f>
        <v>69</v>
      </c>
      <c r="L27" s="21">
        <f>(H102-G102)/G102</f>
        <v>6.1538461538461542E-2</v>
      </c>
      <c r="M27" s="30">
        <f>$H$103</f>
        <v>64</v>
      </c>
      <c r="N27" s="21">
        <f>(H103-G103)/G103</f>
        <v>0.28000000000000003</v>
      </c>
      <c r="O27" s="30">
        <f>$H$104</f>
        <v>0</v>
      </c>
      <c r="P27" s="21" t="s">
        <v>151</v>
      </c>
      <c r="Q27" s="30">
        <f>$H$105</f>
        <v>2</v>
      </c>
      <c r="R27" s="21">
        <f>(H105-G105)/G105</f>
        <v>-0.5</v>
      </c>
      <c r="S27" s="30">
        <f>$H$106</f>
        <v>0</v>
      </c>
      <c r="T27" s="98" t="s">
        <v>151</v>
      </c>
    </row>
    <row r="28" spans="2:37" s="18" customFormat="1" ht="12.75" x14ac:dyDescent="0.25">
      <c r="B28" s="18" t="s">
        <v>5</v>
      </c>
      <c r="C28" s="30">
        <f>$H$130</f>
        <v>2065</v>
      </c>
      <c r="D28" s="21">
        <f>(H130-G130)/G130</f>
        <v>0.14214601769911506</v>
      </c>
      <c r="E28" s="30">
        <f>$H$122</f>
        <v>358</v>
      </c>
      <c r="F28" s="21">
        <f>(H122-G122)/G122</f>
        <v>9.1463414634146339E-2</v>
      </c>
      <c r="G28" s="30">
        <f>$H$123</f>
        <v>1099</v>
      </c>
      <c r="H28" s="21">
        <f>(H123-G123)/G123</f>
        <v>0.2661290322580645</v>
      </c>
      <c r="I28" s="30">
        <f>$H$124</f>
        <v>306</v>
      </c>
      <c r="J28" s="21">
        <f>(H124-G124)/G124</f>
        <v>-0.15</v>
      </c>
      <c r="K28" s="30">
        <f>$H$125</f>
        <v>152</v>
      </c>
      <c r="L28" s="21">
        <f>(H125-G125)/G125</f>
        <v>0.16030534351145037</v>
      </c>
      <c r="M28" s="30">
        <f>$H$126</f>
        <v>134</v>
      </c>
      <c r="N28" s="21">
        <f>(H126-G126)/G126</f>
        <v>0.45652173913043476</v>
      </c>
      <c r="O28" s="30">
        <f>$H$127</f>
        <v>0</v>
      </c>
      <c r="P28" s="21">
        <f>(H127-G127)/G127</f>
        <v>-1</v>
      </c>
      <c r="Q28" s="30">
        <f>$H$128</f>
        <v>16</v>
      </c>
      <c r="R28" s="21">
        <f>(H128-G128)/G128</f>
        <v>-0.42857142857142855</v>
      </c>
      <c r="S28" s="30">
        <f>$H$129</f>
        <v>0</v>
      </c>
      <c r="T28" s="21" t="s">
        <v>151</v>
      </c>
    </row>
    <row r="29" spans="2:37" s="18" customFormat="1" ht="12.75" x14ac:dyDescent="0.25">
      <c r="B29" s="18" t="s">
        <v>6</v>
      </c>
      <c r="C29" s="30">
        <f>$H$153</f>
        <v>740</v>
      </c>
      <c r="D29" s="21">
        <f>(H153-G153)/G153</f>
        <v>0.12804878048780488</v>
      </c>
      <c r="E29" s="30">
        <f>$H$145</f>
        <v>141</v>
      </c>
      <c r="F29" s="21">
        <f>(H145-G145)/G145</f>
        <v>0.5</v>
      </c>
      <c r="G29" s="30">
        <f>$H$146</f>
        <v>400</v>
      </c>
      <c r="H29" s="21">
        <f>(H146-G146)/G146</f>
        <v>0.21580547112462006</v>
      </c>
      <c r="I29" s="30">
        <f>$H$147</f>
        <v>88</v>
      </c>
      <c r="J29" s="21">
        <f>(H147-G147)/G147</f>
        <v>-0.34328358208955223</v>
      </c>
      <c r="K29" s="30">
        <f>$H$148</f>
        <v>47</v>
      </c>
      <c r="L29" s="21">
        <f>(H148-G148)/G148</f>
        <v>-4.0816326530612242E-2</v>
      </c>
      <c r="M29" s="30">
        <f>$H$149</f>
        <v>62</v>
      </c>
      <c r="N29" s="21">
        <f>(H149-G149)/G149</f>
        <v>0.29166666666666669</v>
      </c>
      <c r="O29" s="30">
        <f>$H$150</f>
        <v>1</v>
      </c>
      <c r="P29" s="21" t="s">
        <v>151</v>
      </c>
      <c r="Q29" s="30">
        <f>$H$151</f>
        <v>1</v>
      </c>
      <c r="R29" s="21">
        <f>(H151-G151)/G151</f>
        <v>-0.5</v>
      </c>
      <c r="S29" s="30">
        <f>$H$152</f>
        <v>0</v>
      </c>
      <c r="T29" s="21" t="s">
        <v>151</v>
      </c>
    </row>
    <row r="30" spans="2:37" s="18" customFormat="1" ht="12.75" x14ac:dyDescent="0.25">
      <c r="B30" s="80" t="s">
        <v>7</v>
      </c>
      <c r="C30" s="32">
        <f>$H$176</f>
        <v>819</v>
      </c>
      <c r="D30" s="21">
        <f>(H176-G176)/G176</f>
        <v>-9.602649006622517E-2</v>
      </c>
      <c r="E30" s="32">
        <f>$H$168</f>
        <v>133</v>
      </c>
      <c r="F30" s="21">
        <f>(H168-G168)/G168</f>
        <v>-6.9930069930069935E-2</v>
      </c>
      <c r="G30" s="32">
        <f>$H$169</f>
        <v>422</v>
      </c>
      <c r="H30" s="21">
        <f>(H169-G169)/G169</f>
        <v>0.3105590062111801</v>
      </c>
      <c r="I30" s="32">
        <f>$H$170</f>
        <v>129</v>
      </c>
      <c r="J30" s="21">
        <f>(H170-G170)/G170</f>
        <v>-0.57565789473684215</v>
      </c>
      <c r="K30" s="32">
        <f>$H$171</f>
        <v>64</v>
      </c>
      <c r="L30" s="16">
        <f>(H171-G171)/G171</f>
        <v>-5.8823529411764705E-2</v>
      </c>
      <c r="M30" s="32">
        <f>$H$172</f>
        <v>55</v>
      </c>
      <c r="N30" s="16">
        <f>(H172-G172)/G172</f>
        <v>0.1702127659574468</v>
      </c>
      <c r="O30" s="32">
        <f>$H$173</f>
        <v>0</v>
      </c>
      <c r="P30" s="16" t="s">
        <v>151</v>
      </c>
      <c r="Q30" s="32">
        <f>$H$174</f>
        <v>16</v>
      </c>
      <c r="R30" s="16">
        <f>(H174-G174)/G174</f>
        <v>-0.27272727272727271</v>
      </c>
      <c r="S30" s="32">
        <f>$H$175</f>
        <v>0</v>
      </c>
      <c r="T30" s="16" t="s">
        <v>151</v>
      </c>
    </row>
    <row r="31" spans="2:37" s="18" customFormat="1" ht="24.95" customHeight="1" x14ac:dyDescent="0.2">
      <c r="B31" s="81" t="s">
        <v>47</v>
      </c>
      <c r="C31" s="82"/>
      <c r="D31" s="82"/>
      <c r="E31" s="82"/>
      <c r="F31" s="82"/>
      <c r="G31" s="82"/>
      <c r="H31" s="82"/>
      <c r="I31" s="82"/>
      <c r="J31" s="82"/>
      <c r="K31" s="17"/>
      <c r="L31" s="17"/>
      <c r="M31" s="17"/>
      <c r="N31" s="17"/>
      <c r="O31" s="17"/>
      <c r="P31" s="17"/>
      <c r="Q31" s="17"/>
      <c r="AC31" s="38"/>
      <c r="AD31" s="41"/>
      <c r="AE31" s="38"/>
      <c r="AF31" s="41"/>
      <c r="AG31" s="38"/>
      <c r="AH31" s="41"/>
    </row>
    <row r="32" spans="2:37" s="43" customFormat="1" ht="14.25" x14ac:dyDescent="0.25"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U32" s="41"/>
      <c r="AD32" s="41"/>
      <c r="AE32" s="38"/>
      <c r="AF32" s="41"/>
      <c r="AG32" s="38"/>
      <c r="AH32" s="41"/>
      <c r="AI32" s="41"/>
      <c r="AJ32" s="38"/>
    </row>
    <row r="33" spans="2:36" s="43" customFormat="1" ht="14.25" x14ac:dyDescent="0.25">
      <c r="L33" s="2"/>
      <c r="M33" s="2"/>
      <c r="N33" s="2"/>
      <c r="O33" s="2"/>
      <c r="P33" s="2"/>
      <c r="Q33" s="2"/>
      <c r="R33" s="2"/>
      <c r="U33" s="41"/>
      <c r="AC33" s="37"/>
      <c r="AD33" s="37"/>
      <c r="AE33" s="37"/>
      <c r="AF33" s="37"/>
      <c r="AG33" s="37"/>
      <c r="AH33" s="83"/>
      <c r="AI33" s="41"/>
      <c r="AJ33" s="38"/>
    </row>
    <row r="34" spans="2:36" s="83" customFormat="1" ht="24.95" customHeight="1" x14ac:dyDescent="0.25">
      <c r="B34" s="72" t="s">
        <v>159</v>
      </c>
      <c r="C34" s="71"/>
      <c r="D34" s="71"/>
      <c r="E34" s="71"/>
      <c r="F34" s="71"/>
      <c r="G34" s="71"/>
      <c r="H34" s="71"/>
      <c r="I34" s="71"/>
      <c r="J34" s="71"/>
      <c r="K34" s="71"/>
      <c r="L34" s="95"/>
      <c r="M34" s="95"/>
      <c r="N34" s="95"/>
      <c r="O34" s="95"/>
      <c r="P34" s="95"/>
      <c r="Q34" s="95"/>
      <c r="AC34" s="74"/>
      <c r="AD34" s="74"/>
      <c r="AE34" s="74"/>
      <c r="AF34" s="74"/>
      <c r="AG34" s="74"/>
      <c r="AH34" s="18"/>
    </row>
    <row r="35" spans="2:36" s="18" customFormat="1" ht="15" customHeight="1" x14ac:dyDescent="0.25">
      <c r="B35" s="151" t="s">
        <v>66</v>
      </c>
      <c r="C35" s="153" t="s">
        <v>55</v>
      </c>
      <c r="D35" s="153"/>
      <c r="E35" s="155" t="s">
        <v>2</v>
      </c>
      <c r="F35" s="155"/>
      <c r="G35" s="155"/>
      <c r="H35" s="155"/>
      <c r="I35" s="155"/>
      <c r="J35" s="155"/>
      <c r="K35" s="155"/>
      <c r="L35" s="155"/>
      <c r="M35" s="155"/>
      <c r="N35" s="155"/>
      <c r="O35" s="155"/>
      <c r="P35" s="155"/>
      <c r="Q35" s="155"/>
      <c r="R35" s="155"/>
      <c r="S35" s="155"/>
      <c r="T35" s="155"/>
    </row>
    <row r="36" spans="2:36" s="18" customFormat="1" ht="24.75" customHeight="1" x14ac:dyDescent="0.25">
      <c r="B36" s="152"/>
      <c r="C36" s="154"/>
      <c r="D36" s="154"/>
      <c r="E36" s="161" t="s">
        <v>16</v>
      </c>
      <c r="F36" s="161"/>
      <c r="G36" s="161" t="s">
        <v>59</v>
      </c>
      <c r="H36" s="161"/>
      <c r="I36" s="161" t="s">
        <v>163</v>
      </c>
      <c r="J36" s="161"/>
      <c r="K36" s="161" t="s">
        <v>18</v>
      </c>
      <c r="L36" s="161"/>
      <c r="M36" s="161" t="s">
        <v>19</v>
      </c>
      <c r="N36" s="161"/>
      <c r="O36" s="161" t="s">
        <v>58</v>
      </c>
      <c r="P36" s="161"/>
      <c r="Q36" s="161" t="s">
        <v>48</v>
      </c>
      <c r="R36" s="161"/>
      <c r="S36" s="161" t="s">
        <v>21</v>
      </c>
      <c r="T36" s="161"/>
    </row>
    <row r="37" spans="2:36" s="18" customFormat="1" ht="35.25" customHeight="1" x14ac:dyDescent="0.25">
      <c r="B37" s="76"/>
      <c r="C37" s="77" t="s">
        <v>358</v>
      </c>
      <c r="D37" s="78" t="s">
        <v>359</v>
      </c>
      <c r="E37" s="77" t="s">
        <v>358</v>
      </c>
      <c r="F37" s="78" t="s">
        <v>359</v>
      </c>
      <c r="G37" s="77" t="s">
        <v>358</v>
      </c>
      <c r="H37" s="78" t="s">
        <v>359</v>
      </c>
      <c r="I37" s="77" t="s">
        <v>358</v>
      </c>
      <c r="J37" s="78" t="s">
        <v>359</v>
      </c>
      <c r="K37" s="77" t="s">
        <v>358</v>
      </c>
      <c r="L37" s="78" t="s">
        <v>359</v>
      </c>
      <c r="M37" s="77" t="s">
        <v>358</v>
      </c>
      <c r="N37" s="78" t="s">
        <v>359</v>
      </c>
      <c r="O37" s="77" t="s">
        <v>358</v>
      </c>
      <c r="P37" s="78" t="s">
        <v>359</v>
      </c>
      <c r="Q37" s="77" t="s">
        <v>358</v>
      </c>
      <c r="R37" s="78" t="s">
        <v>359</v>
      </c>
      <c r="S37" s="77" t="s">
        <v>358</v>
      </c>
      <c r="T37" s="78" t="s">
        <v>359</v>
      </c>
    </row>
    <row r="38" spans="2:36" s="18" customFormat="1" ht="12.75" x14ac:dyDescent="0.25">
      <c r="B38" s="18" t="s">
        <v>3</v>
      </c>
      <c r="C38" s="30">
        <f>$H$61</f>
        <v>24022</v>
      </c>
      <c r="D38" s="84">
        <f>H61-G61</f>
        <v>1402</v>
      </c>
      <c r="E38" s="30">
        <f>$H$53</f>
        <v>3975</v>
      </c>
      <c r="F38" s="84">
        <f>H53-G53</f>
        <v>431</v>
      </c>
      <c r="G38" s="30">
        <f>$H$54</f>
        <v>11649</v>
      </c>
      <c r="H38" s="84">
        <f>H54-G54</f>
        <v>1923</v>
      </c>
      <c r="I38" s="30">
        <f>$H$55</f>
        <v>4326</v>
      </c>
      <c r="J38" s="84">
        <f>H55-G55</f>
        <v>-1461</v>
      </c>
      <c r="K38" s="30">
        <f>$H$56</f>
        <v>2438</v>
      </c>
      <c r="L38" s="84">
        <f>H56-G56</f>
        <v>321</v>
      </c>
      <c r="M38" s="30">
        <f>$H$57</f>
        <v>1265</v>
      </c>
      <c r="N38" s="84">
        <f>H57-G57</f>
        <v>147</v>
      </c>
      <c r="O38" s="30">
        <f>$H$58</f>
        <v>7</v>
      </c>
      <c r="P38" s="84">
        <f>H58-G58</f>
        <v>4</v>
      </c>
      <c r="Q38" s="30">
        <f>$H$59</f>
        <v>357</v>
      </c>
      <c r="R38" s="84">
        <f>H59-G59</f>
        <v>32</v>
      </c>
      <c r="S38" s="30">
        <f>$H$60</f>
        <v>5</v>
      </c>
      <c r="T38" s="84">
        <f>H60-G60</f>
        <v>5</v>
      </c>
    </row>
    <row r="39" spans="2:36" s="18" customFormat="1" ht="12.75" x14ac:dyDescent="0.25">
      <c r="B39" s="18" t="s">
        <v>4</v>
      </c>
      <c r="C39" s="32">
        <f>$H$84</f>
        <v>4349</v>
      </c>
      <c r="D39" s="84">
        <f>H84-G84</f>
        <v>356</v>
      </c>
      <c r="E39" s="32">
        <f>$H$76</f>
        <v>768</v>
      </c>
      <c r="F39" s="84">
        <f>H76-G76</f>
        <v>108</v>
      </c>
      <c r="G39" s="32">
        <f>$H$77</f>
        <v>2270</v>
      </c>
      <c r="H39" s="84">
        <f>H77-G77</f>
        <v>455</v>
      </c>
      <c r="I39" s="32">
        <f>$H$78</f>
        <v>628</v>
      </c>
      <c r="J39" s="84">
        <f>H78-G78</f>
        <v>-283</v>
      </c>
      <c r="K39" s="32">
        <f>$H$79</f>
        <v>332</v>
      </c>
      <c r="L39" s="84">
        <f>H79-G79</f>
        <v>19</v>
      </c>
      <c r="M39" s="32">
        <f>$H$80</f>
        <v>315</v>
      </c>
      <c r="N39" s="84">
        <f>H80-G80</f>
        <v>78</v>
      </c>
      <c r="O39" s="32">
        <f>$H$81</f>
        <v>1</v>
      </c>
      <c r="P39" s="84">
        <f>H81-G81</f>
        <v>0</v>
      </c>
      <c r="Q39" s="32">
        <f>$H$82</f>
        <v>35</v>
      </c>
      <c r="R39" s="84">
        <f>H82-G82</f>
        <v>-21</v>
      </c>
      <c r="S39" s="32">
        <f>$H$83</f>
        <v>0</v>
      </c>
      <c r="T39" s="84">
        <f>H83-G83</f>
        <v>0</v>
      </c>
    </row>
    <row r="40" spans="2:36" s="18" customFormat="1" ht="15" customHeight="1" x14ac:dyDescent="0.25">
      <c r="B40" s="79"/>
      <c r="C40" s="157" t="s">
        <v>14</v>
      </c>
      <c r="D40" s="157"/>
      <c r="E40" s="157"/>
      <c r="F40" s="157"/>
      <c r="G40" s="157"/>
      <c r="H40" s="157"/>
      <c r="I40" s="157"/>
      <c r="J40" s="157"/>
      <c r="K40" s="157"/>
      <c r="L40" s="157"/>
      <c r="M40" s="157"/>
      <c r="N40" s="157"/>
      <c r="O40" s="157"/>
      <c r="P40" s="157"/>
      <c r="Q40" s="157"/>
      <c r="R40" s="157"/>
      <c r="S40" s="157"/>
      <c r="T40" s="157"/>
    </row>
    <row r="41" spans="2:36" s="18" customFormat="1" ht="15" customHeight="1" x14ac:dyDescent="0.25">
      <c r="B41" s="18" t="s">
        <v>53</v>
      </c>
      <c r="C41" s="30">
        <f>$H$107</f>
        <v>725</v>
      </c>
      <c r="D41" s="84">
        <f>H107-G107</f>
        <v>102</v>
      </c>
      <c r="E41" s="30">
        <f>$H$99</f>
        <v>136</v>
      </c>
      <c r="F41" s="84">
        <f>H99-G99</f>
        <v>41</v>
      </c>
      <c r="G41" s="30">
        <f>$H$100</f>
        <v>349</v>
      </c>
      <c r="H41" s="84">
        <f>H100-G100</f>
        <v>53</v>
      </c>
      <c r="I41" s="30">
        <f>$H$101</f>
        <v>105</v>
      </c>
      <c r="J41" s="84">
        <f>H101-G101</f>
        <v>-8</v>
      </c>
      <c r="K41" s="30">
        <f>$H$102</f>
        <v>69</v>
      </c>
      <c r="L41" s="84">
        <f>H102-G102</f>
        <v>4</v>
      </c>
      <c r="M41" s="30">
        <f>$H$103</f>
        <v>64</v>
      </c>
      <c r="N41" s="84">
        <f>H103-G103</f>
        <v>14</v>
      </c>
      <c r="O41" s="30">
        <f>$H$104</f>
        <v>0</v>
      </c>
      <c r="P41" s="84">
        <f>H104-G104</f>
        <v>0</v>
      </c>
      <c r="Q41" s="30">
        <f>$H$105</f>
        <v>2</v>
      </c>
      <c r="R41" s="84">
        <f>H105-G105</f>
        <v>-2</v>
      </c>
      <c r="S41" s="30">
        <f>$H$106</f>
        <v>0</v>
      </c>
      <c r="T41" s="84">
        <f>H106-G106</f>
        <v>0</v>
      </c>
    </row>
    <row r="42" spans="2:36" s="18" customFormat="1" ht="12.75" x14ac:dyDescent="0.25">
      <c r="B42" s="18" t="s">
        <v>5</v>
      </c>
      <c r="C42" s="30">
        <f>$H$130</f>
        <v>2065</v>
      </c>
      <c r="D42" s="84">
        <f>H130-G130</f>
        <v>257</v>
      </c>
      <c r="E42" s="30">
        <f>$H$122</f>
        <v>358</v>
      </c>
      <c r="F42" s="84">
        <f>H122-G122</f>
        <v>30</v>
      </c>
      <c r="G42" s="30">
        <f>$H$123</f>
        <v>1099</v>
      </c>
      <c r="H42" s="84">
        <f>H123-G123</f>
        <v>231</v>
      </c>
      <c r="I42" s="30">
        <f>$H$124</f>
        <v>306</v>
      </c>
      <c r="J42" s="84">
        <f>H124-G124</f>
        <v>-54</v>
      </c>
      <c r="K42" s="30">
        <f>$H$125</f>
        <v>152</v>
      </c>
      <c r="L42" s="84">
        <f>H125-G125</f>
        <v>21</v>
      </c>
      <c r="M42" s="30">
        <f>$H$126</f>
        <v>134</v>
      </c>
      <c r="N42" s="84">
        <f>H126-G126</f>
        <v>42</v>
      </c>
      <c r="O42" s="30">
        <f>$H$127</f>
        <v>0</v>
      </c>
      <c r="P42" s="84">
        <f>H127-G127</f>
        <v>-1</v>
      </c>
      <c r="Q42" s="30">
        <f>$H$128</f>
        <v>16</v>
      </c>
      <c r="R42" s="84">
        <f>H128-G128</f>
        <v>-12</v>
      </c>
      <c r="S42" s="30">
        <f>$H$129</f>
        <v>0</v>
      </c>
      <c r="T42" s="84">
        <f>H129-G129</f>
        <v>0</v>
      </c>
    </row>
    <row r="43" spans="2:36" s="18" customFormat="1" ht="12.75" x14ac:dyDescent="0.25">
      <c r="B43" s="18" t="s">
        <v>6</v>
      </c>
      <c r="C43" s="30">
        <f>$H$153</f>
        <v>740</v>
      </c>
      <c r="D43" s="84">
        <f>H153-G153</f>
        <v>84</v>
      </c>
      <c r="E43" s="30">
        <f>$H$145</f>
        <v>141</v>
      </c>
      <c r="F43" s="84">
        <f>H145-G145</f>
        <v>47</v>
      </c>
      <c r="G43" s="30">
        <f>$H$146</f>
        <v>400</v>
      </c>
      <c r="H43" s="84">
        <f>H146-G146</f>
        <v>71</v>
      </c>
      <c r="I43" s="30">
        <f>$H$147</f>
        <v>88</v>
      </c>
      <c r="J43" s="84">
        <f>H147-G147</f>
        <v>-46</v>
      </c>
      <c r="K43" s="30">
        <f>$H$148</f>
        <v>47</v>
      </c>
      <c r="L43" s="84">
        <f>H148-G148</f>
        <v>-2</v>
      </c>
      <c r="M43" s="30">
        <f>$H$149</f>
        <v>62</v>
      </c>
      <c r="N43" s="84">
        <f>H149-G149</f>
        <v>14</v>
      </c>
      <c r="O43" s="30">
        <f>$H$150</f>
        <v>1</v>
      </c>
      <c r="P43" s="84">
        <f>H150-G150</f>
        <v>1</v>
      </c>
      <c r="Q43" s="30">
        <f>$H$151</f>
        <v>1</v>
      </c>
      <c r="R43" s="84">
        <f>H151-G151</f>
        <v>-1</v>
      </c>
      <c r="S43" s="30">
        <f>$H$152</f>
        <v>0</v>
      </c>
      <c r="T43" s="84">
        <f>H152-G152</f>
        <v>0</v>
      </c>
    </row>
    <row r="44" spans="2:36" s="18" customFormat="1" ht="12.75" x14ac:dyDescent="0.25">
      <c r="B44" s="80" t="s">
        <v>7</v>
      </c>
      <c r="C44" s="32">
        <f>$H$176</f>
        <v>819</v>
      </c>
      <c r="D44" s="84">
        <f>H176-G176</f>
        <v>-87</v>
      </c>
      <c r="E44" s="32">
        <f>$H$168</f>
        <v>133</v>
      </c>
      <c r="F44" s="85">
        <f>H168-G168</f>
        <v>-10</v>
      </c>
      <c r="G44" s="32">
        <f>$H$169</f>
        <v>422</v>
      </c>
      <c r="H44" s="85">
        <f>H169-G169</f>
        <v>100</v>
      </c>
      <c r="I44" s="32">
        <f>$H$170</f>
        <v>129</v>
      </c>
      <c r="J44" s="85">
        <f>H170-G170</f>
        <v>-175</v>
      </c>
      <c r="K44" s="32">
        <f>$H$171</f>
        <v>64</v>
      </c>
      <c r="L44" s="85">
        <f>H171-G171</f>
        <v>-4</v>
      </c>
      <c r="M44" s="32">
        <f>$H$172</f>
        <v>55</v>
      </c>
      <c r="N44" s="85">
        <f>H172-G172</f>
        <v>8</v>
      </c>
      <c r="O44" s="32">
        <f>$H$173</f>
        <v>0</v>
      </c>
      <c r="P44" s="85">
        <f>H173-G173</f>
        <v>0</v>
      </c>
      <c r="Q44" s="32">
        <f>$H$174</f>
        <v>16</v>
      </c>
      <c r="R44" s="85">
        <f>H174-G174</f>
        <v>-6</v>
      </c>
      <c r="S44" s="32">
        <f>$H$175</f>
        <v>0</v>
      </c>
      <c r="T44" s="85">
        <f>H175-G175</f>
        <v>0</v>
      </c>
    </row>
    <row r="45" spans="2:36" s="18" customFormat="1" ht="24.95" customHeight="1" x14ac:dyDescent="0.2">
      <c r="B45" s="81" t="s">
        <v>47</v>
      </c>
      <c r="C45" s="82"/>
      <c r="D45" s="82"/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</row>
    <row r="46" spans="2:36" s="43" customFormat="1" ht="14.25" x14ac:dyDescent="0.25">
      <c r="B46" s="5"/>
      <c r="C46" s="2"/>
      <c r="D46" s="4"/>
      <c r="E46" s="2"/>
      <c r="F46" s="4"/>
      <c r="G46" s="2"/>
      <c r="H46" s="4"/>
      <c r="I46" s="2"/>
      <c r="J46" s="4"/>
      <c r="K46" s="2"/>
      <c r="L46" s="4"/>
      <c r="M46" s="2"/>
      <c r="N46" s="4"/>
      <c r="O46" s="2"/>
      <c r="P46" s="4"/>
      <c r="Q46" s="2"/>
      <c r="R46" s="4"/>
      <c r="U46" s="41"/>
      <c r="AH46" s="38"/>
      <c r="AI46" s="41"/>
      <c r="AJ46" s="38"/>
    </row>
    <row r="47" spans="2:36" ht="14.25" customHeight="1" x14ac:dyDescent="0.25">
      <c r="B47" s="150" t="s">
        <v>258</v>
      </c>
      <c r="C47" s="150"/>
      <c r="D47" s="150"/>
      <c r="E47" s="150"/>
      <c r="F47" s="150"/>
      <c r="G47" s="150"/>
      <c r="H47" s="150"/>
      <c r="I47" s="150"/>
      <c r="J47" s="150"/>
      <c r="K47" s="150"/>
      <c r="L47" s="150"/>
      <c r="M47" s="150"/>
      <c r="N47" s="150"/>
      <c r="O47" s="150"/>
      <c r="P47" s="150"/>
      <c r="Q47" s="150"/>
      <c r="R47" s="150"/>
      <c r="S47" s="150"/>
      <c r="T47" s="150"/>
      <c r="U47" s="150"/>
      <c r="V47" s="150"/>
      <c r="W47" s="150"/>
      <c r="X47" s="150"/>
      <c r="Y47" s="150"/>
      <c r="Z47" s="150"/>
      <c r="AA47" s="150"/>
    </row>
    <row r="48" spans="2:36" ht="14.25" customHeight="1" x14ac:dyDescent="0.25">
      <c r="B48" s="150"/>
      <c r="C48" s="150"/>
      <c r="D48" s="150"/>
      <c r="E48" s="150"/>
      <c r="F48" s="150"/>
      <c r="G48" s="150"/>
      <c r="H48" s="150"/>
      <c r="I48" s="150"/>
      <c r="J48" s="150"/>
      <c r="K48" s="150"/>
      <c r="L48" s="150"/>
      <c r="M48" s="150"/>
      <c r="N48" s="150"/>
      <c r="O48" s="150"/>
      <c r="P48" s="150"/>
      <c r="Q48" s="150"/>
      <c r="R48" s="150"/>
      <c r="S48" s="150"/>
      <c r="T48" s="150"/>
      <c r="U48" s="150"/>
      <c r="V48" s="150"/>
      <c r="W48" s="150"/>
      <c r="X48" s="150"/>
      <c r="Y48" s="150"/>
      <c r="Z48" s="150"/>
      <c r="AA48" s="150"/>
    </row>
    <row r="49" spans="2:27" ht="14.25" customHeight="1" x14ac:dyDescent="0.25">
      <c r="B49" s="150"/>
      <c r="C49" s="150"/>
      <c r="D49" s="150"/>
      <c r="E49" s="150"/>
      <c r="F49" s="150"/>
      <c r="G49" s="150"/>
      <c r="H49" s="150"/>
      <c r="I49" s="150"/>
      <c r="J49" s="150"/>
      <c r="K49" s="150"/>
      <c r="L49" s="150"/>
      <c r="M49" s="150"/>
      <c r="N49" s="150"/>
      <c r="O49" s="150"/>
      <c r="P49" s="150"/>
      <c r="Q49" s="150"/>
      <c r="R49" s="150"/>
      <c r="S49" s="150"/>
      <c r="T49" s="150"/>
      <c r="U49" s="150"/>
      <c r="V49" s="150"/>
      <c r="W49" s="150"/>
      <c r="X49" s="150"/>
      <c r="Y49" s="150"/>
      <c r="Z49" s="150"/>
      <c r="AA49" s="150"/>
    </row>
    <row r="51" spans="2:27" s="18" customFormat="1" ht="24.95" customHeight="1" x14ac:dyDescent="0.25">
      <c r="B51" s="72" t="s">
        <v>307</v>
      </c>
    </row>
    <row r="52" spans="2:27" s="18" customFormat="1" ht="25.5" x14ac:dyDescent="0.25">
      <c r="B52" s="76" t="s">
        <v>10</v>
      </c>
      <c r="C52" s="86" t="s">
        <v>349</v>
      </c>
      <c r="D52" s="86" t="s">
        <v>350</v>
      </c>
      <c r="E52" s="86" t="s">
        <v>351</v>
      </c>
      <c r="F52" s="86" t="s">
        <v>352</v>
      </c>
      <c r="G52" s="86" t="s">
        <v>353</v>
      </c>
      <c r="H52" s="86" t="s">
        <v>354</v>
      </c>
      <c r="I52" s="78" t="s">
        <v>355</v>
      </c>
      <c r="J52" s="78" t="s">
        <v>356</v>
      </c>
    </row>
    <row r="53" spans="2:27" s="18" customFormat="1" ht="12.75" x14ac:dyDescent="0.25">
      <c r="B53" s="18" t="s">
        <v>16</v>
      </c>
      <c r="C53" s="11">
        <f>'[1]2. Forme contrattuali'!C4</f>
        <v>4099</v>
      </c>
      <c r="D53" s="11">
        <f>'[1]2. Forme contrattuali'!D4</f>
        <v>3960</v>
      </c>
      <c r="E53" s="11">
        <f>'[1]2. Forme contrattuali'!E4</f>
        <v>4264</v>
      </c>
      <c r="F53" s="11">
        <f>'[1]2. Forme contrattuali'!F4</f>
        <v>4876</v>
      </c>
      <c r="G53" s="11">
        <f>'[1]2. Forme contrattuali'!G4</f>
        <v>3544</v>
      </c>
      <c r="H53" s="11">
        <f>'[1]2. Forme contrattuali'!H4</f>
        <v>3975</v>
      </c>
      <c r="I53" s="84">
        <f t="shared" ref="I53:I61" si="0">H53-C53</f>
        <v>-124</v>
      </c>
      <c r="J53" s="21">
        <f t="shared" ref="J53:J59" si="1">(H53-C53)/C53</f>
        <v>-3.0251280800195169E-2</v>
      </c>
    </row>
    <row r="54" spans="2:27" s="18" customFormat="1" ht="12.75" x14ac:dyDescent="0.25">
      <c r="B54" s="18" t="s">
        <v>17</v>
      </c>
      <c r="C54" s="11">
        <f>'[1]2. Forme contrattuali'!C5</f>
        <v>9595</v>
      </c>
      <c r="D54" s="11">
        <f>'[1]2. Forme contrattuali'!D5</f>
        <v>12753</v>
      </c>
      <c r="E54" s="11">
        <f>'[1]2. Forme contrattuali'!E5</f>
        <v>13940</v>
      </c>
      <c r="F54" s="11">
        <f>'[1]2. Forme contrattuali'!F5</f>
        <v>13467</v>
      </c>
      <c r="G54" s="11">
        <f>'[1]2. Forme contrattuali'!G5</f>
        <v>9726</v>
      </c>
      <c r="H54" s="11">
        <f>'[1]2. Forme contrattuali'!H5</f>
        <v>11649</v>
      </c>
      <c r="I54" s="84">
        <f t="shared" si="0"/>
        <v>2054</v>
      </c>
      <c r="J54" s="21">
        <f t="shared" si="1"/>
        <v>0.21406982803543512</v>
      </c>
    </row>
    <row r="55" spans="2:27" s="18" customFormat="1" ht="12.75" x14ac:dyDescent="0.25">
      <c r="B55" s="18" t="s">
        <v>163</v>
      </c>
      <c r="C55" s="11">
        <f>'[1]2. Forme contrattuali'!C6</f>
        <v>18675</v>
      </c>
      <c r="D55" s="11">
        <f>'[1]2. Forme contrattuali'!D6</f>
        <v>23705</v>
      </c>
      <c r="E55" s="11">
        <f>'[1]2. Forme contrattuali'!E6</f>
        <v>17033</v>
      </c>
      <c r="F55" s="11">
        <f>'[1]2. Forme contrattuali'!F6</f>
        <v>7415</v>
      </c>
      <c r="G55" s="11">
        <f>'[1]2. Forme contrattuali'!G6</f>
        <v>5787</v>
      </c>
      <c r="H55" s="11">
        <f>'[1]2. Forme contrattuali'!H6</f>
        <v>4326</v>
      </c>
      <c r="I55" s="84">
        <f t="shared" si="0"/>
        <v>-14349</v>
      </c>
      <c r="J55" s="21">
        <f t="shared" si="1"/>
        <v>-0.76835341365461851</v>
      </c>
    </row>
    <row r="56" spans="2:27" s="18" customFormat="1" ht="12.75" x14ac:dyDescent="0.25">
      <c r="B56" s="18" t="s">
        <v>18</v>
      </c>
      <c r="C56" s="11">
        <f>'[1]2. Forme contrattuali'!C7</f>
        <v>1705</v>
      </c>
      <c r="D56" s="11">
        <f>'[1]2. Forme contrattuali'!D7</f>
        <v>2064</v>
      </c>
      <c r="E56" s="11">
        <f>'[1]2. Forme contrattuali'!E7</f>
        <v>2437</v>
      </c>
      <c r="F56" s="11">
        <f>'[1]2. Forme contrattuali'!F7</f>
        <v>2827</v>
      </c>
      <c r="G56" s="11">
        <f>'[1]2. Forme contrattuali'!G7</f>
        <v>2117</v>
      </c>
      <c r="H56" s="11">
        <f>'[1]2. Forme contrattuali'!H7</f>
        <v>2438</v>
      </c>
      <c r="I56" s="84">
        <f t="shared" si="0"/>
        <v>733</v>
      </c>
      <c r="J56" s="21">
        <f t="shared" si="1"/>
        <v>0.42991202346041058</v>
      </c>
    </row>
    <row r="57" spans="2:27" s="18" customFormat="1" ht="12.75" x14ac:dyDescent="0.25">
      <c r="B57" s="18" t="s">
        <v>19</v>
      </c>
      <c r="C57" s="11">
        <f>'[1]2. Forme contrattuali'!C8</f>
        <v>502</v>
      </c>
      <c r="D57" s="11">
        <f>'[1]2. Forme contrattuali'!D8</f>
        <v>1267</v>
      </c>
      <c r="E57" s="11">
        <f>'[1]2. Forme contrattuali'!E8</f>
        <v>1236</v>
      </c>
      <c r="F57" s="11">
        <f>'[1]2. Forme contrattuali'!F8</f>
        <v>1681</v>
      </c>
      <c r="G57" s="11">
        <f>'[1]2. Forme contrattuali'!G8</f>
        <v>1118</v>
      </c>
      <c r="H57" s="11">
        <f>'[1]2. Forme contrattuali'!H8</f>
        <v>1265</v>
      </c>
      <c r="I57" s="84">
        <f t="shared" si="0"/>
        <v>763</v>
      </c>
      <c r="J57" s="21">
        <f t="shared" si="1"/>
        <v>1.5199203187250996</v>
      </c>
    </row>
    <row r="58" spans="2:27" s="18" customFormat="1" ht="12.75" x14ac:dyDescent="0.25">
      <c r="B58" s="18" t="s">
        <v>20</v>
      </c>
      <c r="C58" s="11">
        <f>'[1]2. Forme contrattuali'!C9</f>
        <v>20</v>
      </c>
      <c r="D58" s="11">
        <f>'[1]2. Forme contrattuali'!D9</f>
        <v>20</v>
      </c>
      <c r="E58" s="11">
        <f>'[1]2. Forme contrattuali'!E9</f>
        <v>14</v>
      </c>
      <c r="F58" s="11">
        <f>'[1]2. Forme contrattuali'!F9</f>
        <v>6</v>
      </c>
      <c r="G58" s="11">
        <f>'[1]2. Forme contrattuali'!G9</f>
        <v>3</v>
      </c>
      <c r="H58" s="11">
        <f>'[1]2. Forme contrattuali'!H9</f>
        <v>7</v>
      </c>
      <c r="I58" s="84">
        <f t="shared" si="0"/>
        <v>-13</v>
      </c>
      <c r="J58" s="21">
        <f t="shared" si="1"/>
        <v>-0.65</v>
      </c>
    </row>
    <row r="59" spans="2:27" s="18" customFormat="1" ht="12.75" x14ac:dyDescent="0.25">
      <c r="B59" s="18" t="s">
        <v>48</v>
      </c>
      <c r="C59" s="11">
        <f>'[1]2. Forme contrattuali'!C10</f>
        <v>497</v>
      </c>
      <c r="D59" s="11">
        <f>'[1]2. Forme contrattuali'!D10</f>
        <v>371</v>
      </c>
      <c r="E59" s="11">
        <f>'[1]2. Forme contrattuali'!E10</f>
        <v>454</v>
      </c>
      <c r="F59" s="11">
        <f>'[1]2. Forme contrattuali'!F10</f>
        <v>411</v>
      </c>
      <c r="G59" s="11">
        <f>'[1]2. Forme contrattuali'!G10</f>
        <v>325</v>
      </c>
      <c r="H59" s="11">
        <f>'[1]2. Forme contrattuali'!H10</f>
        <v>357</v>
      </c>
      <c r="I59" s="84">
        <f t="shared" si="0"/>
        <v>-140</v>
      </c>
      <c r="J59" s="21">
        <f t="shared" si="1"/>
        <v>-0.28169014084507044</v>
      </c>
    </row>
    <row r="60" spans="2:27" s="18" customFormat="1" ht="12.75" x14ac:dyDescent="0.25">
      <c r="B60" s="18" t="s">
        <v>21</v>
      </c>
      <c r="C60" s="11">
        <f>'[1]2. Forme contrattuali'!C11</f>
        <v>0</v>
      </c>
      <c r="D60" s="11">
        <f>'[1]2. Forme contrattuali'!D11</f>
        <v>0</v>
      </c>
      <c r="E60" s="11">
        <f>'[1]2. Forme contrattuali'!E11</f>
        <v>0</v>
      </c>
      <c r="F60" s="11">
        <f>'[1]2. Forme contrattuali'!F11</f>
        <v>0</v>
      </c>
      <c r="G60" s="11">
        <f>'[1]2. Forme contrattuali'!G11</f>
        <v>0</v>
      </c>
      <c r="H60" s="11">
        <f>'[1]2. Forme contrattuali'!H11</f>
        <v>5</v>
      </c>
      <c r="I60" s="84">
        <f t="shared" si="0"/>
        <v>5</v>
      </c>
      <c r="J60" s="21" t="s">
        <v>151</v>
      </c>
    </row>
    <row r="61" spans="2:27" s="18" customFormat="1" ht="12.75" x14ac:dyDescent="0.25">
      <c r="B61" s="88" t="s">
        <v>71</v>
      </c>
      <c r="C61" s="14">
        <f>SUM(C53:C60)</f>
        <v>35093</v>
      </c>
      <c r="D61" s="14">
        <f t="shared" ref="D61:H61" si="2">SUM(D53:D60)</f>
        <v>44140</v>
      </c>
      <c r="E61" s="14">
        <f t="shared" si="2"/>
        <v>39378</v>
      </c>
      <c r="F61" s="14">
        <f t="shared" si="2"/>
        <v>30683</v>
      </c>
      <c r="G61" s="14">
        <f t="shared" si="2"/>
        <v>22620</v>
      </c>
      <c r="H61" s="14">
        <f t="shared" si="2"/>
        <v>24022</v>
      </c>
      <c r="I61" s="32">
        <f t="shared" si="0"/>
        <v>-11071</v>
      </c>
      <c r="J61" s="89">
        <f>(H61-C61)/C61</f>
        <v>-0.31547602085886073</v>
      </c>
    </row>
    <row r="62" spans="2:27" s="18" customFormat="1" ht="24.95" customHeight="1" x14ac:dyDescent="0.2">
      <c r="B62" s="81" t="s">
        <v>47</v>
      </c>
      <c r="C62" s="10"/>
      <c r="D62" s="10"/>
      <c r="E62" s="10"/>
      <c r="H62" s="10"/>
      <c r="I62" s="30"/>
      <c r="J62" s="90"/>
    </row>
    <row r="63" spans="2:27" s="18" customFormat="1" ht="12.75" x14ac:dyDescent="0.25">
      <c r="C63" s="23"/>
      <c r="D63" s="23"/>
      <c r="E63" s="23"/>
      <c r="H63" s="23"/>
      <c r="I63" s="84"/>
      <c r="J63" s="21"/>
    </row>
    <row r="64" spans="2:27" s="18" customFormat="1" ht="12.75" x14ac:dyDescent="0.25">
      <c r="B64" s="101"/>
      <c r="C64" s="103" t="s">
        <v>349</v>
      </c>
      <c r="D64" s="103" t="s">
        <v>350</v>
      </c>
      <c r="E64" s="103" t="s">
        <v>351</v>
      </c>
      <c r="F64" s="130" t="s">
        <v>352</v>
      </c>
      <c r="G64" s="130" t="s">
        <v>353</v>
      </c>
      <c r="H64" s="103" t="s">
        <v>354</v>
      </c>
      <c r="I64" s="84"/>
      <c r="J64" s="21"/>
    </row>
    <row r="65" spans="2:10" s="18" customFormat="1" ht="12.75" x14ac:dyDescent="0.25">
      <c r="B65" s="101" t="s">
        <v>16</v>
      </c>
      <c r="C65" s="104">
        <f>C53/$C$53*100</f>
        <v>100</v>
      </c>
      <c r="D65" s="104">
        <f t="shared" ref="D65:H65" si="3">D53/$C$53*100</f>
        <v>96.608929007074892</v>
      </c>
      <c r="E65" s="104">
        <f t="shared" si="3"/>
        <v>104.02537204196145</v>
      </c>
      <c r="F65" s="104">
        <f t="shared" si="3"/>
        <v>118.95584288850939</v>
      </c>
      <c r="G65" s="104">
        <f t="shared" si="3"/>
        <v>86.460112222493294</v>
      </c>
      <c r="H65" s="104">
        <f t="shared" si="3"/>
        <v>96.974871919980487</v>
      </c>
      <c r="I65" s="84"/>
      <c r="J65" s="21"/>
    </row>
    <row r="66" spans="2:10" s="18" customFormat="1" ht="12.75" x14ac:dyDescent="0.25">
      <c r="B66" s="101" t="s">
        <v>17</v>
      </c>
      <c r="C66" s="104">
        <f>C54/$C$54*100</f>
        <v>100</v>
      </c>
      <c r="D66" s="104">
        <f t="shared" ref="D66:H66" si="4">D54/$C$54*100</f>
        <v>132.91297550807712</v>
      </c>
      <c r="E66" s="104">
        <f t="shared" si="4"/>
        <v>145.28400208441897</v>
      </c>
      <c r="F66" s="104">
        <f t="shared" si="4"/>
        <v>140.35435122459614</v>
      </c>
      <c r="G66" s="104">
        <f t="shared" si="4"/>
        <v>101.36529442417925</v>
      </c>
      <c r="H66" s="104">
        <f t="shared" si="4"/>
        <v>121.40698280354351</v>
      </c>
      <c r="I66" s="84"/>
      <c r="J66" s="21"/>
    </row>
    <row r="67" spans="2:10" s="18" customFormat="1" ht="12.75" x14ac:dyDescent="0.25">
      <c r="B67" s="101" t="s">
        <v>163</v>
      </c>
      <c r="C67" s="104">
        <f>C55/$C$55*100</f>
        <v>100</v>
      </c>
      <c r="D67" s="104">
        <f t="shared" ref="D67:H67" si="5">D55/$C$55*100</f>
        <v>126.93440428380187</v>
      </c>
      <c r="E67" s="104">
        <f t="shared" si="5"/>
        <v>91.20749665327979</v>
      </c>
      <c r="F67" s="104">
        <f t="shared" si="5"/>
        <v>39.705488621151268</v>
      </c>
      <c r="G67" s="104">
        <f t="shared" si="5"/>
        <v>30.987951807228914</v>
      </c>
      <c r="H67" s="104">
        <f t="shared" si="5"/>
        <v>23.164658634538153</v>
      </c>
      <c r="I67" s="84"/>
      <c r="J67" s="21"/>
    </row>
    <row r="68" spans="2:10" s="18" customFormat="1" ht="12.75" x14ac:dyDescent="0.25">
      <c r="B68" s="101" t="s">
        <v>18</v>
      </c>
      <c r="C68" s="104">
        <f>C56/$C$56*100</f>
        <v>100</v>
      </c>
      <c r="D68" s="104">
        <f t="shared" ref="D68:H68" si="6">D56/$C$56*100</f>
        <v>121.05571847507331</v>
      </c>
      <c r="E68" s="104">
        <f t="shared" si="6"/>
        <v>142.9325513196481</v>
      </c>
      <c r="F68" s="104">
        <f t="shared" si="6"/>
        <v>165.8064516129032</v>
      </c>
      <c r="G68" s="104">
        <f t="shared" si="6"/>
        <v>124.1642228739003</v>
      </c>
      <c r="H68" s="104">
        <f t="shared" si="6"/>
        <v>142.99120234604106</v>
      </c>
      <c r="I68" s="84"/>
      <c r="J68" s="21"/>
    </row>
    <row r="69" spans="2:10" x14ac:dyDescent="0.25">
      <c r="B69" s="101" t="s">
        <v>19</v>
      </c>
      <c r="C69" s="104">
        <f>C57/$C$57*100</f>
        <v>100</v>
      </c>
      <c r="D69" s="104">
        <f t="shared" ref="D69:H69" si="7">D57/$C$57*100</f>
        <v>252.39043824701196</v>
      </c>
      <c r="E69" s="104">
        <f t="shared" si="7"/>
        <v>246.21513944223108</v>
      </c>
      <c r="F69" s="104">
        <f t="shared" si="7"/>
        <v>334.86055776892431</v>
      </c>
      <c r="G69" s="104">
        <f t="shared" si="7"/>
        <v>222.70916334661354</v>
      </c>
      <c r="H69" s="104">
        <f t="shared" si="7"/>
        <v>251.99203187250995</v>
      </c>
    </row>
    <row r="70" spans="2:10" x14ac:dyDescent="0.25">
      <c r="B70" s="101" t="s">
        <v>20</v>
      </c>
      <c r="C70" s="104">
        <f>C58/$C$58*100</f>
        <v>100</v>
      </c>
      <c r="D70" s="104">
        <f t="shared" ref="D70:H70" si="8">D58/$C$58*100</f>
        <v>100</v>
      </c>
      <c r="E70" s="104">
        <f t="shared" si="8"/>
        <v>70</v>
      </c>
      <c r="F70" s="104">
        <f t="shared" si="8"/>
        <v>30</v>
      </c>
      <c r="G70" s="104">
        <f t="shared" si="8"/>
        <v>15</v>
      </c>
      <c r="H70" s="104">
        <f t="shared" si="8"/>
        <v>35</v>
      </c>
    </row>
    <row r="71" spans="2:10" x14ac:dyDescent="0.25">
      <c r="B71" s="101" t="s">
        <v>48</v>
      </c>
      <c r="C71" s="104">
        <f>C59/$C$59*100</f>
        <v>100</v>
      </c>
      <c r="D71" s="104">
        <f t="shared" ref="D71:H71" si="9">D59/$C$59*100</f>
        <v>74.647887323943664</v>
      </c>
      <c r="E71" s="104">
        <f t="shared" si="9"/>
        <v>91.348088531187116</v>
      </c>
      <c r="F71" s="104">
        <f t="shared" si="9"/>
        <v>82.696177062374247</v>
      </c>
      <c r="G71" s="104">
        <f t="shared" si="9"/>
        <v>65.392354124748493</v>
      </c>
      <c r="H71" s="104">
        <f t="shared" si="9"/>
        <v>71.83098591549296</v>
      </c>
    </row>
    <row r="72" spans="2:10" x14ac:dyDescent="0.25">
      <c r="B72" s="107"/>
      <c r="C72" s="107"/>
      <c r="D72" s="107"/>
      <c r="E72" s="107"/>
      <c r="F72" s="107"/>
      <c r="G72" s="107"/>
      <c r="H72" s="107"/>
    </row>
    <row r="74" spans="2:10" s="18" customFormat="1" ht="24.95" customHeight="1" x14ac:dyDescent="0.25">
      <c r="B74" s="72" t="s">
        <v>308</v>
      </c>
    </row>
    <row r="75" spans="2:10" s="18" customFormat="1" ht="25.5" x14ac:dyDescent="0.25">
      <c r="B75" s="76" t="s">
        <v>15</v>
      </c>
      <c r="C75" s="86" t="s">
        <v>349</v>
      </c>
      <c r="D75" s="86" t="s">
        <v>350</v>
      </c>
      <c r="E75" s="86" t="s">
        <v>351</v>
      </c>
      <c r="F75" s="86" t="s">
        <v>352</v>
      </c>
      <c r="G75" s="86" t="s">
        <v>353</v>
      </c>
      <c r="H75" s="86" t="s">
        <v>354</v>
      </c>
      <c r="I75" s="78" t="s">
        <v>355</v>
      </c>
      <c r="J75" s="78" t="s">
        <v>356</v>
      </c>
    </row>
    <row r="76" spans="2:10" s="18" customFormat="1" ht="12.75" x14ac:dyDescent="0.25">
      <c r="B76" s="18" t="s">
        <v>16</v>
      </c>
      <c r="C76" s="11">
        <f>'[1]2. Forme contrattuali'!C18</f>
        <v>778</v>
      </c>
      <c r="D76" s="11">
        <f>'[1]2. Forme contrattuali'!D18</f>
        <v>696</v>
      </c>
      <c r="E76" s="11">
        <f>'[1]2. Forme contrattuali'!E18</f>
        <v>827</v>
      </c>
      <c r="F76" s="11">
        <f>'[1]2. Forme contrattuali'!F18</f>
        <v>949</v>
      </c>
      <c r="G76" s="11">
        <f>'[1]2. Forme contrattuali'!G18</f>
        <v>660</v>
      </c>
      <c r="H76" s="11">
        <f>'[1]2. Forme contrattuali'!H18</f>
        <v>768</v>
      </c>
      <c r="I76" s="84">
        <f t="shared" ref="I76:I84" si="10">H76-C76</f>
        <v>-10</v>
      </c>
      <c r="J76" s="21">
        <f t="shared" ref="J76:J82" si="11">(H76-C76)/C76</f>
        <v>-1.2853470437017995E-2</v>
      </c>
    </row>
    <row r="77" spans="2:10" s="18" customFormat="1" ht="12.75" x14ac:dyDescent="0.25">
      <c r="B77" s="18" t="s">
        <v>17</v>
      </c>
      <c r="C77" s="11">
        <f>'[1]2. Forme contrattuali'!C19</f>
        <v>1940</v>
      </c>
      <c r="D77" s="11">
        <f>'[1]2. Forme contrattuali'!D19</f>
        <v>2406</v>
      </c>
      <c r="E77" s="11">
        <f>'[1]2. Forme contrattuali'!E19</f>
        <v>2884</v>
      </c>
      <c r="F77" s="11">
        <f>'[1]2. Forme contrattuali'!F19</f>
        <v>2683</v>
      </c>
      <c r="G77" s="11">
        <f>'[1]2. Forme contrattuali'!G19</f>
        <v>1815</v>
      </c>
      <c r="H77" s="11">
        <f>'[1]2. Forme contrattuali'!H19</f>
        <v>2270</v>
      </c>
      <c r="I77" s="84">
        <f t="shared" si="10"/>
        <v>330</v>
      </c>
      <c r="J77" s="21">
        <f t="shared" si="11"/>
        <v>0.17010309278350516</v>
      </c>
    </row>
    <row r="78" spans="2:10" s="18" customFormat="1" ht="12.75" x14ac:dyDescent="0.25">
      <c r="B78" s="18" t="s">
        <v>163</v>
      </c>
      <c r="C78" s="11">
        <f>'[1]2. Forme contrattuali'!C20</f>
        <v>2096</v>
      </c>
      <c r="D78" s="11">
        <f>'[1]2. Forme contrattuali'!D20</f>
        <v>2213</v>
      </c>
      <c r="E78" s="11">
        <f>'[1]2. Forme contrattuali'!E20</f>
        <v>1984</v>
      </c>
      <c r="F78" s="11">
        <f>'[1]2. Forme contrattuali'!F20</f>
        <v>1045</v>
      </c>
      <c r="G78" s="11">
        <f>'[1]2. Forme contrattuali'!G20</f>
        <v>911</v>
      </c>
      <c r="H78" s="11">
        <f>'[1]2. Forme contrattuali'!H20</f>
        <v>628</v>
      </c>
      <c r="I78" s="84">
        <f t="shared" si="10"/>
        <v>-1468</v>
      </c>
      <c r="J78" s="21">
        <f t="shared" si="11"/>
        <v>-0.70038167938931295</v>
      </c>
    </row>
    <row r="79" spans="2:10" s="18" customFormat="1" ht="12.75" x14ac:dyDescent="0.25">
      <c r="B79" s="18" t="s">
        <v>18</v>
      </c>
      <c r="C79" s="11">
        <f>'[1]2. Forme contrattuali'!C21</f>
        <v>228</v>
      </c>
      <c r="D79" s="11">
        <f>'[1]2. Forme contrattuali'!D21</f>
        <v>250</v>
      </c>
      <c r="E79" s="11">
        <f>'[1]2. Forme contrattuali'!E21</f>
        <v>332</v>
      </c>
      <c r="F79" s="11">
        <f>'[1]2. Forme contrattuali'!F21</f>
        <v>353</v>
      </c>
      <c r="G79" s="11">
        <f>'[1]2. Forme contrattuali'!G21</f>
        <v>313</v>
      </c>
      <c r="H79" s="11">
        <f>'[1]2. Forme contrattuali'!H21</f>
        <v>332</v>
      </c>
      <c r="I79" s="84">
        <f t="shared" si="10"/>
        <v>104</v>
      </c>
      <c r="J79" s="21">
        <f t="shared" si="11"/>
        <v>0.45614035087719296</v>
      </c>
    </row>
    <row r="80" spans="2:10" s="18" customFormat="1" ht="12.75" x14ac:dyDescent="0.25">
      <c r="B80" s="18" t="s">
        <v>19</v>
      </c>
      <c r="C80" s="11">
        <f>'[1]2. Forme contrattuali'!C22</f>
        <v>74</v>
      </c>
      <c r="D80" s="11">
        <f>'[1]2. Forme contrattuali'!D22</f>
        <v>329</v>
      </c>
      <c r="E80" s="11">
        <f>'[1]2. Forme contrattuali'!E22</f>
        <v>323</v>
      </c>
      <c r="F80" s="11">
        <f>'[1]2. Forme contrattuali'!F22</f>
        <v>356</v>
      </c>
      <c r="G80" s="11">
        <f>'[1]2. Forme contrattuali'!G22</f>
        <v>237</v>
      </c>
      <c r="H80" s="11">
        <f>'[1]2. Forme contrattuali'!H22</f>
        <v>315</v>
      </c>
      <c r="I80" s="84">
        <f t="shared" si="10"/>
        <v>241</v>
      </c>
      <c r="J80" s="21">
        <f t="shared" si="11"/>
        <v>3.2567567567567566</v>
      </c>
    </row>
    <row r="81" spans="2:10" s="18" customFormat="1" ht="12.75" x14ac:dyDescent="0.25">
      <c r="B81" s="18" t="s">
        <v>20</v>
      </c>
      <c r="C81" s="11">
        <f>'[1]2. Forme contrattuali'!C23</f>
        <v>1</v>
      </c>
      <c r="D81" s="11">
        <f>'[1]2. Forme contrattuali'!D23</f>
        <v>2</v>
      </c>
      <c r="E81" s="11">
        <f>'[1]2. Forme contrattuali'!E23</f>
        <v>1</v>
      </c>
      <c r="F81" s="11">
        <f>'[1]2. Forme contrattuali'!F23</f>
        <v>3</v>
      </c>
      <c r="G81" s="11">
        <f>'[1]2. Forme contrattuali'!G23</f>
        <v>1</v>
      </c>
      <c r="H81" s="11">
        <f>'[1]2. Forme contrattuali'!H23</f>
        <v>1</v>
      </c>
      <c r="I81" s="84">
        <f t="shared" si="10"/>
        <v>0</v>
      </c>
      <c r="J81" s="21">
        <f t="shared" si="11"/>
        <v>0</v>
      </c>
    </row>
    <row r="82" spans="2:10" s="18" customFormat="1" ht="12.75" x14ac:dyDescent="0.25">
      <c r="B82" s="18" t="s">
        <v>48</v>
      </c>
      <c r="C82" s="11">
        <f>'[1]2. Forme contrattuali'!C24</f>
        <v>63</v>
      </c>
      <c r="D82" s="11">
        <f>'[1]2. Forme contrattuali'!D24</f>
        <v>77</v>
      </c>
      <c r="E82" s="11">
        <f>'[1]2. Forme contrattuali'!E24</f>
        <v>86</v>
      </c>
      <c r="F82" s="11">
        <f>'[1]2. Forme contrattuali'!F24</f>
        <v>73</v>
      </c>
      <c r="G82" s="11">
        <f>'[1]2. Forme contrattuali'!G24</f>
        <v>56</v>
      </c>
      <c r="H82" s="11">
        <f>'[1]2. Forme contrattuali'!H24</f>
        <v>35</v>
      </c>
      <c r="I82" s="84">
        <f t="shared" si="10"/>
        <v>-28</v>
      </c>
      <c r="J82" s="21">
        <f t="shared" si="11"/>
        <v>-0.44444444444444442</v>
      </c>
    </row>
    <row r="83" spans="2:10" s="18" customFormat="1" ht="12.75" x14ac:dyDescent="0.25">
      <c r="B83" s="18" t="s">
        <v>21</v>
      </c>
      <c r="C83" s="11">
        <f>'[1]2. Forme contrattuali'!C25</f>
        <v>0</v>
      </c>
      <c r="D83" s="11">
        <f>'[1]2. Forme contrattuali'!D25</f>
        <v>0</v>
      </c>
      <c r="E83" s="11">
        <f>'[1]2. Forme contrattuali'!E25</f>
        <v>0</v>
      </c>
      <c r="F83" s="11">
        <f>'[1]2. Forme contrattuali'!F25</f>
        <v>0</v>
      </c>
      <c r="G83" s="11">
        <f>'[1]2. Forme contrattuali'!G25</f>
        <v>0</v>
      </c>
      <c r="H83" s="11">
        <f>'[1]2. Forme contrattuali'!H25</f>
        <v>0</v>
      </c>
      <c r="I83" s="84">
        <f t="shared" si="10"/>
        <v>0</v>
      </c>
      <c r="J83" s="21" t="s">
        <v>151</v>
      </c>
    </row>
    <row r="84" spans="2:10" s="18" customFormat="1" ht="12.75" x14ac:dyDescent="0.25">
      <c r="B84" s="88" t="s">
        <v>71</v>
      </c>
      <c r="C84" s="14">
        <f>SUM(C76:C83)</f>
        <v>5180</v>
      </c>
      <c r="D84" s="14">
        <f t="shared" ref="D84:H84" si="12">SUM(D76:D83)</f>
        <v>5973</v>
      </c>
      <c r="E84" s="14">
        <f t="shared" si="12"/>
        <v>6437</v>
      </c>
      <c r="F84" s="14">
        <f t="shared" si="12"/>
        <v>5462</v>
      </c>
      <c r="G84" s="14">
        <f t="shared" si="12"/>
        <v>3993</v>
      </c>
      <c r="H84" s="14">
        <f t="shared" si="12"/>
        <v>4349</v>
      </c>
      <c r="I84" s="32">
        <f t="shared" si="10"/>
        <v>-831</v>
      </c>
      <c r="J84" s="89">
        <f>(H84-C84)/C84</f>
        <v>-0.16042471042471043</v>
      </c>
    </row>
    <row r="85" spans="2:10" s="18" customFormat="1" ht="24.95" customHeight="1" x14ac:dyDescent="0.2">
      <c r="B85" s="81" t="s">
        <v>47</v>
      </c>
      <c r="C85" s="10"/>
      <c r="D85" s="10"/>
      <c r="E85" s="10"/>
      <c r="H85" s="10"/>
      <c r="I85" s="30"/>
      <c r="J85" s="90"/>
    </row>
    <row r="86" spans="2:10" s="18" customFormat="1" ht="12.75" x14ac:dyDescent="0.25">
      <c r="C86" s="23"/>
      <c r="D86" s="23"/>
      <c r="E86" s="23"/>
      <c r="H86" s="23"/>
      <c r="I86" s="84"/>
      <c r="J86" s="21"/>
    </row>
    <row r="87" spans="2:10" s="18" customFormat="1" ht="12.75" x14ac:dyDescent="0.25">
      <c r="B87" s="101"/>
      <c r="C87" s="103" t="s">
        <v>349</v>
      </c>
      <c r="D87" s="103" t="s">
        <v>350</v>
      </c>
      <c r="E87" s="103" t="s">
        <v>351</v>
      </c>
      <c r="F87" s="130" t="s">
        <v>352</v>
      </c>
      <c r="G87" s="130" t="s">
        <v>353</v>
      </c>
      <c r="H87" s="103" t="s">
        <v>354</v>
      </c>
      <c r="I87" s="84"/>
      <c r="J87" s="21"/>
    </row>
    <row r="88" spans="2:10" s="18" customFormat="1" ht="12.75" x14ac:dyDescent="0.25">
      <c r="B88" s="101" t="s">
        <v>16</v>
      </c>
      <c r="C88" s="104">
        <f>C76/$C$76*100</f>
        <v>100</v>
      </c>
      <c r="D88" s="104">
        <f t="shared" ref="D88:H88" si="13">D76/$C$76*100</f>
        <v>89.460154241645242</v>
      </c>
      <c r="E88" s="104">
        <f t="shared" si="13"/>
        <v>106.29820051413881</v>
      </c>
      <c r="F88" s="104">
        <f t="shared" si="13"/>
        <v>121.97943444730078</v>
      </c>
      <c r="G88" s="104">
        <f t="shared" si="13"/>
        <v>84.832904884318765</v>
      </c>
      <c r="H88" s="104">
        <f t="shared" si="13"/>
        <v>98.714652956298195</v>
      </c>
      <c r="I88" s="84"/>
      <c r="J88" s="21"/>
    </row>
    <row r="89" spans="2:10" s="18" customFormat="1" ht="12.75" x14ac:dyDescent="0.25">
      <c r="B89" s="101" t="s">
        <v>17</v>
      </c>
      <c r="C89" s="104">
        <f>C77/$C$77*100</f>
        <v>100</v>
      </c>
      <c r="D89" s="104">
        <f t="shared" ref="D89:H89" si="14">D77/$C$77*100</f>
        <v>124.02061855670104</v>
      </c>
      <c r="E89" s="104">
        <f t="shared" si="14"/>
        <v>148.65979381443299</v>
      </c>
      <c r="F89" s="104">
        <f t="shared" si="14"/>
        <v>138.29896907216494</v>
      </c>
      <c r="G89" s="104">
        <f t="shared" si="14"/>
        <v>93.55670103092784</v>
      </c>
      <c r="H89" s="104">
        <f t="shared" si="14"/>
        <v>117.01030927835052</v>
      </c>
      <c r="I89" s="84"/>
      <c r="J89" s="21"/>
    </row>
    <row r="90" spans="2:10" s="18" customFormat="1" ht="12.75" x14ac:dyDescent="0.25">
      <c r="B90" s="101" t="s">
        <v>163</v>
      </c>
      <c r="C90" s="104">
        <f>C78/$C$78*100</f>
        <v>100</v>
      </c>
      <c r="D90" s="104">
        <f t="shared" ref="D90:H90" si="15">D78/$C$78*100</f>
        <v>105.58206106870229</v>
      </c>
      <c r="E90" s="104">
        <f t="shared" si="15"/>
        <v>94.656488549618317</v>
      </c>
      <c r="F90" s="104">
        <f t="shared" si="15"/>
        <v>49.856870229007633</v>
      </c>
      <c r="G90" s="104">
        <f t="shared" si="15"/>
        <v>43.463740458015266</v>
      </c>
      <c r="H90" s="104">
        <f t="shared" si="15"/>
        <v>29.961832061068705</v>
      </c>
      <c r="I90" s="84"/>
      <c r="J90" s="21"/>
    </row>
    <row r="91" spans="2:10" s="18" customFormat="1" ht="12.75" x14ac:dyDescent="0.25">
      <c r="B91" s="101" t="s">
        <v>18</v>
      </c>
      <c r="C91" s="104">
        <f>C79/$C$79*100</f>
        <v>100</v>
      </c>
      <c r="D91" s="104">
        <f t="shared" ref="D91:H91" si="16">D79/$C$79*100</f>
        <v>109.64912280701755</v>
      </c>
      <c r="E91" s="104">
        <f t="shared" si="16"/>
        <v>145.61403508771932</v>
      </c>
      <c r="F91" s="104">
        <f t="shared" si="16"/>
        <v>154.82456140350877</v>
      </c>
      <c r="G91" s="104">
        <f t="shared" si="16"/>
        <v>137.28070175438597</v>
      </c>
      <c r="H91" s="104">
        <f t="shared" si="16"/>
        <v>145.61403508771932</v>
      </c>
      <c r="I91" s="84"/>
      <c r="J91" s="21"/>
    </row>
    <row r="92" spans="2:10" x14ac:dyDescent="0.25">
      <c r="B92" s="101" t="s">
        <v>19</v>
      </c>
      <c r="C92" s="104">
        <f>C80/$C$80*100</f>
        <v>100</v>
      </c>
      <c r="D92" s="104">
        <f t="shared" ref="D92:H92" si="17">D80/$C$80*100</f>
        <v>444.59459459459458</v>
      </c>
      <c r="E92" s="104">
        <f t="shared" si="17"/>
        <v>436.48648648648651</v>
      </c>
      <c r="F92" s="104">
        <f t="shared" si="17"/>
        <v>481.08108108108104</v>
      </c>
      <c r="G92" s="104">
        <f t="shared" si="17"/>
        <v>320.27027027027026</v>
      </c>
      <c r="H92" s="104">
        <f t="shared" si="17"/>
        <v>425.67567567567568</v>
      </c>
    </row>
    <row r="93" spans="2:10" x14ac:dyDescent="0.25">
      <c r="B93" s="101" t="s">
        <v>20</v>
      </c>
      <c r="C93" s="104">
        <f>C81/$C$81*100</f>
        <v>100</v>
      </c>
      <c r="D93" s="104">
        <f t="shared" ref="D93:H93" si="18">D81/$C$81*100</f>
        <v>200</v>
      </c>
      <c r="E93" s="104">
        <f t="shared" si="18"/>
        <v>100</v>
      </c>
      <c r="F93" s="104">
        <f t="shared" si="18"/>
        <v>300</v>
      </c>
      <c r="G93" s="104">
        <f t="shared" si="18"/>
        <v>100</v>
      </c>
      <c r="H93" s="104">
        <f t="shared" si="18"/>
        <v>100</v>
      </c>
    </row>
    <row r="94" spans="2:10" x14ac:dyDescent="0.25">
      <c r="B94" s="101" t="s">
        <v>48</v>
      </c>
      <c r="C94" s="104">
        <f>C82/$C$82*100</f>
        <v>100</v>
      </c>
      <c r="D94" s="104">
        <f t="shared" ref="D94:H94" si="19">D82/$C$82*100</f>
        <v>122.22222222222223</v>
      </c>
      <c r="E94" s="104">
        <f t="shared" si="19"/>
        <v>136.50793650793651</v>
      </c>
      <c r="F94" s="104">
        <f t="shared" si="19"/>
        <v>115.87301587301589</v>
      </c>
      <c r="G94" s="104">
        <f t="shared" si="19"/>
        <v>88.888888888888886</v>
      </c>
      <c r="H94" s="104">
        <f t="shared" si="19"/>
        <v>55.555555555555557</v>
      </c>
    </row>
    <row r="96" spans="2:10" x14ac:dyDescent="0.25">
      <c r="B96" s="17"/>
      <c r="C96" s="22"/>
      <c r="D96" s="22"/>
      <c r="E96" s="22"/>
      <c r="H96" s="22"/>
    </row>
    <row r="97" spans="2:10" s="18" customFormat="1" ht="24.95" customHeight="1" x14ac:dyDescent="0.25">
      <c r="B97" s="72" t="s">
        <v>309</v>
      </c>
    </row>
    <row r="98" spans="2:10" s="18" customFormat="1" ht="25.5" x14ac:dyDescent="0.25">
      <c r="B98" s="76" t="s">
        <v>54</v>
      </c>
      <c r="C98" s="86" t="s">
        <v>349</v>
      </c>
      <c r="D98" s="86" t="s">
        <v>350</v>
      </c>
      <c r="E98" s="86" t="s">
        <v>351</v>
      </c>
      <c r="F98" s="86" t="s">
        <v>352</v>
      </c>
      <c r="G98" s="86" t="s">
        <v>353</v>
      </c>
      <c r="H98" s="86" t="s">
        <v>354</v>
      </c>
      <c r="I98" s="78" t="s">
        <v>355</v>
      </c>
      <c r="J98" s="78" t="s">
        <v>356</v>
      </c>
    </row>
    <row r="99" spans="2:10" s="18" customFormat="1" ht="12.75" x14ac:dyDescent="0.25">
      <c r="B99" s="18" t="s">
        <v>16</v>
      </c>
      <c r="C99" s="11">
        <f>'[1]2. Forme contrattuali'!C32</f>
        <v>117</v>
      </c>
      <c r="D99" s="11">
        <f>'[1]2. Forme contrattuali'!D32</f>
        <v>91</v>
      </c>
      <c r="E99" s="11">
        <f>'[1]2. Forme contrattuali'!E32</f>
        <v>155</v>
      </c>
      <c r="F99" s="11">
        <f>'[1]2. Forme contrattuali'!F32</f>
        <v>165</v>
      </c>
      <c r="G99" s="11">
        <f>'[1]2. Forme contrattuali'!G32</f>
        <v>95</v>
      </c>
      <c r="H99" s="11">
        <f>'[1]2. Forme contrattuali'!H32</f>
        <v>136</v>
      </c>
      <c r="I99" s="84">
        <f t="shared" ref="I99:I107" si="20">H99-C99</f>
        <v>19</v>
      </c>
      <c r="J99" s="21">
        <f>(H99-C99)/C99</f>
        <v>0.1623931623931624</v>
      </c>
    </row>
    <row r="100" spans="2:10" s="18" customFormat="1" ht="12.75" x14ac:dyDescent="0.25">
      <c r="B100" s="18" t="s">
        <v>17</v>
      </c>
      <c r="C100" s="11">
        <f>'[1]2. Forme contrattuali'!C33</f>
        <v>333</v>
      </c>
      <c r="D100" s="11">
        <f>'[1]2. Forme contrattuali'!D33</f>
        <v>393</v>
      </c>
      <c r="E100" s="11">
        <f>'[1]2. Forme contrattuali'!E33</f>
        <v>467</v>
      </c>
      <c r="F100" s="11">
        <f>'[1]2. Forme contrattuali'!F33</f>
        <v>386</v>
      </c>
      <c r="G100" s="11">
        <f>'[1]2. Forme contrattuali'!G33</f>
        <v>296</v>
      </c>
      <c r="H100" s="11">
        <f>'[1]2. Forme contrattuali'!H33</f>
        <v>349</v>
      </c>
      <c r="I100" s="84">
        <f t="shared" si="20"/>
        <v>16</v>
      </c>
      <c r="J100" s="21">
        <f>(H100-C100)/C100</f>
        <v>4.8048048048048048E-2</v>
      </c>
    </row>
    <row r="101" spans="2:10" s="18" customFormat="1" ht="12.75" x14ac:dyDescent="0.25">
      <c r="B101" s="18" t="s">
        <v>163</v>
      </c>
      <c r="C101" s="11">
        <f>'[1]2. Forme contrattuali'!C34</f>
        <v>79</v>
      </c>
      <c r="D101" s="11">
        <f>'[1]2. Forme contrattuali'!D34</f>
        <v>163</v>
      </c>
      <c r="E101" s="11">
        <f>'[1]2. Forme contrattuali'!E34</f>
        <v>191</v>
      </c>
      <c r="F101" s="11">
        <f>'[1]2. Forme contrattuali'!F34</f>
        <v>132</v>
      </c>
      <c r="G101" s="11">
        <f>'[1]2. Forme contrattuali'!G34</f>
        <v>113</v>
      </c>
      <c r="H101" s="11">
        <f>'[1]2. Forme contrattuali'!H34</f>
        <v>105</v>
      </c>
      <c r="I101" s="84">
        <f t="shared" si="20"/>
        <v>26</v>
      </c>
      <c r="J101" s="21">
        <f>(H101-C101)/C101</f>
        <v>0.32911392405063289</v>
      </c>
    </row>
    <row r="102" spans="2:10" s="18" customFormat="1" ht="12.75" x14ac:dyDescent="0.25">
      <c r="B102" s="18" t="s">
        <v>18</v>
      </c>
      <c r="C102" s="11">
        <f>'[1]2. Forme contrattuali'!C35</f>
        <v>46</v>
      </c>
      <c r="D102" s="11">
        <f>'[1]2. Forme contrattuali'!D35</f>
        <v>44</v>
      </c>
      <c r="E102" s="11">
        <f>'[1]2. Forme contrattuali'!E35</f>
        <v>59</v>
      </c>
      <c r="F102" s="11">
        <f>'[1]2. Forme contrattuali'!F35</f>
        <v>68</v>
      </c>
      <c r="G102" s="11">
        <f>'[1]2. Forme contrattuali'!G35</f>
        <v>65</v>
      </c>
      <c r="H102" s="11">
        <f>'[1]2. Forme contrattuali'!H35</f>
        <v>69</v>
      </c>
      <c r="I102" s="84">
        <f t="shared" si="20"/>
        <v>23</v>
      </c>
      <c r="J102" s="21">
        <f>(H102-C102)/C102</f>
        <v>0.5</v>
      </c>
    </row>
    <row r="103" spans="2:10" s="18" customFormat="1" ht="12.75" x14ac:dyDescent="0.25">
      <c r="B103" s="18" t="s">
        <v>19</v>
      </c>
      <c r="C103" s="11">
        <f>'[1]2. Forme contrattuali'!C36</f>
        <v>23</v>
      </c>
      <c r="D103" s="11">
        <f>'[1]2. Forme contrattuali'!D36</f>
        <v>86</v>
      </c>
      <c r="E103" s="11">
        <f>'[1]2. Forme contrattuali'!E36</f>
        <v>78</v>
      </c>
      <c r="F103" s="11">
        <f>'[1]2. Forme contrattuali'!F36</f>
        <v>63</v>
      </c>
      <c r="G103" s="11">
        <f>'[1]2. Forme contrattuali'!G36</f>
        <v>50</v>
      </c>
      <c r="H103" s="11">
        <f>'[1]2. Forme contrattuali'!H36</f>
        <v>64</v>
      </c>
      <c r="I103" s="84">
        <f t="shared" si="20"/>
        <v>41</v>
      </c>
      <c r="J103" s="21">
        <f>(H103-C103)/C103</f>
        <v>1.7826086956521738</v>
      </c>
    </row>
    <row r="104" spans="2:10" s="18" customFormat="1" ht="12.75" x14ac:dyDescent="0.25">
      <c r="B104" s="18" t="s">
        <v>20</v>
      </c>
      <c r="C104" s="11">
        <f>'[1]2. Forme contrattuali'!C37</f>
        <v>0</v>
      </c>
      <c r="D104" s="11">
        <f>'[1]2. Forme contrattuali'!D37</f>
        <v>0</v>
      </c>
      <c r="E104" s="11">
        <f>'[1]2. Forme contrattuali'!E37</f>
        <v>0</v>
      </c>
      <c r="F104" s="11">
        <f>'[1]2. Forme contrattuali'!F37</f>
        <v>0</v>
      </c>
      <c r="G104" s="11">
        <f>'[1]2. Forme contrattuali'!G37</f>
        <v>0</v>
      </c>
      <c r="H104" s="11">
        <f>'[1]2. Forme contrattuali'!H37</f>
        <v>0</v>
      </c>
      <c r="I104" s="84">
        <f t="shared" si="20"/>
        <v>0</v>
      </c>
      <c r="J104" s="21" t="s">
        <v>151</v>
      </c>
    </row>
    <row r="105" spans="2:10" s="18" customFormat="1" ht="12.75" x14ac:dyDescent="0.25">
      <c r="B105" s="18" t="s">
        <v>48</v>
      </c>
      <c r="C105" s="11">
        <f>'[1]2. Forme contrattuali'!C38</f>
        <v>6</v>
      </c>
      <c r="D105" s="11">
        <f>'[1]2. Forme contrattuali'!D38</f>
        <v>5</v>
      </c>
      <c r="E105" s="11">
        <f>'[1]2. Forme contrattuali'!E38</f>
        <v>14</v>
      </c>
      <c r="F105" s="11">
        <f>'[1]2. Forme contrattuali'!F38</f>
        <v>12</v>
      </c>
      <c r="G105" s="11">
        <f>'[1]2. Forme contrattuali'!G38</f>
        <v>4</v>
      </c>
      <c r="H105" s="11">
        <f>'[1]2. Forme contrattuali'!H38</f>
        <v>2</v>
      </c>
      <c r="I105" s="84">
        <f t="shared" si="20"/>
        <v>-4</v>
      </c>
      <c r="J105" s="21" t="s">
        <v>151</v>
      </c>
    </row>
    <row r="106" spans="2:10" s="18" customFormat="1" ht="12.75" x14ac:dyDescent="0.25">
      <c r="B106" s="18" t="s">
        <v>21</v>
      </c>
      <c r="C106" s="11">
        <f>'[1]2. Forme contrattuali'!C39</f>
        <v>0</v>
      </c>
      <c r="D106" s="11">
        <f>'[1]2. Forme contrattuali'!D39</f>
        <v>0</v>
      </c>
      <c r="E106" s="11">
        <f>'[1]2. Forme contrattuali'!E39</f>
        <v>0</v>
      </c>
      <c r="F106" s="11">
        <f>'[1]2. Forme contrattuali'!F39</f>
        <v>0</v>
      </c>
      <c r="G106" s="11">
        <f>'[1]2. Forme contrattuali'!G39</f>
        <v>0</v>
      </c>
      <c r="H106" s="11">
        <f>'[1]2. Forme contrattuali'!H39</f>
        <v>0</v>
      </c>
      <c r="I106" s="84">
        <f t="shared" si="20"/>
        <v>0</v>
      </c>
      <c r="J106" s="21" t="s">
        <v>151</v>
      </c>
    </row>
    <row r="107" spans="2:10" s="18" customFormat="1" ht="12.75" x14ac:dyDescent="0.25">
      <c r="B107" s="88" t="s">
        <v>71</v>
      </c>
      <c r="C107" s="14">
        <f>SUM(C99:C106)</f>
        <v>604</v>
      </c>
      <c r="D107" s="14">
        <f t="shared" ref="D107:H107" si="21">SUM(D99:D106)</f>
        <v>782</v>
      </c>
      <c r="E107" s="14">
        <f t="shared" si="21"/>
        <v>964</v>
      </c>
      <c r="F107" s="14">
        <f t="shared" si="21"/>
        <v>826</v>
      </c>
      <c r="G107" s="14">
        <f t="shared" si="21"/>
        <v>623</v>
      </c>
      <c r="H107" s="14">
        <f t="shared" si="21"/>
        <v>725</v>
      </c>
      <c r="I107" s="32">
        <f t="shared" si="20"/>
        <v>121</v>
      </c>
      <c r="J107" s="89">
        <f>(H107-C107)/C107</f>
        <v>0.20033112582781457</v>
      </c>
    </row>
    <row r="108" spans="2:10" s="18" customFormat="1" ht="24.95" customHeight="1" x14ac:dyDescent="0.2">
      <c r="B108" s="81" t="s">
        <v>47</v>
      </c>
      <c r="C108" s="10"/>
      <c r="D108" s="10"/>
      <c r="E108" s="10"/>
      <c r="H108" s="10"/>
      <c r="I108" s="30"/>
      <c r="J108" s="90"/>
    </row>
    <row r="109" spans="2:10" s="18" customFormat="1" ht="12.75" x14ac:dyDescent="0.25">
      <c r="C109" s="23"/>
      <c r="D109" s="23"/>
      <c r="E109" s="23"/>
      <c r="H109" s="23"/>
      <c r="I109" s="84"/>
      <c r="J109" s="21"/>
    </row>
    <row r="110" spans="2:10" s="18" customFormat="1" ht="12.75" x14ac:dyDescent="0.25">
      <c r="B110" s="101"/>
      <c r="C110" s="103" t="s">
        <v>349</v>
      </c>
      <c r="D110" s="103" t="s">
        <v>350</v>
      </c>
      <c r="E110" s="103" t="s">
        <v>351</v>
      </c>
      <c r="F110" s="130" t="s">
        <v>352</v>
      </c>
      <c r="G110" s="130" t="s">
        <v>353</v>
      </c>
      <c r="H110" s="103" t="s">
        <v>354</v>
      </c>
      <c r="I110" s="132"/>
      <c r="J110" s="21"/>
    </row>
    <row r="111" spans="2:10" s="18" customFormat="1" ht="12.75" x14ac:dyDescent="0.25">
      <c r="B111" s="101" t="s">
        <v>16</v>
      </c>
      <c r="C111" s="104">
        <f>C99/$C$99*100</f>
        <v>100</v>
      </c>
      <c r="D111" s="104">
        <f t="shared" ref="D111:H111" si="22">D99/$C$99*100</f>
        <v>77.777777777777786</v>
      </c>
      <c r="E111" s="104">
        <f t="shared" si="22"/>
        <v>132.47863247863248</v>
      </c>
      <c r="F111" s="104">
        <f t="shared" si="22"/>
        <v>141.02564102564102</v>
      </c>
      <c r="G111" s="104">
        <f t="shared" si="22"/>
        <v>81.196581196581192</v>
      </c>
      <c r="H111" s="104">
        <f t="shared" si="22"/>
        <v>116.23931623931625</v>
      </c>
      <c r="I111" s="132"/>
      <c r="J111" s="21"/>
    </row>
    <row r="112" spans="2:10" s="18" customFormat="1" ht="12.75" x14ac:dyDescent="0.25">
      <c r="B112" s="101" t="s">
        <v>17</v>
      </c>
      <c r="C112" s="104">
        <f>C100/$C$100*100</f>
        <v>100</v>
      </c>
      <c r="D112" s="104">
        <f t="shared" ref="D112:H112" si="23">D100/$C$100*100</f>
        <v>118.01801801801801</v>
      </c>
      <c r="E112" s="104">
        <f t="shared" si="23"/>
        <v>140.24024024024024</v>
      </c>
      <c r="F112" s="104">
        <f t="shared" si="23"/>
        <v>115.91591591591592</v>
      </c>
      <c r="G112" s="104">
        <f t="shared" si="23"/>
        <v>88.888888888888886</v>
      </c>
      <c r="H112" s="104">
        <f t="shared" si="23"/>
        <v>104.8048048048048</v>
      </c>
      <c r="I112" s="132"/>
      <c r="J112" s="21"/>
    </row>
    <row r="113" spans="2:10" s="18" customFormat="1" ht="12.75" x14ac:dyDescent="0.25">
      <c r="B113" s="101" t="s">
        <v>163</v>
      </c>
      <c r="C113" s="104">
        <f>C101/$C$101*100</f>
        <v>100</v>
      </c>
      <c r="D113" s="104">
        <f t="shared" ref="D113:H113" si="24">D101/$C$101*100</f>
        <v>206.32911392405063</v>
      </c>
      <c r="E113" s="104">
        <f t="shared" si="24"/>
        <v>241.77215189873417</v>
      </c>
      <c r="F113" s="104">
        <f t="shared" si="24"/>
        <v>167.08860759493672</v>
      </c>
      <c r="G113" s="104">
        <f t="shared" si="24"/>
        <v>143.03797468354432</v>
      </c>
      <c r="H113" s="104">
        <f t="shared" si="24"/>
        <v>132.91139240506328</v>
      </c>
      <c r="I113" s="132"/>
      <c r="J113" s="21"/>
    </row>
    <row r="114" spans="2:10" s="18" customFormat="1" ht="12.75" x14ac:dyDescent="0.25">
      <c r="B114" s="101" t="s">
        <v>18</v>
      </c>
      <c r="C114" s="104">
        <f>C102/$C$102*100</f>
        <v>100</v>
      </c>
      <c r="D114" s="104">
        <f t="shared" ref="D114:H114" si="25">D102/$C$102*100</f>
        <v>95.652173913043484</v>
      </c>
      <c r="E114" s="104">
        <f t="shared" si="25"/>
        <v>128.26086956521738</v>
      </c>
      <c r="F114" s="104">
        <f t="shared" si="25"/>
        <v>147.82608695652172</v>
      </c>
      <c r="G114" s="104">
        <f t="shared" si="25"/>
        <v>141.30434782608697</v>
      </c>
      <c r="H114" s="104">
        <f t="shared" si="25"/>
        <v>150</v>
      </c>
      <c r="I114" s="132"/>
      <c r="J114" s="21"/>
    </row>
    <row r="115" spans="2:10" x14ac:dyDescent="0.25">
      <c r="B115" s="101" t="s">
        <v>19</v>
      </c>
      <c r="C115" s="104">
        <f>C103/$C$103*100</f>
        <v>100</v>
      </c>
      <c r="D115" s="104">
        <f t="shared" ref="D115:H115" si="26">D103/$C$103*100</f>
        <v>373.91304347826087</v>
      </c>
      <c r="E115" s="104">
        <f t="shared" si="26"/>
        <v>339.13043478260869</v>
      </c>
      <c r="F115" s="104">
        <f t="shared" si="26"/>
        <v>273.91304347826087</v>
      </c>
      <c r="G115" s="104">
        <f t="shared" si="26"/>
        <v>217.39130434782606</v>
      </c>
      <c r="H115" s="104">
        <f t="shared" si="26"/>
        <v>278.26086956521738</v>
      </c>
      <c r="I115" s="107"/>
    </row>
    <row r="116" spans="2:10" x14ac:dyDescent="0.25">
      <c r="B116" s="101" t="s">
        <v>20</v>
      </c>
      <c r="C116" s="104" t="e">
        <f>C104/$C$104*100</f>
        <v>#DIV/0!</v>
      </c>
      <c r="D116" s="104" t="e">
        <f t="shared" ref="D116:H116" si="27">D104/$C$104*100</f>
        <v>#DIV/0!</v>
      </c>
      <c r="E116" s="104" t="e">
        <f t="shared" si="27"/>
        <v>#DIV/0!</v>
      </c>
      <c r="F116" s="104" t="e">
        <f t="shared" si="27"/>
        <v>#DIV/0!</v>
      </c>
      <c r="G116" s="104" t="e">
        <f t="shared" si="27"/>
        <v>#DIV/0!</v>
      </c>
      <c r="H116" s="104" t="e">
        <f t="shared" si="27"/>
        <v>#DIV/0!</v>
      </c>
      <c r="I116" s="107"/>
    </row>
    <row r="117" spans="2:10" x14ac:dyDescent="0.25">
      <c r="B117" s="101" t="s">
        <v>48</v>
      </c>
      <c r="C117" s="104">
        <f>C105/$C$105*100</f>
        <v>100</v>
      </c>
      <c r="D117" s="104">
        <f t="shared" ref="D117:H117" si="28">D105/$C$105*100</f>
        <v>83.333333333333343</v>
      </c>
      <c r="E117" s="104">
        <f t="shared" si="28"/>
        <v>233.33333333333334</v>
      </c>
      <c r="F117" s="104">
        <f t="shared" si="28"/>
        <v>200</v>
      </c>
      <c r="G117" s="104">
        <f t="shared" si="28"/>
        <v>66.666666666666657</v>
      </c>
      <c r="H117" s="104">
        <f t="shared" si="28"/>
        <v>33.333333333333329</v>
      </c>
      <c r="I117" s="107"/>
    </row>
    <row r="118" spans="2:10" x14ac:dyDescent="0.25">
      <c r="B118" s="107"/>
      <c r="C118" s="107"/>
      <c r="D118" s="107"/>
      <c r="E118" s="107"/>
      <c r="F118" s="107"/>
      <c r="G118" s="107"/>
      <c r="H118" s="107"/>
      <c r="I118" s="107"/>
    </row>
    <row r="119" spans="2:10" x14ac:dyDescent="0.25">
      <c r="B119" s="17"/>
      <c r="C119" s="22"/>
      <c r="D119" s="22"/>
      <c r="E119" s="22"/>
      <c r="H119" s="22"/>
    </row>
    <row r="120" spans="2:10" s="18" customFormat="1" ht="24.95" customHeight="1" x14ac:dyDescent="0.25">
      <c r="B120" s="72" t="s">
        <v>310</v>
      </c>
    </row>
    <row r="121" spans="2:10" s="18" customFormat="1" ht="25.5" x14ac:dyDescent="0.25">
      <c r="B121" s="76" t="s">
        <v>11</v>
      </c>
      <c r="C121" s="86" t="s">
        <v>349</v>
      </c>
      <c r="D121" s="86" t="s">
        <v>350</v>
      </c>
      <c r="E121" s="86" t="s">
        <v>351</v>
      </c>
      <c r="F121" s="86" t="s">
        <v>352</v>
      </c>
      <c r="G121" s="86" t="s">
        <v>353</v>
      </c>
      <c r="H121" s="86" t="s">
        <v>354</v>
      </c>
      <c r="I121" s="78" t="s">
        <v>355</v>
      </c>
      <c r="J121" s="78" t="s">
        <v>356</v>
      </c>
    </row>
    <row r="122" spans="2:10" s="18" customFormat="1" ht="12.75" x14ac:dyDescent="0.25">
      <c r="B122" s="18" t="s">
        <v>16</v>
      </c>
      <c r="C122" s="11">
        <f>'[1]2. Forme contrattuali'!C46</f>
        <v>398</v>
      </c>
      <c r="D122" s="11">
        <f>'[1]2. Forme contrattuali'!D46</f>
        <v>361</v>
      </c>
      <c r="E122" s="11">
        <f>'[1]2. Forme contrattuali'!E46</f>
        <v>388</v>
      </c>
      <c r="F122" s="11">
        <f>'[1]2. Forme contrattuali'!F46</f>
        <v>491</v>
      </c>
      <c r="G122" s="11">
        <f>'[1]2. Forme contrattuali'!G46</f>
        <v>328</v>
      </c>
      <c r="H122" s="11">
        <f>'[1]2. Forme contrattuali'!H46</f>
        <v>358</v>
      </c>
      <c r="I122" s="84">
        <f t="shared" ref="I122:I130" si="29">H122-C122</f>
        <v>-40</v>
      </c>
      <c r="J122" s="21">
        <f>(H122-C122)/C122</f>
        <v>-0.10050251256281408</v>
      </c>
    </row>
    <row r="123" spans="2:10" s="18" customFormat="1" ht="12.75" x14ac:dyDescent="0.25">
      <c r="B123" s="18" t="s">
        <v>17</v>
      </c>
      <c r="C123" s="11">
        <f>'[1]2. Forme contrattuali'!C47</f>
        <v>931</v>
      </c>
      <c r="D123" s="11">
        <f>'[1]2. Forme contrattuali'!D47</f>
        <v>1171</v>
      </c>
      <c r="E123" s="11">
        <f>'[1]2. Forme contrattuali'!E47</f>
        <v>1395</v>
      </c>
      <c r="F123" s="11">
        <f>'[1]2. Forme contrattuali'!F47</f>
        <v>1391</v>
      </c>
      <c r="G123" s="11">
        <f>'[1]2. Forme contrattuali'!G47</f>
        <v>868</v>
      </c>
      <c r="H123" s="11">
        <f>'[1]2. Forme contrattuali'!H47</f>
        <v>1099</v>
      </c>
      <c r="I123" s="84">
        <f t="shared" si="29"/>
        <v>168</v>
      </c>
      <c r="J123" s="21">
        <f>(H123-C123)/C123</f>
        <v>0.18045112781954886</v>
      </c>
    </row>
    <row r="124" spans="2:10" s="18" customFormat="1" ht="12.75" x14ac:dyDescent="0.25">
      <c r="B124" s="18" t="s">
        <v>163</v>
      </c>
      <c r="C124" s="11">
        <f>'[1]2. Forme contrattuali'!C48</f>
        <v>1168</v>
      </c>
      <c r="D124" s="11">
        <f>'[1]2. Forme contrattuali'!D48</f>
        <v>986</v>
      </c>
      <c r="E124" s="11">
        <f>'[1]2. Forme contrattuali'!E48</f>
        <v>847</v>
      </c>
      <c r="F124" s="11">
        <f>'[1]2. Forme contrattuali'!F48</f>
        <v>507</v>
      </c>
      <c r="G124" s="11">
        <f>'[1]2. Forme contrattuali'!G48</f>
        <v>360</v>
      </c>
      <c r="H124" s="11">
        <f>'[1]2. Forme contrattuali'!H48</f>
        <v>306</v>
      </c>
      <c r="I124" s="84">
        <f t="shared" si="29"/>
        <v>-862</v>
      </c>
      <c r="J124" s="21">
        <f>(H124-C124)/C124</f>
        <v>-0.73801369863013699</v>
      </c>
    </row>
    <row r="125" spans="2:10" s="18" customFormat="1" ht="12.75" x14ac:dyDescent="0.25">
      <c r="B125" s="18" t="s">
        <v>18</v>
      </c>
      <c r="C125" s="11">
        <f>'[1]2. Forme contrattuali'!C49</f>
        <v>92</v>
      </c>
      <c r="D125" s="11">
        <f>'[1]2. Forme contrattuali'!D49</f>
        <v>102</v>
      </c>
      <c r="E125" s="11">
        <f>'[1]2. Forme contrattuali'!E49</f>
        <v>140</v>
      </c>
      <c r="F125" s="11">
        <f>'[1]2. Forme contrattuali'!F49</f>
        <v>166</v>
      </c>
      <c r="G125" s="11">
        <f>'[1]2. Forme contrattuali'!G49</f>
        <v>131</v>
      </c>
      <c r="H125" s="11">
        <f>'[1]2. Forme contrattuali'!H49</f>
        <v>152</v>
      </c>
      <c r="I125" s="84">
        <f t="shared" si="29"/>
        <v>60</v>
      </c>
      <c r="J125" s="21">
        <f>(H125-C125)/C125</f>
        <v>0.65217391304347827</v>
      </c>
    </row>
    <row r="126" spans="2:10" s="18" customFormat="1" ht="12.75" x14ac:dyDescent="0.25">
      <c r="B126" s="18" t="s">
        <v>19</v>
      </c>
      <c r="C126" s="11">
        <f>'[1]2. Forme contrattuali'!C50</f>
        <v>31</v>
      </c>
      <c r="D126" s="11">
        <f>'[1]2. Forme contrattuali'!D50</f>
        <v>101</v>
      </c>
      <c r="E126" s="11">
        <f>'[1]2. Forme contrattuali'!E50</f>
        <v>105</v>
      </c>
      <c r="F126" s="11">
        <f>'[1]2. Forme contrattuali'!F50</f>
        <v>138</v>
      </c>
      <c r="G126" s="11">
        <f>'[1]2. Forme contrattuali'!G50</f>
        <v>92</v>
      </c>
      <c r="H126" s="11">
        <f>'[1]2. Forme contrattuali'!H50</f>
        <v>134</v>
      </c>
      <c r="I126" s="84">
        <f t="shared" si="29"/>
        <v>103</v>
      </c>
      <c r="J126" s="21">
        <f>(H126-C126)/C126</f>
        <v>3.3225806451612905</v>
      </c>
    </row>
    <row r="127" spans="2:10" s="18" customFormat="1" ht="12.75" x14ac:dyDescent="0.25">
      <c r="B127" s="18" t="s">
        <v>20</v>
      </c>
      <c r="C127" s="11">
        <f>'[1]2. Forme contrattuali'!C51</f>
        <v>0</v>
      </c>
      <c r="D127" s="11">
        <f>'[1]2. Forme contrattuali'!D51</f>
        <v>2</v>
      </c>
      <c r="E127" s="11">
        <f>'[1]2. Forme contrattuali'!E51</f>
        <v>1</v>
      </c>
      <c r="F127" s="11">
        <f>'[1]2. Forme contrattuali'!F51</f>
        <v>3</v>
      </c>
      <c r="G127" s="11">
        <f>'[1]2. Forme contrattuali'!G51</f>
        <v>1</v>
      </c>
      <c r="H127" s="11">
        <f>'[1]2. Forme contrattuali'!H51</f>
        <v>0</v>
      </c>
      <c r="I127" s="84">
        <f t="shared" si="29"/>
        <v>0</v>
      </c>
      <c r="J127" s="21" t="s">
        <v>151</v>
      </c>
    </row>
    <row r="128" spans="2:10" s="18" customFormat="1" ht="12.75" x14ac:dyDescent="0.25">
      <c r="B128" s="18" t="s">
        <v>48</v>
      </c>
      <c r="C128" s="11">
        <f>'[1]2. Forme contrattuali'!C52</f>
        <v>36</v>
      </c>
      <c r="D128" s="11">
        <f>'[1]2. Forme contrattuali'!D52</f>
        <v>28</v>
      </c>
      <c r="E128" s="11">
        <f>'[1]2. Forme contrattuali'!E52</f>
        <v>28</v>
      </c>
      <c r="F128" s="11">
        <f>'[1]2. Forme contrattuali'!F52</f>
        <v>20</v>
      </c>
      <c r="G128" s="11">
        <f>'[1]2. Forme contrattuali'!G52</f>
        <v>28</v>
      </c>
      <c r="H128" s="11">
        <f>'[1]2. Forme contrattuali'!H52</f>
        <v>16</v>
      </c>
      <c r="I128" s="84">
        <f t="shared" si="29"/>
        <v>-20</v>
      </c>
      <c r="J128" s="21">
        <f>(H128-C128)/C128</f>
        <v>-0.55555555555555558</v>
      </c>
    </row>
    <row r="129" spans="2:10" s="18" customFormat="1" ht="12.75" x14ac:dyDescent="0.25">
      <c r="B129" s="18" t="s">
        <v>21</v>
      </c>
      <c r="C129" s="11">
        <f>'[1]2. Forme contrattuali'!C53</f>
        <v>0</v>
      </c>
      <c r="D129" s="11">
        <f>'[1]2. Forme contrattuali'!D53</f>
        <v>0</v>
      </c>
      <c r="E129" s="11">
        <f>'[1]2. Forme contrattuali'!E53</f>
        <v>0</v>
      </c>
      <c r="F129" s="11">
        <f>'[1]2. Forme contrattuali'!F53</f>
        <v>0</v>
      </c>
      <c r="G129" s="11">
        <f>'[1]2. Forme contrattuali'!G53</f>
        <v>0</v>
      </c>
      <c r="H129" s="11">
        <f>'[1]2. Forme contrattuali'!H53</f>
        <v>0</v>
      </c>
      <c r="I129" s="84">
        <f t="shared" si="29"/>
        <v>0</v>
      </c>
      <c r="J129" s="21" t="s">
        <v>151</v>
      </c>
    </row>
    <row r="130" spans="2:10" s="18" customFormat="1" ht="12.75" x14ac:dyDescent="0.25">
      <c r="B130" s="88" t="s">
        <v>71</v>
      </c>
      <c r="C130" s="14">
        <f>SUM(C122:C129)</f>
        <v>2656</v>
      </c>
      <c r="D130" s="14">
        <f t="shared" ref="D130:H130" si="30">SUM(D122:D129)</f>
        <v>2751</v>
      </c>
      <c r="E130" s="14">
        <f t="shared" si="30"/>
        <v>2904</v>
      </c>
      <c r="F130" s="14">
        <f t="shared" si="30"/>
        <v>2716</v>
      </c>
      <c r="G130" s="14">
        <f t="shared" si="30"/>
        <v>1808</v>
      </c>
      <c r="H130" s="14">
        <f t="shared" si="30"/>
        <v>2065</v>
      </c>
      <c r="I130" s="32">
        <f t="shared" si="29"/>
        <v>-591</v>
      </c>
      <c r="J130" s="89">
        <f>(H130-C130)/C130</f>
        <v>-0.22251506024096385</v>
      </c>
    </row>
    <row r="131" spans="2:10" s="18" customFormat="1" ht="24.95" customHeight="1" x14ac:dyDescent="0.2">
      <c r="B131" s="81" t="s">
        <v>47</v>
      </c>
      <c r="C131" s="10"/>
      <c r="D131" s="10"/>
      <c r="E131" s="10"/>
      <c r="H131" s="10"/>
      <c r="I131" s="30"/>
      <c r="J131" s="90"/>
    </row>
    <row r="132" spans="2:10" s="18" customFormat="1" ht="12.75" x14ac:dyDescent="0.25">
      <c r="C132" s="23"/>
      <c r="D132" s="23"/>
      <c r="E132" s="23"/>
      <c r="H132" s="23"/>
      <c r="I132" s="84"/>
      <c r="J132" s="21"/>
    </row>
    <row r="133" spans="2:10" s="18" customFormat="1" ht="12.75" x14ac:dyDescent="0.25">
      <c r="B133" s="101"/>
      <c r="C133" s="103" t="s">
        <v>349</v>
      </c>
      <c r="D133" s="103" t="s">
        <v>350</v>
      </c>
      <c r="E133" s="103" t="s">
        <v>351</v>
      </c>
      <c r="F133" s="130" t="s">
        <v>352</v>
      </c>
      <c r="G133" s="130" t="s">
        <v>353</v>
      </c>
      <c r="H133" s="103" t="s">
        <v>354</v>
      </c>
      <c r="I133" s="132"/>
      <c r="J133" s="21"/>
    </row>
    <row r="134" spans="2:10" s="18" customFormat="1" ht="12.75" x14ac:dyDescent="0.25">
      <c r="B134" s="101" t="s">
        <v>16</v>
      </c>
      <c r="C134" s="104">
        <f>C122/$C$122*100</f>
        <v>100</v>
      </c>
      <c r="D134" s="104">
        <f t="shared" ref="D134:H134" si="31">D122/$C$122*100</f>
        <v>90.7035175879397</v>
      </c>
      <c r="E134" s="104">
        <f t="shared" si="31"/>
        <v>97.48743718592965</v>
      </c>
      <c r="F134" s="104">
        <f t="shared" si="31"/>
        <v>123.36683417085428</v>
      </c>
      <c r="G134" s="104">
        <f t="shared" si="31"/>
        <v>82.412060301507537</v>
      </c>
      <c r="H134" s="104">
        <f t="shared" si="31"/>
        <v>89.949748743718601</v>
      </c>
      <c r="I134" s="132"/>
      <c r="J134" s="21"/>
    </row>
    <row r="135" spans="2:10" s="18" customFormat="1" ht="12.75" x14ac:dyDescent="0.25">
      <c r="B135" s="101" t="s">
        <v>17</v>
      </c>
      <c r="C135" s="104">
        <f>C123/$C$123*100</f>
        <v>100</v>
      </c>
      <c r="D135" s="104">
        <f t="shared" ref="D135:H135" si="32">D123/$C$123*100</f>
        <v>125.77873254564985</v>
      </c>
      <c r="E135" s="104">
        <f t="shared" si="32"/>
        <v>149.83888292158969</v>
      </c>
      <c r="F135" s="104">
        <f t="shared" si="32"/>
        <v>149.40923737916219</v>
      </c>
      <c r="G135" s="104">
        <f t="shared" si="32"/>
        <v>93.233082706766908</v>
      </c>
      <c r="H135" s="104">
        <f t="shared" si="32"/>
        <v>118.04511278195488</v>
      </c>
      <c r="I135" s="132"/>
      <c r="J135" s="21"/>
    </row>
    <row r="136" spans="2:10" s="18" customFormat="1" ht="12.75" x14ac:dyDescent="0.25">
      <c r="B136" s="101" t="s">
        <v>163</v>
      </c>
      <c r="C136" s="104">
        <f>C124/$C$124*100</f>
        <v>100</v>
      </c>
      <c r="D136" s="104">
        <f t="shared" ref="D136:H136" si="33">D124/$C$124*100</f>
        <v>84.417808219178085</v>
      </c>
      <c r="E136" s="104">
        <f t="shared" si="33"/>
        <v>72.517123287671239</v>
      </c>
      <c r="F136" s="104">
        <f t="shared" si="33"/>
        <v>43.407534246575338</v>
      </c>
      <c r="G136" s="104">
        <f t="shared" si="33"/>
        <v>30.82191780821918</v>
      </c>
      <c r="H136" s="104">
        <f t="shared" si="33"/>
        <v>26.198630136986299</v>
      </c>
      <c r="I136" s="132"/>
      <c r="J136" s="21"/>
    </row>
    <row r="137" spans="2:10" s="18" customFormat="1" ht="12.75" x14ac:dyDescent="0.25">
      <c r="B137" s="101" t="s">
        <v>18</v>
      </c>
      <c r="C137" s="104">
        <f>C125/$C$125*100</f>
        <v>100</v>
      </c>
      <c r="D137" s="104">
        <f t="shared" ref="D137:H137" si="34">D125/$C$125*100</f>
        <v>110.86956521739131</v>
      </c>
      <c r="E137" s="104">
        <f t="shared" si="34"/>
        <v>152.17391304347828</v>
      </c>
      <c r="F137" s="104">
        <f t="shared" si="34"/>
        <v>180.43478260869566</v>
      </c>
      <c r="G137" s="104">
        <f t="shared" si="34"/>
        <v>142.39130434782609</v>
      </c>
      <c r="H137" s="104">
        <f t="shared" si="34"/>
        <v>165.21739130434781</v>
      </c>
      <c r="I137" s="132"/>
      <c r="J137" s="21"/>
    </row>
    <row r="138" spans="2:10" x14ac:dyDescent="0.25">
      <c r="B138" s="101" t="s">
        <v>19</v>
      </c>
      <c r="C138" s="104">
        <f>C126/$C$126*100</f>
        <v>100</v>
      </c>
      <c r="D138" s="104">
        <f t="shared" ref="D138:H138" si="35">D126/$C$126*100</f>
        <v>325.80645161290323</v>
      </c>
      <c r="E138" s="104">
        <f t="shared" si="35"/>
        <v>338.70967741935488</v>
      </c>
      <c r="F138" s="104">
        <f t="shared" si="35"/>
        <v>445.16129032258061</v>
      </c>
      <c r="G138" s="104">
        <f t="shared" si="35"/>
        <v>296.77419354838707</v>
      </c>
      <c r="H138" s="104">
        <f t="shared" si="35"/>
        <v>432.25806451612902</v>
      </c>
      <c r="I138" s="107"/>
    </row>
    <row r="139" spans="2:10" x14ac:dyDescent="0.25">
      <c r="B139" s="101" t="s">
        <v>20</v>
      </c>
      <c r="C139" s="104" t="e">
        <f>C127/$C$127*100</f>
        <v>#DIV/0!</v>
      </c>
      <c r="D139" s="104" t="e">
        <f t="shared" ref="D139:H139" si="36">D127/$C$127*100</f>
        <v>#DIV/0!</v>
      </c>
      <c r="E139" s="104" t="e">
        <f t="shared" si="36"/>
        <v>#DIV/0!</v>
      </c>
      <c r="F139" s="104" t="e">
        <f t="shared" si="36"/>
        <v>#DIV/0!</v>
      </c>
      <c r="G139" s="104" t="e">
        <f t="shared" si="36"/>
        <v>#DIV/0!</v>
      </c>
      <c r="H139" s="104" t="e">
        <f t="shared" si="36"/>
        <v>#DIV/0!</v>
      </c>
      <c r="I139" s="107"/>
    </row>
    <row r="140" spans="2:10" x14ac:dyDescent="0.25">
      <c r="B140" s="101" t="s">
        <v>48</v>
      </c>
      <c r="C140" s="104">
        <f>C128/$C$128*100</f>
        <v>100</v>
      </c>
      <c r="D140" s="104">
        <f t="shared" ref="D140:H140" si="37">D128/$C$128*100</f>
        <v>77.777777777777786</v>
      </c>
      <c r="E140" s="104">
        <f t="shared" si="37"/>
        <v>77.777777777777786</v>
      </c>
      <c r="F140" s="104">
        <f t="shared" si="37"/>
        <v>55.555555555555557</v>
      </c>
      <c r="G140" s="104">
        <f t="shared" si="37"/>
        <v>77.777777777777786</v>
      </c>
      <c r="H140" s="104">
        <f t="shared" si="37"/>
        <v>44.444444444444443</v>
      </c>
      <c r="I140" s="107"/>
    </row>
    <row r="143" spans="2:10" s="18" customFormat="1" ht="24.95" customHeight="1" x14ac:dyDescent="0.25">
      <c r="B143" s="72" t="s">
        <v>311</v>
      </c>
    </row>
    <row r="144" spans="2:10" s="18" customFormat="1" ht="25.5" x14ac:dyDescent="0.25">
      <c r="B144" s="76" t="s">
        <v>12</v>
      </c>
      <c r="C144" s="86" t="s">
        <v>349</v>
      </c>
      <c r="D144" s="86" t="s">
        <v>350</v>
      </c>
      <c r="E144" s="86" t="s">
        <v>351</v>
      </c>
      <c r="F144" s="86" t="s">
        <v>352</v>
      </c>
      <c r="G144" s="86" t="s">
        <v>353</v>
      </c>
      <c r="H144" s="86" t="s">
        <v>354</v>
      </c>
      <c r="I144" s="78" t="s">
        <v>355</v>
      </c>
      <c r="J144" s="78" t="s">
        <v>356</v>
      </c>
    </row>
    <row r="145" spans="2:10" s="18" customFormat="1" ht="12.75" x14ac:dyDescent="0.25">
      <c r="B145" s="18" t="s">
        <v>16</v>
      </c>
      <c r="C145" s="11">
        <f>'[1]2. Forme contrattuali'!C60</f>
        <v>126</v>
      </c>
      <c r="D145" s="11">
        <f>'[1]2. Forme contrattuali'!D60</f>
        <v>102</v>
      </c>
      <c r="E145" s="11">
        <f>'[1]2. Forme contrattuali'!E60</f>
        <v>135</v>
      </c>
      <c r="F145" s="11">
        <f>'[1]2. Forme contrattuali'!F60</f>
        <v>140</v>
      </c>
      <c r="G145" s="11">
        <f>'[1]2. Forme contrattuali'!G60</f>
        <v>94</v>
      </c>
      <c r="H145" s="11">
        <f>'[1]2. Forme contrattuali'!H60</f>
        <v>141</v>
      </c>
      <c r="I145" s="84">
        <f t="shared" ref="I145:I153" si="38">H145-C145</f>
        <v>15</v>
      </c>
      <c r="J145" s="21">
        <f t="shared" ref="J145:J151" si="39">(H145-C145)/C145</f>
        <v>0.11904761904761904</v>
      </c>
    </row>
    <row r="146" spans="2:10" s="18" customFormat="1" ht="12.75" x14ac:dyDescent="0.25">
      <c r="B146" s="18" t="s">
        <v>17</v>
      </c>
      <c r="C146" s="11">
        <f>'[1]2. Forme contrattuali'!C61</f>
        <v>425</v>
      </c>
      <c r="D146" s="11">
        <f>'[1]2. Forme contrattuali'!D61</f>
        <v>487</v>
      </c>
      <c r="E146" s="11">
        <f>'[1]2. Forme contrattuali'!E61</f>
        <v>593</v>
      </c>
      <c r="F146" s="11">
        <f>'[1]2. Forme contrattuali'!F61</f>
        <v>554</v>
      </c>
      <c r="G146" s="11">
        <f>'[1]2. Forme contrattuali'!G61</f>
        <v>329</v>
      </c>
      <c r="H146" s="11">
        <f>'[1]2. Forme contrattuali'!H61</f>
        <v>400</v>
      </c>
      <c r="I146" s="84">
        <f t="shared" si="38"/>
        <v>-25</v>
      </c>
      <c r="J146" s="21">
        <f t="shared" si="39"/>
        <v>-5.8823529411764705E-2</v>
      </c>
    </row>
    <row r="147" spans="2:10" s="18" customFormat="1" ht="12.75" x14ac:dyDescent="0.25">
      <c r="B147" s="18" t="s">
        <v>163</v>
      </c>
      <c r="C147" s="11">
        <f>'[1]2. Forme contrattuali'!C62</f>
        <v>221</v>
      </c>
      <c r="D147" s="11">
        <f>'[1]2. Forme contrattuali'!D62</f>
        <v>312</v>
      </c>
      <c r="E147" s="11">
        <f>'[1]2. Forme contrattuali'!E62</f>
        <v>314</v>
      </c>
      <c r="F147" s="11">
        <f>'[1]2. Forme contrattuali'!F62</f>
        <v>132</v>
      </c>
      <c r="G147" s="11">
        <f>'[1]2. Forme contrattuali'!G62</f>
        <v>134</v>
      </c>
      <c r="H147" s="11">
        <f>'[1]2. Forme contrattuali'!H62</f>
        <v>88</v>
      </c>
      <c r="I147" s="84">
        <f t="shared" si="38"/>
        <v>-133</v>
      </c>
      <c r="J147" s="21">
        <f t="shared" si="39"/>
        <v>-0.60180995475113119</v>
      </c>
    </row>
    <row r="148" spans="2:10" s="18" customFormat="1" ht="12.75" x14ac:dyDescent="0.25">
      <c r="B148" s="18" t="s">
        <v>18</v>
      </c>
      <c r="C148" s="11">
        <f>'[1]2. Forme contrattuali'!C63</f>
        <v>54</v>
      </c>
      <c r="D148" s="11">
        <f>'[1]2. Forme contrattuali'!D63</f>
        <v>52</v>
      </c>
      <c r="E148" s="11">
        <f>'[1]2. Forme contrattuali'!E63</f>
        <v>60</v>
      </c>
      <c r="F148" s="11">
        <f>'[1]2. Forme contrattuali'!F63</f>
        <v>61</v>
      </c>
      <c r="G148" s="11">
        <f>'[1]2. Forme contrattuali'!G63</f>
        <v>49</v>
      </c>
      <c r="H148" s="11">
        <f>'[1]2. Forme contrattuali'!H63</f>
        <v>47</v>
      </c>
      <c r="I148" s="84">
        <f t="shared" si="38"/>
        <v>-7</v>
      </c>
      <c r="J148" s="21">
        <f t="shared" si="39"/>
        <v>-0.12962962962962962</v>
      </c>
    </row>
    <row r="149" spans="2:10" s="18" customFormat="1" ht="12.75" x14ac:dyDescent="0.25">
      <c r="B149" s="18" t="s">
        <v>19</v>
      </c>
      <c r="C149" s="11">
        <f>'[1]2. Forme contrattuali'!C64</f>
        <v>14</v>
      </c>
      <c r="D149" s="11">
        <f>'[1]2. Forme contrattuali'!D64</f>
        <v>85</v>
      </c>
      <c r="E149" s="11">
        <f>'[1]2. Forme contrattuali'!E64</f>
        <v>67</v>
      </c>
      <c r="F149" s="11">
        <f>'[1]2. Forme contrattuali'!F64</f>
        <v>86</v>
      </c>
      <c r="G149" s="11">
        <f>'[1]2. Forme contrattuali'!G64</f>
        <v>48</v>
      </c>
      <c r="H149" s="11">
        <f>'[1]2. Forme contrattuali'!H64</f>
        <v>62</v>
      </c>
      <c r="I149" s="84">
        <f t="shared" si="38"/>
        <v>48</v>
      </c>
      <c r="J149" s="21">
        <f t="shared" si="39"/>
        <v>3.4285714285714284</v>
      </c>
    </row>
    <row r="150" spans="2:10" s="18" customFormat="1" ht="12.75" x14ac:dyDescent="0.25">
      <c r="B150" s="18" t="s">
        <v>20</v>
      </c>
      <c r="C150" s="11">
        <f>'[1]2. Forme contrattuali'!C65</f>
        <v>1</v>
      </c>
      <c r="D150" s="11">
        <f>'[1]2. Forme contrattuali'!D65</f>
        <v>0</v>
      </c>
      <c r="E150" s="11">
        <f>'[1]2. Forme contrattuali'!E65</f>
        <v>0</v>
      </c>
      <c r="F150" s="11">
        <f>'[1]2. Forme contrattuali'!F65</f>
        <v>0</v>
      </c>
      <c r="G150" s="11">
        <f>'[1]2. Forme contrattuali'!G65</f>
        <v>0</v>
      </c>
      <c r="H150" s="11">
        <f>'[1]2. Forme contrattuali'!H65</f>
        <v>1</v>
      </c>
      <c r="I150" s="84">
        <f t="shared" si="38"/>
        <v>0</v>
      </c>
      <c r="J150" s="21">
        <f t="shared" si="39"/>
        <v>0</v>
      </c>
    </row>
    <row r="151" spans="2:10" s="18" customFormat="1" ht="12.75" x14ac:dyDescent="0.25">
      <c r="B151" s="18" t="s">
        <v>48</v>
      </c>
      <c r="C151" s="11">
        <f>'[1]2. Forme contrattuali'!C66</f>
        <v>8</v>
      </c>
      <c r="D151" s="11">
        <f>'[1]2. Forme contrattuali'!D66</f>
        <v>28</v>
      </c>
      <c r="E151" s="11">
        <f>'[1]2. Forme contrattuali'!E66</f>
        <v>7</v>
      </c>
      <c r="F151" s="11">
        <f>'[1]2. Forme contrattuali'!F66</f>
        <v>11</v>
      </c>
      <c r="G151" s="11">
        <f>'[1]2. Forme contrattuali'!G66</f>
        <v>2</v>
      </c>
      <c r="H151" s="11">
        <f>'[1]2. Forme contrattuali'!H66</f>
        <v>1</v>
      </c>
      <c r="I151" s="84">
        <f t="shared" si="38"/>
        <v>-7</v>
      </c>
      <c r="J151" s="21">
        <f t="shared" si="39"/>
        <v>-0.875</v>
      </c>
    </row>
    <row r="152" spans="2:10" s="18" customFormat="1" ht="12.75" x14ac:dyDescent="0.25">
      <c r="B152" s="18" t="s">
        <v>21</v>
      </c>
      <c r="C152" s="11">
        <f>'[1]2. Forme contrattuali'!C67</f>
        <v>0</v>
      </c>
      <c r="D152" s="11">
        <f>'[1]2. Forme contrattuali'!D67</f>
        <v>0</v>
      </c>
      <c r="E152" s="11">
        <f>'[1]2. Forme contrattuali'!E67</f>
        <v>0</v>
      </c>
      <c r="F152" s="11">
        <f>'[1]2. Forme contrattuali'!F67</f>
        <v>0</v>
      </c>
      <c r="G152" s="11">
        <f>'[1]2. Forme contrattuali'!G67</f>
        <v>0</v>
      </c>
      <c r="H152" s="11">
        <f>'[1]2. Forme contrattuali'!H67</f>
        <v>0</v>
      </c>
      <c r="I152" s="84">
        <f t="shared" si="38"/>
        <v>0</v>
      </c>
      <c r="J152" s="21" t="s">
        <v>151</v>
      </c>
    </row>
    <row r="153" spans="2:10" s="18" customFormat="1" ht="12.75" x14ac:dyDescent="0.25">
      <c r="B153" s="88" t="s">
        <v>71</v>
      </c>
      <c r="C153" s="14">
        <f>SUM(C145:C152)</f>
        <v>849</v>
      </c>
      <c r="D153" s="14">
        <f t="shared" ref="D153:H153" si="40">SUM(D145:D152)</f>
        <v>1066</v>
      </c>
      <c r="E153" s="14">
        <f t="shared" si="40"/>
        <v>1176</v>
      </c>
      <c r="F153" s="14">
        <f t="shared" si="40"/>
        <v>984</v>
      </c>
      <c r="G153" s="14">
        <f t="shared" si="40"/>
        <v>656</v>
      </c>
      <c r="H153" s="14">
        <f t="shared" si="40"/>
        <v>740</v>
      </c>
      <c r="I153" s="32">
        <f t="shared" si="38"/>
        <v>-109</v>
      </c>
      <c r="J153" s="89">
        <f>(H153-C153)/C153</f>
        <v>-0.12838633686690223</v>
      </c>
    </row>
    <row r="154" spans="2:10" s="18" customFormat="1" ht="24.95" customHeight="1" x14ac:dyDescent="0.2">
      <c r="B154" s="81" t="s">
        <v>47</v>
      </c>
      <c r="C154" s="10"/>
      <c r="D154" s="10"/>
      <c r="E154" s="10"/>
      <c r="H154" s="10"/>
      <c r="I154" s="30"/>
      <c r="J154" s="90"/>
    </row>
    <row r="155" spans="2:10" s="18" customFormat="1" ht="12.75" x14ac:dyDescent="0.25">
      <c r="C155" s="23"/>
      <c r="D155" s="23"/>
      <c r="E155" s="23"/>
      <c r="H155" s="23"/>
      <c r="I155" s="84"/>
      <c r="J155" s="21"/>
    </row>
    <row r="156" spans="2:10" s="18" customFormat="1" ht="12.75" x14ac:dyDescent="0.25">
      <c r="B156" s="101"/>
      <c r="C156" s="103" t="s">
        <v>349</v>
      </c>
      <c r="D156" s="103" t="s">
        <v>350</v>
      </c>
      <c r="E156" s="103" t="s">
        <v>351</v>
      </c>
      <c r="F156" s="130" t="s">
        <v>352</v>
      </c>
      <c r="G156" s="130" t="s">
        <v>353</v>
      </c>
      <c r="H156" s="103" t="s">
        <v>354</v>
      </c>
      <c r="I156" s="84"/>
      <c r="J156" s="21"/>
    </row>
    <row r="157" spans="2:10" s="18" customFormat="1" ht="12.75" x14ac:dyDescent="0.25">
      <c r="B157" s="101" t="s">
        <v>16</v>
      </c>
      <c r="C157" s="104">
        <f>C145/$C$145*100</f>
        <v>100</v>
      </c>
      <c r="D157" s="104">
        <f t="shared" ref="D157:H157" si="41">D145/$C$145*100</f>
        <v>80.952380952380949</v>
      </c>
      <c r="E157" s="104">
        <f t="shared" si="41"/>
        <v>107.14285714285714</v>
      </c>
      <c r="F157" s="104">
        <f t="shared" si="41"/>
        <v>111.11111111111111</v>
      </c>
      <c r="G157" s="104">
        <f t="shared" si="41"/>
        <v>74.603174603174608</v>
      </c>
      <c r="H157" s="104">
        <f t="shared" si="41"/>
        <v>111.90476190476191</v>
      </c>
      <c r="I157" s="84"/>
      <c r="J157" s="21"/>
    </row>
    <row r="158" spans="2:10" s="18" customFormat="1" ht="12.75" x14ac:dyDescent="0.25">
      <c r="B158" s="101" t="s">
        <v>17</v>
      </c>
      <c r="C158" s="104">
        <f>C146/$C$146*100</f>
        <v>100</v>
      </c>
      <c r="D158" s="104">
        <f t="shared" ref="D158:H158" si="42">D146/$C$146*100</f>
        <v>114.58823529411765</v>
      </c>
      <c r="E158" s="104">
        <f t="shared" si="42"/>
        <v>139.52941176470588</v>
      </c>
      <c r="F158" s="104">
        <f t="shared" si="42"/>
        <v>130.35294117647058</v>
      </c>
      <c r="G158" s="104">
        <f t="shared" si="42"/>
        <v>77.411764705882362</v>
      </c>
      <c r="H158" s="104">
        <f t="shared" si="42"/>
        <v>94.117647058823522</v>
      </c>
      <c r="I158" s="84"/>
      <c r="J158" s="21"/>
    </row>
    <row r="159" spans="2:10" s="18" customFormat="1" ht="12.75" x14ac:dyDescent="0.25">
      <c r="B159" s="101" t="s">
        <v>163</v>
      </c>
      <c r="C159" s="104">
        <f>C147/$C$147*100</f>
        <v>100</v>
      </c>
      <c r="D159" s="104">
        <f t="shared" ref="D159:H159" si="43">D147/$C$147*100</f>
        <v>141.1764705882353</v>
      </c>
      <c r="E159" s="104">
        <f t="shared" si="43"/>
        <v>142.08144796380091</v>
      </c>
      <c r="F159" s="104">
        <f t="shared" si="43"/>
        <v>59.728506787330318</v>
      </c>
      <c r="G159" s="104">
        <f t="shared" si="43"/>
        <v>60.633484162895925</v>
      </c>
      <c r="H159" s="104">
        <f t="shared" si="43"/>
        <v>39.819004524886878</v>
      </c>
      <c r="I159" s="84"/>
      <c r="J159" s="21"/>
    </row>
    <row r="160" spans="2:10" s="18" customFormat="1" ht="12.75" x14ac:dyDescent="0.25">
      <c r="B160" s="101" t="s">
        <v>18</v>
      </c>
      <c r="C160" s="104">
        <f>C148/$C$148*100</f>
        <v>100</v>
      </c>
      <c r="D160" s="104">
        <f t="shared" ref="D160:H160" si="44">D148/$C$148*100</f>
        <v>96.296296296296291</v>
      </c>
      <c r="E160" s="104">
        <f t="shared" si="44"/>
        <v>111.11111111111111</v>
      </c>
      <c r="F160" s="104">
        <f t="shared" si="44"/>
        <v>112.96296296296295</v>
      </c>
      <c r="G160" s="104">
        <f t="shared" si="44"/>
        <v>90.740740740740748</v>
      </c>
      <c r="H160" s="104">
        <f t="shared" si="44"/>
        <v>87.037037037037038</v>
      </c>
      <c r="I160" s="84"/>
      <c r="J160" s="21"/>
    </row>
    <row r="161" spans="2:10" x14ac:dyDescent="0.25">
      <c r="B161" s="101" t="s">
        <v>19</v>
      </c>
      <c r="C161" s="104">
        <f>C149/$C$149*100</f>
        <v>100</v>
      </c>
      <c r="D161" s="104">
        <f t="shared" ref="D161:H161" si="45">D149/$C$149*100</f>
        <v>607.14285714285711</v>
      </c>
      <c r="E161" s="104">
        <f t="shared" si="45"/>
        <v>478.57142857142856</v>
      </c>
      <c r="F161" s="104">
        <f t="shared" si="45"/>
        <v>614.28571428571433</v>
      </c>
      <c r="G161" s="104">
        <f t="shared" si="45"/>
        <v>342.85714285714283</v>
      </c>
      <c r="H161" s="104">
        <f t="shared" si="45"/>
        <v>442.85714285714289</v>
      </c>
    </row>
    <row r="162" spans="2:10" x14ac:dyDescent="0.25">
      <c r="B162" s="101" t="s">
        <v>20</v>
      </c>
      <c r="C162" s="104">
        <f>C150/$C$150*100</f>
        <v>100</v>
      </c>
      <c r="D162" s="104">
        <f t="shared" ref="D162:H162" si="46">D150/$C$150*100</f>
        <v>0</v>
      </c>
      <c r="E162" s="104">
        <f t="shared" si="46"/>
        <v>0</v>
      </c>
      <c r="F162" s="104">
        <f t="shared" si="46"/>
        <v>0</v>
      </c>
      <c r="G162" s="104">
        <f t="shared" si="46"/>
        <v>0</v>
      </c>
      <c r="H162" s="104">
        <f t="shared" si="46"/>
        <v>100</v>
      </c>
    </row>
    <row r="163" spans="2:10" x14ac:dyDescent="0.25">
      <c r="B163" s="101" t="s">
        <v>48</v>
      </c>
      <c r="C163" s="104">
        <f>C151/$C$151*100</f>
        <v>100</v>
      </c>
      <c r="D163" s="104">
        <f t="shared" ref="D163:H163" si="47">D151/$C$151*100</f>
        <v>350</v>
      </c>
      <c r="E163" s="104">
        <f t="shared" si="47"/>
        <v>87.5</v>
      </c>
      <c r="F163" s="104">
        <f t="shared" si="47"/>
        <v>137.5</v>
      </c>
      <c r="G163" s="104">
        <f t="shared" si="47"/>
        <v>25</v>
      </c>
      <c r="H163" s="104">
        <f t="shared" si="47"/>
        <v>12.5</v>
      </c>
    </row>
    <row r="166" spans="2:10" s="18" customFormat="1" ht="24.95" customHeight="1" x14ac:dyDescent="0.25">
      <c r="B166" s="72" t="s">
        <v>312</v>
      </c>
    </row>
    <row r="167" spans="2:10" s="18" customFormat="1" ht="25.5" x14ac:dyDescent="0.25">
      <c r="B167" s="76" t="s">
        <v>13</v>
      </c>
      <c r="C167" s="86" t="s">
        <v>349</v>
      </c>
      <c r="D167" s="86" t="s">
        <v>350</v>
      </c>
      <c r="E167" s="86" t="s">
        <v>351</v>
      </c>
      <c r="F167" s="86" t="s">
        <v>352</v>
      </c>
      <c r="G167" s="86" t="s">
        <v>353</v>
      </c>
      <c r="H167" s="86" t="s">
        <v>354</v>
      </c>
      <c r="I167" s="78" t="s">
        <v>355</v>
      </c>
      <c r="J167" s="78" t="s">
        <v>356</v>
      </c>
    </row>
    <row r="168" spans="2:10" s="18" customFormat="1" ht="12.75" x14ac:dyDescent="0.25">
      <c r="B168" s="18" t="s">
        <v>16</v>
      </c>
      <c r="C168" s="11">
        <f>'[1]2. Forme contrattuali'!C74</f>
        <v>137</v>
      </c>
      <c r="D168" s="11">
        <f>'[1]2. Forme contrattuali'!D74</f>
        <v>142</v>
      </c>
      <c r="E168" s="11">
        <f>'[1]2. Forme contrattuali'!E74</f>
        <v>149</v>
      </c>
      <c r="F168" s="11">
        <f>'[1]2. Forme contrattuali'!F74</f>
        <v>153</v>
      </c>
      <c r="G168" s="11">
        <f>'[1]2. Forme contrattuali'!G74</f>
        <v>143</v>
      </c>
      <c r="H168" s="11">
        <f>'[1]2. Forme contrattuali'!H74</f>
        <v>133</v>
      </c>
      <c r="I168" s="84">
        <f t="shared" ref="I168:I176" si="48">H168-C168</f>
        <v>-4</v>
      </c>
      <c r="J168" s="21">
        <f>(H168-C168)/C168</f>
        <v>-2.9197080291970802E-2</v>
      </c>
    </row>
    <row r="169" spans="2:10" s="18" customFormat="1" ht="12.75" x14ac:dyDescent="0.25">
      <c r="B169" s="18" t="s">
        <v>17</v>
      </c>
      <c r="C169" s="11">
        <f>'[1]2. Forme contrattuali'!C75</f>
        <v>251</v>
      </c>
      <c r="D169" s="11">
        <f>'[1]2. Forme contrattuali'!D75</f>
        <v>355</v>
      </c>
      <c r="E169" s="11">
        <f>'[1]2. Forme contrattuali'!E75</f>
        <v>429</v>
      </c>
      <c r="F169" s="11">
        <f>'[1]2. Forme contrattuali'!F75</f>
        <v>352</v>
      </c>
      <c r="G169" s="11">
        <f>'[1]2. Forme contrattuali'!G75</f>
        <v>322</v>
      </c>
      <c r="H169" s="11">
        <f>'[1]2. Forme contrattuali'!H75</f>
        <v>422</v>
      </c>
      <c r="I169" s="84">
        <f t="shared" si="48"/>
        <v>171</v>
      </c>
      <c r="J169" s="21">
        <f>(H169-C169)/C169</f>
        <v>0.68127490039840632</v>
      </c>
    </row>
    <row r="170" spans="2:10" s="18" customFormat="1" ht="12.75" x14ac:dyDescent="0.25">
      <c r="B170" s="18" t="s">
        <v>163</v>
      </c>
      <c r="C170" s="11">
        <f>'[1]2. Forme contrattuali'!C76</f>
        <v>628</v>
      </c>
      <c r="D170" s="11">
        <f>'[1]2. Forme contrattuali'!D76</f>
        <v>752</v>
      </c>
      <c r="E170" s="11">
        <f>'[1]2. Forme contrattuali'!E76</f>
        <v>632</v>
      </c>
      <c r="F170" s="11">
        <f>'[1]2. Forme contrattuali'!F76</f>
        <v>274</v>
      </c>
      <c r="G170" s="11">
        <f>'[1]2. Forme contrattuali'!G76</f>
        <v>304</v>
      </c>
      <c r="H170" s="11">
        <f>'[1]2. Forme contrattuali'!H76</f>
        <v>129</v>
      </c>
      <c r="I170" s="84">
        <f t="shared" si="48"/>
        <v>-499</v>
      </c>
      <c r="J170" s="21">
        <f>(H170-C170)/C170</f>
        <v>-0.79458598726114649</v>
      </c>
    </row>
    <row r="171" spans="2:10" s="18" customFormat="1" ht="12.75" x14ac:dyDescent="0.25">
      <c r="B171" s="18" t="s">
        <v>18</v>
      </c>
      <c r="C171" s="11">
        <f>'[1]2. Forme contrattuali'!C77</f>
        <v>36</v>
      </c>
      <c r="D171" s="11">
        <f>'[1]2. Forme contrattuali'!D77</f>
        <v>52</v>
      </c>
      <c r="E171" s="11">
        <f>'[1]2. Forme contrattuali'!E77</f>
        <v>73</v>
      </c>
      <c r="F171" s="11">
        <f>'[1]2. Forme contrattuali'!F77</f>
        <v>58</v>
      </c>
      <c r="G171" s="11">
        <f>'[1]2. Forme contrattuali'!G77</f>
        <v>68</v>
      </c>
      <c r="H171" s="11">
        <f>'[1]2. Forme contrattuali'!H77</f>
        <v>64</v>
      </c>
      <c r="I171" s="84">
        <f t="shared" si="48"/>
        <v>28</v>
      </c>
      <c r="J171" s="21">
        <f>(H171-C171)/C171</f>
        <v>0.77777777777777779</v>
      </c>
    </row>
    <row r="172" spans="2:10" s="18" customFormat="1" ht="12.75" x14ac:dyDescent="0.25">
      <c r="B172" s="18" t="s">
        <v>19</v>
      </c>
      <c r="C172" s="11">
        <f>'[1]2. Forme contrattuali'!C78</f>
        <v>6</v>
      </c>
      <c r="D172" s="11">
        <f>'[1]2. Forme contrattuali'!D78</f>
        <v>57</v>
      </c>
      <c r="E172" s="11">
        <f>'[1]2. Forme contrattuali'!E78</f>
        <v>73</v>
      </c>
      <c r="F172" s="11">
        <f>'[1]2. Forme contrattuali'!F78</f>
        <v>69</v>
      </c>
      <c r="G172" s="11">
        <f>'[1]2. Forme contrattuali'!G78</f>
        <v>47</v>
      </c>
      <c r="H172" s="11">
        <f>'[1]2. Forme contrattuali'!H78</f>
        <v>55</v>
      </c>
      <c r="I172" s="84">
        <f t="shared" si="48"/>
        <v>49</v>
      </c>
      <c r="J172" s="21">
        <f>(H172-C172)/C172</f>
        <v>8.1666666666666661</v>
      </c>
    </row>
    <row r="173" spans="2:10" s="18" customFormat="1" ht="12.75" x14ac:dyDescent="0.25">
      <c r="B173" s="18" t="s">
        <v>20</v>
      </c>
      <c r="C173" s="11">
        <f>'[1]2. Forme contrattuali'!C79</f>
        <v>0</v>
      </c>
      <c r="D173" s="11">
        <f>'[1]2. Forme contrattuali'!D79</f>
        <v>0</v>
      </c>
      <c r="E173" s="11">
        <f>'[1]2. Forme contrattuali'!E79</f>
        <v>0</v>
      </c>
      <c r="F173" s="11">
        <f>'[1]2. Forme contrattuali'!F79</f>
        <v>0</v>
      </c>
      <c r="G173" s="11">
        <f>'[1]2. Forme contrattuali'!G79</f>
        <v>0</v>
      </c>
      <c r="H173" s="11">
        <f>'[1]2. Forme contrattuali'!H79</f>
        <v>0</v>
      </c>
      <c r="I173" s="84">
        <f t="shared" si="48"/>
        <v>0</v>
      </c>
      <c r="J173" s="21" t="s">
        <v>151</v>
      </c>
    </row>
    <row r="174" spans="2:10" s="18" customFormat="1" ht="12.75" x14ac:dyDescent="0.25">
      <c r="B174" s="18" t="s">
        <v>48</v>
      </c>
      <c r="C174" s="11">
        <f>'[1]2. Forme contrattuali'!C80</f>
        <v>13</v>
      </c>
      <c r="D174" s="11">
        <f>'[1]2. Forme contrattuali'!D80</f>
        <v>16</v>
      </c>
      <c r="E174" s="11">
        <f>'[1]2. Forme contrattuali'!E80</f>
        <v>37</v>
      </c>
      <c r="F174" s="11">
        <f>'[1]2. Forme contrattuali'!F80</f>
        <v>30</v>
      </c>
      <c r="G174" s="11">
        <f>'[1]2. Forme contrattuali'!G80</f>
        <v>22</v>
      </c>
      <c r="H174" s="11">
        <f>'[1]2. Forme contrattuali'!H80</f>
        <v>16</v>
      </c>
      <c r="I174" s="84">
        <f t="shared" si="48"/>
        <v>3</v>
      </c>
      <c r="J174" s="21">
        <f>(H174-C174)/C174</f>
        <v>0.23076923076923078</v>
      </c>
    </row>
    <row r="175" spans="2:10" s="18" customFormat="1" ht="12.75" x14ac:dyDescent="0.25">
      <c r="B175" s="18" t="s">
        <v>21</v>
      </c>
      <c r="C175" s="11">
        <f>'[1]2. Forme contrattuali'!C81</f>
        <v>0</v>
      </c>
      <c r="D175" s="11">
        <f>'[1]2. Forme contrattuali'!D81</f>
        <v>0</v>
      </c>
      <c r="E175" s="11">
        <f>'[1]2. Forme contrattuali'!E81</f>
        <v>0</v>
      </c>
      <c r="F175" s="11">
        <f>'[1]2. Forme contrattuali'!F81</f>
        <v>0</v>
      </c>
      <c r="G175" s="11">
        <f>'[1]2. Forme contrattuali'!G81</f>
        <v>0</v>
      </c>
      <c r="H175" s="11">
        <f>'[1]2. Forme contrattuali'!H81</f>
        <v>0</v>
      </c>
      <c r="I175" s="84">
        <f t="shared" si="48"/>
        <v>0</v>
      </c>
      <c r="J175" s="21" t="s">
        <v>151</v>
      </c>
    </row>
    <row r="176" spans="2:10" s="18" customFormat="1" ht="12.75" x14ac:dyDescent="0.25">
      <c r="B176" s="88" t="s">
        <v>71</v>
      </c>
      <c r="C176" s="14">
        <f>SUM(C168:C175)</f>
        <v>1071</v>
      </c>
      <c r="D176" s="14">
        <f t="shared" ref="D176:H176" si="49">SUM(D168:D175)</f>
        <v>1374</v>
      </c>
      <c r="E176" s="14">
        <f t="shared" si="49"/>
        <v>1393</v>
      </c>
      <c r="F176" s="14">
        <f t="shared" si="49"/>
        <v>936</v>
      </c>
      <c r="G176" s="14">
        <f t="shared" si="49"/>
        <v>906</v>
      </c>
      <c r="H176" s="14">
        <f t="shared" si="49"/>
        <v>819</v>
      </c>
      <c r="I176" s="32">
        <f t="shared" si="48"/>
        <v>-252</v>
      </c>
      <c r="J176" s="89">
        <f>(H176-C176)/C176</f>
        <v>-0.23529411764705882</v>
      </c>
    </row>
    <row r="177" spans="2:10" s="18" customFormat="1" ht="24.95" customHeight="1" x14ac:dyDescent="0.2">
      <c r="B177" s="81" t="s">
        <v>47</v>
      </c>
      <c r="C177" s="10"/>
      <c r="D177" s="10"/>
      <c r="E177" s="10"/>
      <c r="H177" s="10"/>
      <c r="I177" s="30"/>
      <c r="J177" s="90"/>
    </row>
    <row r="178" spans="2:10" s="18" customFormat="1" ht="12.75" x14ac:dyDescent="0.25">
      <c r="C178" s="23"/>
      <c r="D178" s="23"/>
      <c r="E178" s="23"/>
      <c r="G178" s="23"/>
      <c r="H178" s="84"/>
      <c r="I178" s="21"/>
      <c r="J178" s="84"/>
    </row>
    <row r="179" spans="2:10" s="18" customFormat="1" ht="12.75" x14ac:dyDescent="0.25">
      <c r="B179" s="101"/>
      <c r="C179" s="103" t="s">
        <v>349</v>
      </c>
      <c r="D179" s="103" t="s">
        <v>350</v>
      </c>
      <c r="E179" s="103" t="s">
        <v>351</v>
      </c>
      <c r="F179" s="130" t="s">
        <v>352</v>
      </c>
      <c r="G179" s="130" t="s">
        <v>353</v>
      </c>
      <c r="H179" s="103" t="s">
        <v>354</v>
      </c>
      <c r="I179" s="134"/>
      <c r="J179" s="84"/>
    </row>
    <row r="180" spans="2:10" s="18" customFormat="1" ht="12.75" x14ac:dyDescent="0.25">
      <c r="B180" s="101" t="s">
        <v>16</v>
      </c>
      <c r="C180" s="104">
        <f>C168/$C$168*100</f>
        <v>100</v>
      </c>
      <c r="D180" s="104">
        <f t="shared" ref="D180:H180" si="50">D168/$C$168*100</f>
        <v>103.64963503649636</v>
      </c>
      <c r="E180" s="104">
        <f t="shared" si="50"/>
        <v>108.75912408759123</v>
      </c>
      <c r="F180" s="104">
        <f t="shared" si="50"/>
        <v>111.67883211678833</v>
      </c>
      <c r="G180" s="104">
        <f t="shared" si="50"/>
        <v>104.37956204379562</v>
      </c>
      <c r="H180" s="104">
        <f t="shared" si="50"/>
        <v>97.080291970802918</v>
      </c>
      <c r="I180" s="134"/>
      <c r="J180" s="84"/>
    </row>
    <row r="181" spans="2:10" s="18" customFormat="1" ht="12.75" x14ac:dyDescent="0.25">
      <c r="B181" s="101" t="s">
        <v>17</v>
      </c>
      <c r="C181" s="104">
        <f>C169/$C$169*100</f>
        <v>100</v>
      </c>
      <c r="D181" s="104">
        <f t="shared" ref="D181:H181" si="51">D169/$C$169*100</f>
        <v>141.43426294820719</v>
      </c>
      <c r="E181" s="104">
        <f t="shared" si="51"/>
        <v>170.9163346613546</v>
      </c>
      <c r="F181" s="104">
        <f t="shared" si="51"/>
        <v>140.23904382470121</v>
      </c>
      <c r="G181" s="104">
        <f t="shared" si="51"/>
        <v>128.28685258964143</v>
      </c>
      <c r="H181" s="104">
        <f t="shared" si="51"/>
        <v>168.12749003984064</v>
      </c>
      <c r="I181" s="134"/>
      <c r="J181" s="84"/>
    </row>
    <row r="182" spans="2:10" s="18" customFormat="1" ht="12.75" x14ac:dyDescent="0.25">
      <c r="B182" s="101" t="s">
        <v>163</v>
      </c>
      <c r="C182" s="104">
        <f>C170/$C$170*100</f>
        <v>100</v>
      </c>
      <c r="D182" s="104">
        <f t="shared" ref="D182:H182" si="52">D170/$C$170*100</f>
        <v>119.7452229299363</v>
      </c>
      <c r="E182" s="104">
        <f t="shared" si="52"/>
        <v>100.63694267515923</v>
      </c>
      <c r="F182" s="104">
        <f t="shared" si="52"/>
        <v>43.630573248407643</v>
      </c>
      <c r="G182" s="104">
        <f t="shared" si="52"/>
        <v>48.407643312101911</v>
      </c>
      <c r="H182" s="104">
        <f t="shared" si="52"/>
        <v>20.541401273885352</v>
      </c>
      <c r="I182" s="134"/>
      <c r="J182" s="84"/>
    </row>
    <row r="183" spans="2:10" s="18" customFormat="1" ht="12.75" x14ac:dyDescent="0.25">
      <c r="B183" s="101" t="s">
        <v>18</v>
      </c>
      <c r="C183" s="104">
        <f>C171/$C$171*100</f>
        <v>100</v>
      </c>
      <c r="D183" s="104">
        <f t="shared" ref="D183:H183" si="53">D171/$C$171*100</f>
        <v>144.44444444444443</v>
      </c>
      <c r="E183" s="104">
        <f t="shared" si="53"/>
        <v>202.77777777777777</v>
      </c>
      <c r="F183" s="104">
        <f t="shared" si="53"/>
        <v>161.11111111111111</v>
      </c>
      <c r="G183" s="104">
        <f t="shared" si="53"/>
        <v>188.88888888888889</v>
      </c>
      <c r="H183" s="104">
        <f t="shared" si="53"/>
        <v>177.77777777777777</v>
      </c>
      <c r="I183" s="134"/>
      <c r="J183" s="84"/>
    </row>
    <row r="184" spans="2:10" x14ac:dyDescent="0.25">
      <c r="B184" s="101" t="s">
        <v>19</v>
      </c>
      <c r="C184" s="104">
        <f>C172/$C$172*100</f>
        <v>100</v>
      </c>
      <c r="D184" s="104">
        <f t="shared" ref="D184:H184" si="54">D172/$C$172*100</f>
        <v>950</v>
      </c>
      <c r="E184" s="104">
        <f t="shared" si="54"/>
        <v>1216.6666666666665</v>
      </c>
      <c r="F184" s="104">
        <f t="shared" si="54"/>
        <v>1150</v>
      </c>
      <c r="G184" s="104">
        <f t="shared" si="54"/>
        <v>783.33333333333326</v>
      </c>
      <c r="H184" s="104">
        <f t="shared" si="54"/>
        <v>916.66666666666663</v>
      </c>
      <c r="I184" s="107"/>
    </row>
    <row r="185" spans="2:10" x14ac:dyDescent="0.25">
      <c r="B185" s="101" t="s">
        <v>20</v>
      </c>
      <c r="C185" s="104" t="e">
        <f>C173/$C$173*100</f>
        <v>#DIV/0!</v>
      </c>
      <c r="D185" s="104" t="e">
        <f t="shared" ref="D185:H185" si="55">D173/$C$173*100</f>
        <v>#DIV/0!</v>
      </c>
      <c r="E185" s="104" t="e">
        <f t="shared" si="55"/>
        <v>#DIV/0!</v>
      </c>
      <c r="F185" s="104" t="e">
        <f t="shared" si="55"/>
        <v>#DIV/0!</v>
      </c>
      <c r="G185" s="104" t="e">
        <f t="shared" si="55"/>
        <v>#DIV/0!</v>
      </c>
      <c r="H185" s="104" t="e">
        <f t="shared" si="55"/>
        <v>#DIV/0!</v>
      </c>
      <c r="I185" s="107"/>
    </row>
    <row r="186" spans="2:10" x14ac:dyDescent="0.25">
      <c r="B186" s="101" t="s">
        <v>48</v>
      </c>
      <c r="C186" s="104">
        <f>C174/$C$174*100</f>
        <v>100</v>
      </c>
      <c r="D186" s="104">
        <f t="shared" ref="D186:H186" si="56">D174/$C$174*100</f>
        <v>123.07692307692308</v>
      </c>
      <c r="E186" s="104">
        <f t="shared" si="56"/>
        <v>284.61538461538464</v>
      </c>
      <c r="F186" s="104">
        <f t="shared" si="56"/>
        <v>230.76923076923075</v>
      </c>
      <c r="G186" s="104">
        <f t="shared" si="56"/>
        <v>169.23076923076923</v>
      </c>
      <c r="H186" s="104">
        <f t="shared" si="56"/>
        <v>123.07692307692308</v>
      </c>
      <c r="I186" s="107"/>
    </row>
    <row r="187" spans="2:10" x14ac:dyDescent="0.25">
      <c r="B187" s="107"/>
      <c r="C187" s="107"/>
      <c r="D187" s="107"/>
      <c r="E187" s="107"/>
      <c r="F187" s="107"/>
      <c r="G187" s="107"/>
      <c r="H187" s="107"/>
      <c r="I187" s="107"/>
    </row>
  </sheetData>
  <sheetProtection sheet="1" objects="1" scenarios="1"/>
  <mergeCells count="38">
    <mergeCell ref="B2:AA4"/>
    <mergeCell ref="B7:B8"/>
    <mergeCell ref="C7:D8"/>
    <mergeCell ref="E7:T7"/>
    <mergeCell ref="E8:F8"/>
    <mergeCell ref="G8:H8"/>
    <mergeCell ref="I8:J8"/>
    <mergeCell ref="K8:L8"/>
    <mergeCell ref="M8:N8"/>
    <mergeCell ref="O8:P8"/>
    <mergeCell ref="Q8:R8"/>
    <mergeCell ref="S8:T8"/>
    <mergeCell ref="C12:T12"/>
    <mergeCell ref="B21:B22"/>
    <mergeCell ref="C21:D22"/>
    <mergeCell ref="E21:T21"/>
    <mergeCell ref="E22:F22"/>
    <mergeCell ref="G22:H22"/>
    <mergeCell ref="I22:J22"/>
    <mergeCell ref="K22:L22"/>
    <mergeCell ref="M22:N22"/>
    <mergeCell ref="O22:P22"/>
    <mergeCell ref="Q22:R22"/>
    <mergeCell ref="S22:T22"/>
    <mergeCell ref="C26:T26"/>
    <mergeCell ref="C40:T40"/>
    <mergeCell ref="B47:AA49"/>
    <mergeCell ref="I36:J36"/>
    <mergeCell ref="K36:L36"/>
    <mergeCell ref="M36:N36"/>
    <mergeCell ref="O36:P36"/>
    <mergeCell ref="Q36:R36"/>
    <mergeCell ref="S36:T36"/>
    <mergeCell ref="B35:B36"/>
    <mergeCell ref="C35:D36"/>
    <mergeCell ref="E35:T35"/>
    <mergeCell ref="E36:F36"/>
    <mergeCell ref="G36:H36"/>
  </mergeCells>
  <pageMargins left="0.7" right="0.7" top="0.75" bottom="0.75" header="0.3" footer="0.3"/>
  <pageSetup paperSize="9" scale="53" orientation="portrait" r:id="rId1"/>
  <ignoredErrors>
    <ignoredError sqref="C117 C139 C186" evalError="1"/>
  </ignoredError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CFE078-8A4C-489C-B7D3-B4F663301EE2}">
  <sheetPr>
    <tabColor theme="0"/>
    <pageSetUpPr fitToPage="1"/>
  </sheetPr>
  <dimension ref="B1:AK237"/>
  <sheetViews>
    <sheetView workbookViewId="0">
      <selection activeCell="U11" sqref="U11"/>
    </sheetView>
  </sheetViews>
  <sheetFormatPr defaultColWidth="9.140625" defaultRowHeight="12.75" x14ac:dyDescent="0.25"/>
  <cols>
    <col min="1" max="1" width="4.7109375" style="17" customWidth="1"/>
    <col min="2" max="2" width="36.28515625" style="17" customWidth="1"/>
    <col min="3" max="14" width="8.28515625" style="17" customWidth="1"/>
    <col min="15" max="15" width="9.140625" style="17" customWidth="1"/>
    <col min="16" max="20" width="8.28515625" style="17" customWidth="1"/>
    <col min="21" max="16384" width="9.140625" style="17"/>
  </cols>
  <sheetData>
    <row r="1" spans="2:37" x14ac:dyDescent="0.2">
      <c r="R1" s="7"/>
      <c r="S1" s="7"/>
      <c r="T1" s="7"/>
      <c r="U1" s="7"/>
      <c r="V1" s="7"/>
      <c r="W1" s="7"/>
      <c r="X1" s="7"/>
      <c r="Y1" s="7"/>
      <c r="Z1" s="7"/>
      <c r="AA1" s="7"/>
      <c r="AB1" s="7"/>
    </row>
    <row r="2" spans="2:37" s="36" customFormat="1" ht="14.25" customHeight="1" x14ac:dyDescent="0.2">
      <c r="B2" s="150" t="s">
        <v>192</v>
      </c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29"/>
      <c r="AD2" s="29"/>
      <c r="AE2" s="29"/>
      <c r="AF2" s="29"/>
      <c r="AG2" s="29"/>
      <c r="AH2" s="29"/>
      <c r="AI2" s="3"/>
      <c r="AJ2" s="3"/>
      <c r="AK2" s="3"/>
    </row>
    <row r="3" spans="2:37" s="36" customFormat="1" ht="14.25" customHeight="1" x14ac:dyDescent="0.2">
      <c r="B3" s="150"/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150"/>
      <c r="Q3" s="150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43"/>
      <c r="AD3" s="29"/>
      <c r="AE3" s="29"/>
      <c r="AF3" s="29"/>
      <c r="AG3" s="43"/>
      <c r="AH3" s="3"/>
      <c r="AI3" s="3"/>
      <c r="AJ3" s="3"/>
      <c r="AK3" s="3"/>
    </row>
    <row r="4" spans="2:37" s="36" customFormat="1" ht="14.25" customHeight="1" x14ac:dyDescent="0.2">
      <c r="B4" s="150"/>
      <c r="C4" s="150"/>
      <c r="D4" s="150"/>
      <c r="E4" s="150"/>
      <c r="F4" s="150"/>
      <c r="G4" s="150"/>
      <c r="H4" s="150"/>
      <c r="I4" s="150"/>
      <c r="J4" s="150"/>
      <c r="K4" s="150"/>
      <c r="L4" s="150"/>
      <c r="M4" s="150"/>
      <c r="N4" s="150"/>
      <c r="O4" s="150"/>
      <c r="P4" s="150"/>
      <c r="Q4" s="150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3"/>
      <c r="AD4" s="29"/>
      <c r="AE4" s="29"/>
      <c r="AF4" s="29"/>
      <c r="AG4" s="3"/>
      <c r="AH4" s="3"/>
      <c r="AI4" s="3"/>
      <c r="AJ4" s="3"/>
      <c r="AK4" s="3"/>
    </row>
    <row r="6" spans="2:37" s="6" customFormat="1" ht="24.95" customHeight="1" x14ac:dyDescent="0.25">
      <c r="B6" s="169" t="s">
        <v>229</v>
      </c>
      <c r="C6" s="169"/>
      <c r="D6" s="169"/>
      <c r="E6" s="169"/>
      <c r="F6" s="169"/>
      <c r="G6" s="169"/>
      <c r="H6" s="169"/>
      <c r="I6" s="169"/>
      <c r="J6" s="169"/>
      <c r="K6" s="169"/>
      <c r="L6" s="169"/>
      <c r="M6" s="169"/>
      <c r="N6" s="169"/>
      <c r="O6" s="1"/>
      <c r="P6" s="1"/>
      <c r="Q6" s="1"/>
    </row>
    <row r="7" spans="2:37" s="7" customFormat="1" ht="15" customHeight="1" x14ac:dyDescent="0.2">
      <c r="B7" s="164" t="s">
        <v>66</v>
      </c>
      <c r="C7" s="166" t="s">
        <v>55</v>
      </c>
      <c r="D7" s="166"/>
      <c r="E7" s="166"/>
      <c r="F7" s="162" t="s">
        <v>2</v>
      </c>
      <c r="G7" s="162"/>
      <c r="H7" s="162"/>
      <c r="I7" s="162"/>
      <c r="J7" s="162"/>
      <c r="K7" s="162"/>
      <c r="L7" s="162"/>
      <c r="M7" s="162"/>
      <c r="N7" s="162"/>
    </row>
    <row r="8" spans="2:37" s="7" customFormat="1" ht="30.75" customHeight="1" x14ac:dyDescent="0.2">
      <c r="B8" s="165"/>
      <c r="C8" s="167"/>
      <c r="D8" s="167"/>
      <c r="E8" s="167"/>
      <c r="F8" s="168" t="s">
        <v>67</v>
      </c>
      <c r="G8" s="168"/>
      <c r="H8" s="168"/>
      <c r="I8" s="168" t="s">
        <v>68</v>
      </c>
      <c r="J8" s="168"/>
      <c r="K8" s="168"/>
      <c r="L8" s="168" t="s">
        <v>69</v>
      </c>
      <c r="M8" s="168"/>
      <c r="N8" s="168"/>
    </row>
    <row r="9" spans="2:37" s="7" customFormat="1" ht="42" customHeight="1" x14ac:dyDescent="0.2">
      <c r="B9" s="9"/>
      <c r="C9" s="77" t="s">
        <v>358</v>
      </c>
      <c r="D9" s="78" t="s">
        <v>359</v>
      </c>
      <c r="E9" s="78" t="s">
        <v>360</v>
      </c>
      <c r="F9" s="77" t="s">
        <v>358</v>
      </c>
      <c r="G9" s="78" t="s">
        <v>359</v>
      </c>
      <c r="H9" s="78" t="s">
        <v>360</v>
      </c>
      <c r="I9" s="77" t="s">
        <v>358</v>
      </c>
      <c r="J9" s="78" t="s">
        <v>359</v>
      </c>
      <c r="K9" s="78" t="s">
        <v>360</v>
      </c>
      <c r="L9" s="77" t="s">
        <v>358</v>
      </c>
      <c r="M9" s="78" t="s">
        <v>359</v>
      </c>
      <c r="N9" s="78" t="s">
        <v>360</v>
      </c>
    </row>
    <row r="10" spans="2:37" s="7" customFormat="1" x14ac:dyDescent="0.2">
      <c r="B10" s="8" t="s">
        <v>60</v>
      </c>
      <c r="C10" s="52">
        <f>'[1]2. Delegazioni'!C10</f>
        <v>293</v>
      </c>
      <c r="D10" s="53">
        <f>'[1]2. Delegazioni'!D10</f>
        <v>54</v>
      </c>
      <c r="E10" s="54">
        <f>'[1]2. Delegazioni'!E10</f>
        <v>0.22589999999999999</v>
      </c>
      <c r="F10" s="52">
        <f>'[1]2. Delegazioni'!F10</f>
        <v>54</v>
      </c>
      <c r="G10" s="53">
        <f>'[1]2. Delegazioni'!G10</f>
        <v>8</v>
      </c>
      <c r="H10" s="54">
        <f>'[1]2. Delegazioni'!H10</f>
        <v>0.1739</v>
      </c>
      <c r="I10" s="52">
        <f>'[1]2. Delegazioni'!I10</f>
        <v>215</v>
      </c>
      <c r="J10" s="53">
        <f>'[1]2. Delegazioni'!J10</f>
        <v>44</v>
      </c>
      <c r="K10" s="54">
        <f>'[1]2. Delegazioni'!K10</f>
        <v>0.25729999999999997</v>
      </c>
      <c r="L10" s="20">
        <f>'[1]2. Delegazioni'!L10</f>
        <v>24</v>
      </c>
      <c r="M10" s="22">
        <f>'[1]2. Delegazioni'!M10</f>
        <v>2</v>
      </c>
      <c r="N10" s="23">
        <f>'[1]2. Delegazioni'!N10</f>
        <v>9.0899999999999995E-2</v>
      </c>
      <c r="O10" s="10"/>
      <c r="P10" s="11"/>
      <c r="Q10" s="12"/>
      <c r="R10" s="8"/>
      <c r="S10" s="8"/>
    </row>
    <row r="11" spans="2:37" s="7" customFormat="1" x14ac:dyDescent="0.2">
      <c r="B11" s="8" t="s">
        <v>61</v>
      </c>
      <c r="C11" s="20">
        <f>'[1]2. Delegazioni'!C11</f>
        <v>23</v>
      </c>
      <c r="D11" s="22">
        <f>'[1]2. Delegazioni'!D11</f>
        <v>-2</v>
      </c>
      <c r="E11" s="23">
        <f>'[1]2. Delegazioni'!E11</f>
        <v>-0.08</v>
      </c>
      <c r="F11" s="20">
        <f>'[1]2. Delegazioni'!F11</f>
        <v>5</v>
      </c>
      <c r="G11" s="22">
        <f>'[1]2. Delegazioni'!G11</f>
        <v>-1</v>
      </c>
      <c r="H11" s="23">
        <f>'[1]2. Delegazioni'!H11</f>
        <v>-0.16669999999999999</v>
      </c>
      <c r="I11" s="20">
        <f>'[1]2. Delegazioni'!I11</f>
        <v>16</v>
      </c>
      <c r="J11" s="22">
        <f>'[1]2. Delegazioni'!J11</f>
        <v>-1</v>
      </c>
      <c r="K11" s="23">
        <f>'[1]2. Delegazioni'!K11</f>
        <v>-5.8799999999999998E-2</v>
      </c>
      <c r="L11" s="20">
        <f>'[1]2. Delegazioni'!L11</f>
        <v>2</v>
      </c>
      <c r="M11" s="22">
        <f>'[1]2. Delegazioni'!M11</f>
        <v>0</v>
      </c>
      <c r="N11" s="21" t="s">
        <v>151</v>
      </c>
      <c r="O11" s="10"/>
      <c r="P11" s="11"/>
      <c r="Q11" s="12"/>
      <c r="R11" s="8"/>
      <c r="S11" s="8"/>
    </row>
    <row r="12" spans="2:37" s="7" customFormat="1" x14ac:dyDescent="0.2">
      <c r="B12" s="8" t="s">
        <v>62</v>
      </c>
      <c r="C12" s="20">
        <f>'[1]2. Delegazioni'!C12</f>
        <v>11</v>
      </c>
      <c r="D12" s="22">
        <f>'[1]2. Delegazioni'!D12</f>
        <v>-5</v>
      </c>
      <c r="E12" s="23">
        <f>'[1]2. Delegazioni'!E12</f>
        <v>-0.3125</v>
      </c>
      <c r="F12" s="20">
        <f>'[1]2. Delegazioni'!F12</f>
        <v>1</v>
      </c>
      <c r="G12" s="22">
        <f>'[1]2. Delegazioni'!G12</f>
        <v>0</v>
      </c>
      <c r="H12" s="21" t="s">
        <v>151</v>
      </c>
      <c r="I12" s="20">
        <f>'[1]2. Delegazioni'!I12</f>
        <v>10</v>
      </c>
      <c r="J12" s="22">
        <f>'[1]2. Delegazioni'!J12</f>
        <v>-5</v>
      </c>
      <c r="K12" s="23">
        <f>'[1]2. Delegazioni'!K12</f>
        <v>-0.33329999999999999</v>
      </c>
      <c r="L12" s="20">
        <f>'[1]2. Delegazioni'!L12</f>
        <v>0</v>
      </c>
      <c r="M12" s="22">
        <f>'[1]2. Delegazioni'!M12</f>
        <v>0</v>
      </c>
      <c r="N12" s="21" t="s">
        <v>151</v>
      </c>
      <c r="O12" s="10"/>
      <c r="P12" s="11"/>
      <c r="Q12" s="12"/>
      <c r="R12" s="8"/>
      <c r="S12" s="8"/>
    </row>
    <row r="13" spans="2:37" s="7" customFormat="1" x14ac:dyDescent="0.2">
      <c r="B13" s="8" t="s">
        <v>63</v>
      </c>
      <c r="C13" s="20">
        <f>'[1]2. Delegazioni'!C13</f>
        <v>33</v>
      </c>
      <c r="D13" s="22">
        <f>'[1]2. Delegazioni'!D13</f>
        <v>1</v>
      </c>
      <c r="E13" s="23">
        <f>'[1]2. Delegazioni'!E13</f>
        <v>3.1300000000000001E-2</v>
      </c>
      <c r="F13" s="20">
        <f>'[1]2. Delegazioni'!F13</f>
        <v>20</v>
      </c>
      <c r="G13" s="22">
        <f>'[1]2. Delegazioni'!G13</f>
        <v>14</v>
      </c>
      <c r="H13" s="23">
        <f>'[1]2. Delegazioni'!H13</f>
        <v>2.3332999999999999</v>
      </c>
      <c r="I13" s="20">
        <f>'[1]2. Delegazioni'!I13</f>
        <v>11</v>
      </c>
      <c r="J13" s="22">
        <f>'[1]2. Delegazioni'!J13</f>
        <v>-11</v>
      </c>
      <c r="K13" s="23">
        <f>'[1]2. Delegazioni'!K13</f>
        <v>-0.5</v>
      </c>
      <c r="L13" s="20">
        <f>'[1]2. Delegazioni'!L13</f>
        <v>2</v>
      </c>
      <c r="M13" s="22">
        <f>'[1]2. Delegazioni'!M13</f>
        <v>-2</v>
      </c>
      <c r="N13" s="23">
        <f>'[1]2. Delegazioni'!N13</f>
        <v>-0.5</v>
      </c>
      <c r="O13" s="10"/>
      <c r="P13" s="11"/>
      <c r="Q13" s="12"/>
      <c r="R13" s="8"/>
      <c r="S13" s="8"/>
    </row>
    <row r="14" spans="2:37" s="7" customFormat="1" x14ac:dyDescent="0.2">
      <c r="B14" s="8" t="s">
        <v>64</v>
      </c>
      <c r="C14" s="20">
        <f>'[1]2. Delegazioni'!C14</f>
        <v>207</v>
      </c>
      <c r="D14" s="22">
        <f>'[1]2. Delegazioni'!D14</f>
        <v>69</v>
      </c>
      <c r="E14" s="23">
        <f>'[1]2. Delegazioni'!E14</f>
        <v>0.5</v>
      </c>
      <c r="F14" s="20">
        <f>'[1]2. Delegazioni'!F14</f>
        <v>80</v>
      </c>
      <c r="G14" s="22">
        <f>'[1]2. Delegazioni'!G14</f>
        <v>30</v>
      </c>
      <c r="H14" s="23">
        <f>'[1]2. Delegazioni'!H14</f>
        <v>0.6</v>
      </c>
      <c r="I14" s="20">
        <f>'[1]2. Delegazioni'!I14</f>
        <v>95</v>
      </c>
      <c r="J14" s="22">
        <f>'[1]2. Delegazioni'!J14</f>
        <v>27</v>
      </c>
      <c r="K14" s="23">
        <f>'[1]2. Delegazioni'!K14</f>
        <v>0.39710000000000001</v>
      </c>
      <c r="L14" s="20">
        <f>'[1]2. Delegazioni'!L14</f>
        <v>32</v>
      </c>
      <c r="M14" s="22">
        <f>'[1]2. Delegazioni'!M14</f>
        <v>12</v>
      </c>
      <c r="N14" s="23">
        <f>'[1]2. Delegazioni'!N14</f>
        <v>0.6</v>
      </c>
      <c r="O14" s="10"/>
      <c r="P14" s="11"/>
      <c r="Q14" s="12"/>
      <c r="R14" s="8"/>
      <c r="S14" s="8"/>
    </row>
    <row r="15" spans="2:37" s="7" customFormat="1" x14ac:dyDescent="0.2">
      <c r="B15" s="8" t="s">
        <v>65</v>
      </c>
      <c r="C15" s="20">
        <f>'[1]2. Delegazioni'!C15</f>
        <v>158</v>
      </c>
      <c r="D15" s="22">
        <f>'[1]2. Delegazioni'!D15</f>
        <v>-15</v>
      </c>
      <c r="E15" s="23">
        <f>'[1]2. Delegazioni'!E15</f>
        <v>-8.6699999999999999E-2</v>
      </c>
      <c r="F15" s="20">
        <f>'[1]2. Delegazioni'!F15</f>
        <v>68</v>
      </c>
      <c r="G15" s="22">
        <f>'[1]2. Delegazioni'!G15</f>
        <v>28</v>
      </c>
      <c r="H15" s="23">
        <f>'[1]2. Delegazioni'!H15</f>
        <v>0.7</v>
      </c>
      <c r="I15" s="20">
        <f>'[1]2. Delegazioni'!I15</f>
        <v>82</v>
      </c>
      <c r="J15" s="22">
        <f>'[1]2. Delegazioni'!J15</f>
        <v>-41</v>
      </c>
      <c r="K15" s="23">
        <f>'[1]2. Delegazioni'!K15</f>
        <v>-0.33329999999999999</v>
      </c>
      <c r="L15" s="20">
        <f>'[1]2. Delegazioni'!L15</f>
        <v>8</v>
      </c>
      <c r="M15" s="22">
        <f>'[1]2. Delegazioni'!M15</f>
        <v>-2</v>
      </c>
      <c r="N15" s="23">
        <f>'[1]2. Delegazioni'!N15</f>
        <v>-0.2</v>
      </c>
      <c r="O15" s="10"/>
      <c r="P15" s="11"/>
      <c r="Q15" s="12"/>
      <c r="R15" s="8"/>
      <c r="S15" s="8"/>
    </row>
    <row r="16" spans="2:37" s="7" customFormat="1" x14ac:dyDescent="0.2">
      <c r="B16" s="8" t="s">
        <v>5</v>
      </c>
      <c r="C16" s="20">
        <f>'[1]2. Delegazioni'!C16</f>
        <v>1180</v>
      </c>
      <c r="D16" s="22">
        <f>'[1]2. Delegazioni'!D16</f>
        <v>152</v>
      </c>
      <c r="E16" s="23">
        <f>'[1]2. Delegazioni'!E16</f>
        <v>0.1479</v>
      </c>
      <c r="F16" s="20">
        <f>'[1]2. Delegazioni'!F16</f>
        <v>362</v>
      </c>
      <c r="G16" s="22">
        <f>'[1]2. Delegazioni'!G16</f>
        <v>144</v>
      </c>
      <c r="H16" s="23">
        <f>'[1]2. Delegazioni'!H16</f>
        <v>0.66059999999999997</v>
      </c>
      <c r="I16" s="20">
        <f>'[1]2. Delegazioni'!I16</f>
        <v>743</v>
      </c>
      <c r="J16" s="22">
        <f>'[1]2. Delegazioni'!J16</f>
        <v>1</v>
      </c>
      <c r="K16" s="23">
        <f>'[1]2. Delegazioni'!K16</f>
        <v>1.2999999999999999E-3</v>
      </c>
      <c r="L16" s="20">
        <f>'[1]2. Delegazioni'!L16</f>
        <v>75</v>
      </c>
      <c r="M16" s="22">
        <f>'[1]2. Delegazioni'!M16</f>
        <v>7</v>
      </c>
      <c r="N16" s="23">
        <f>'[1]2. Delegazioni'!N16</f>
        <v>0.10290000000000001</v>
      </c>
    </row>
    <row r="17" spans="2:28" s="7" customFormat="1" x14ac:dyDescent="0.2">
      <c r="B17" s="8" t="s">
        <v>40</v>
      </c>
      <c r="C17" s="20">
        <f>'[1]2. Delegazioni'!C17</f>
        <v>264</v>
      </c>
      <c r="D17" s="22">
        <f>'[1]2. Delegazioni'!D17</f>
        <v>0</v>
      </c>
      <c r="E17" s="21" t="s">
        <v>151</v>
      </c>
      <c r="F17" s="20">
        <f>'[1]2. Delegazioni'!F17</f>
        <v>88</v>
      </c>
      <c r="G17" s="22">
        <f>'[1]2. Delegazioni'!G17</f>
        <v>27</v>
      </c>
      <c r="H17" s="23">
        <f>'[1]2. Delegazioni'!H17</f>
        <v>0.44259999999999999</v>
      </c>
      <c r="I17" s="20">
        <f>'[1]2. Delegazioni'!I17</f>
        <v>147</v>
      </c>
      <c r="J17" s="22">
        <f>'[1]2. Delegazioni'!J17</f>
        <v>-28</v>
      </c>
      <c r="K17" s="23">
        <f>'[1]2. Delegazioni'!K17</f>
        <v>-0.16</v>
      </c>
      <c r="L17" s="20">
        <f>'[1]2. Delegazioni'!L17</f>
        <v>29</v>
      </c>
      <c r="M17" s="22">
        <f>'[1]2. Delegazioni'!M17</f>
        <v>1</v>
      </c>
      <c r="N17" s="23">
        <f>'[1]2. Delegazioni'!N17</f>
        <v>3.5700000000000003E-2</v>
      </c>
    </row>
    <row r="18" spans="2:28" s="7" customFormat="1" x14ac:dyDescent="0.2">
      <c r="B18" s="8" t="s">
        <v>9</v>
      </c>
      <c r="C18" s="20">
        <f>'[1]2. Delegazioni'!C18</f>
        <v>168</v>
      </c>
      <c r="D18" s="22">
        <f>'[1]2. Delegazioni'!D18</f>
        <v>23</v>
      </c>
      <c r="E18" s="23">
        <f>'[1]2. Delegazioni'!E18</f>
        <v>0.15859999999999999</v>
      </c>
      <c r="F18" s="20">
        <f>'[1]2. Delegazioni'!F18</f>
        <v>35</v>
      </c>
      <c r="G18" s="22">
        <f>'[1]2. Delegazioni'!G18</f>
        <v>-16</v>
      </c>
      <c r="H18" s="23">
        <f>'[1]2. Delegazioni'!H18</f>
        <v>-0.31369999999999998</v>
      </c>
      <c r="I18" s="20">
        <f>'[1]2. Delegazioni'!I18</f>
        <v>124</v>
      </c>
      <c r="J18" s="22">
        <f>'[1]2. Delegazioni'!J18</f>
        <v>36</v>
      </c>
      <c r="K18" s="23">
        <f>'[1]2. Delegazioni'!K18</f>
        <v>0.40910000000000002</v>
      </c>
      <c r="L18" s="20">
        <f>'[1]2. Delegazioni'!L18</f>
        <v>9</v>
      </c>
      <c r="M18" s="22">
        <f>'[1]2. Delegazioni'!M18</f>
        <v>3</v>
      </c>
      <c r="N18" s="23">
        <f>'[1]2. Delegazioni'!N18</f>
        <v>0.5</v>
      </c>
    </row>
    <row r="19" spans="2:28" s="7" customFormat="1" x14ac:dyDescent="0.2">
      <c r="B19" s="8" t="s">
        <v>41</v>
      </c>
      <c r="C19" s="20">
        <f>'[1]2. Delegazioni'!C19</f>
        <v>518</v>
      </c>
      <c r="D19" s="22">
        <f>'[1]2. Delegazioni'!D19</f>
        <v>48</v>
      </c>
      <c r="E19" s="23">
        <f>'[1]2. Delegazioni'!E19</f>
        <v>0.1021</v>
      </c>
      <c r="F19" s="20">
        <f>'[1]2. Delegazioni'!F19</f>
        <v>102</v>
      </c>
      <c r="G19" s="22">
        <f>'[1]2. Delegazioni'!G19</f>
        <v>19</v>
      </c>
      <c r="H19" s="23">
        <f>'[1]2. Delegazioni'!H19</f>
        <v>0.22889999999999999</v>
      </c>
      <c r="I19" s="20">
        <f>'[1]2. Delegazioni'!I19</f>
        <v>365</v>
      </c>
      <c r="J19" s="22">
        <f>'[1]2. Delegazioni'!J19</f>
        <v>19</v>
      </c>
      <c r="K19" s="23">
        <f>'[1]2. Delegazioni'!K19</f>
        <v>5.4899999999999997E-2</v>
      </c>
      <c r="L19" s="20">
        <f>'[1]2. Delegazioni'!L19</f>
        <v>51</v>
      </c>
      <c r="M19" s="22">
        <f>'[1]2. Delegazioni'!M19</f>
        <v>10</v>
      </c>
      <c r="N19" s="23">
        <f>'[1]2. Delegazioni'!N19</f>
        <v>0.24390000000000001</v>
      </c>
    </row>
    <row r="20" spans="2:28" s="7" customFormat="1" x14ac:dyDescent="0.2">
      <c r="B20" s="8" t="s">
        <v>42</v>
      </c>
      <c r="C20" s="20">
        <f>'[1]2. Delegazioni'!C20</f>
        <v>675</v>
      </c>
      <c r="D20" s="22">
        <f>'[1]2. Delegazioni'!D20</f>
        <v>118</v>
      </c>
      <c r="E20" s="23">
        <f>'[1]2. Delegazioni'!E20</f>
        <v>0.21179999999999999</v>
      </c>
      <c r="F20" s="20">
        <f>'[1]2. Delegazioni'!F20</f>
        <v>212</v>
      </c>
      <c r="G20" s="22">
        <f>'[1]2. Delegazioni'!G20</f>
        <v>23</v>
      </c>
      <c r="H20" s="23">
        <f>'[1]2. Delegazioni'!H20</f>
        <v>0.1217</v>
      </c>
      <c r="I20" s="20">
        <f>'[1]2. Delegazioni'!I20</f>
        <v>395</v>
      </c>
      <c r="J20" s="22">
        <f>'[1]2. Delegazioni'!J20</f>
        <v>82</v>
      </c>
      <c r="K20" s="23">
        <f>'[1]2. Delegazioni'!K20</f>
        <v>0.26200000000000001</v>
      </c>
      <c r="L20" s="20">
        <f>'[1]2. Delegazioni'!L20</f>
        <v>68</v>
      </c>
      <c r="M20" s="22">
        <f>'[1]2. Delegazioni'!M20</f>
        <v>13</v>
      </c>
      <c r="N20" s="23">
        <f>'[1]2. Delegazioni'!N20</f>
        <v>0.2364</v>
      </c>
    </row>
    <row r="21" spans="2:28" s="7" customFormat="1" x14ac:dyDescent="0.2">
      <c r="B21" s="8" t="s">
        <v>7</v>
      </c>
      <c r="C21" s="20">
        <f>'[1]2. Delegazioni'!C21</f>
        <v>347</v>
      </c>
      <c r="D21" s="22">
        <f>'[1]2. Delegazioni'!D21</f>
        <v>-67</v>
      </c>
      <c r="E21" s="23">
        <f>'[1]2. Delegazioni'!E21</f>
        <v>-0.1618</v>
      </c>
      <c r="F21" s="20">
        <f>'[1]2. Delegazioni'!F21</f>
        <v>70</v>
      </c>
      <c r="G21" s="22">
        <f>'[1]2. Delegazioni'!G21</f>
        <v>18</v>
      </c>
      <c r="H21" s="23">
        <f>'[1]2. Delegazioni'!H21</f>
        <v>0.34620000000000001</v>
      </c>
      <c r="I21" s="20">
        <f>'[1]2. Delegazioni'!I21</f>
        <v>238</v>
      </c>
      <c r="J21" s="22">
        <f>'[1]2. Delegazioni'!J21</f>
        <v>-51</v>
      </c>
      <c r="K21" s="23">
        <f>'[1]2. Delegazioni'!K21</f>
        <v>-0.17649999999999999</v>
      </c>
      <c r="L21" s="20">
        <f>'[1]2. Delegazioni'!L21</f>
        <v>39</v>
      </c>
      <c r="M21" s="22">
        <f>'[1]2. Delegazioni'!M21</f>
        <v>-34</v>
      </c>
      <c r="N21" s="23">
        <f>'[1]2. Delegazioni'!N21</f>
        <v>-0.46579999999999999</v>
      </c>
    </row>
    <row r="22" spans="2:28" s="7" customFormat="1" x14ac:dyDescent="0.2">
      <c r="B22" s="8" t="s">
        <v>43</v>
      </c>
      <c r="C22" s="20">
        <f>'[1]2. Delegazioni'!C22</f>
        <v>226</v>
      </c>
      <c r="D22" s="22">
        <f>'[1]2. Delegazioni'!D22</f>
        <v>59</v>
      </c>
      <c r="E22" s="23">
        <f>'[1]2. Delegazioni'!E22</f>
        <v>0.3533</v>
      </c>
      <c r="F22" s="20">
        <f>'[1]2. Delegazioni'!F22</f>
        <v>49</v>
      </c>
      <c r="G22" s="22">
        <f>'[1]2. Delegazioni'!G22</f>
        <v>15</v>
      </c>
      <c r="H22" s="23">
        <f>'[1]2. Delegazioni'!H22</f>
        <v>0.44119999999999998</v>
      </c>
      <c r="I22" s="20">
        <f>'[1]2. Delegazioni'!I22</f>
        <v>160</v>
      </c>
      <c r="J22" s="22">
        <f>'[1]2. Delegazioni'!J22</f>
        <v>39</v>
      </c>
      <c r="K22" s="23">
        <f>'[1]2. Delegazioni'!K22</f>
        <v>0.32229999999999998</v>
      </c>
      <c r="L22" s="20">
        <f>'[1]2. Delegazioni'!L22</f>
        <v>17</v>
      </c>
      <c r="M22" s="22">
        <f>'[1]2. Delegazioni'!M22</f>
        <v>5</v>
      </c>
      <c r="N22" s="23">
        <f>'[1]2. Delegazioni'!N22</f>
        <v>0.41670000000000001</v>
      </c>
    </row>
    <row r="23" spans="2:28" s="7" customFormat="1" x14ac:dyDescent="0.2">
      <c r="B23" s="8" t="s">
        <v>44</v>
      </c>
      <c r="C23" s="20">
        <f>'[1]2. Delegazioni'!C23</f>
        <v>246</v>
      </c>
      <c r="D23" s="22">
        <f>'[1]2. Delegazioni'!D23</f>
        <v>-79</v>
      </c>
      <c r="E23" s="23">
        <f>'[1]2. Delegazioni'!E23</f>
        <v>-0.24310000000000001</v>
      </c>
      <c r="F23" s="20">
        <f>'[1]2. Delegazioni'!F23</f>
        <v>129</v>
      </c>
      <c r="G23" s="22">
        <f>'[1]2. Delegazioni'!G23</f>
        <v>-82</v>
      </c>
      <c r="H23" s="23">
        <f>'[1]2. Delegazioni'!H23</f>
        <v>-0.3886</v>
      </c>
      <c r="I23" s="20">
        <f>'[1]2. Delegazioni'!I23</f>
        <v>89</v>
      </c>
      <c r="J23" s="22">
        <f>'[1]2. Delegazioni'!J23</f>
        <v>-5</v>
      </c>
      <c r="K23" s="23">
        <f>'[1]2. Delegazioni'!K23</f>
        <v>-5.3199999999999997E-2</v>
      </c>
      <c r="L23" s="20">
        <f>'[1]2. Delegazioni'!L23</f>
        <v>28</v>
      </c>
      <c r="M23" s="22">
        <f>'[1]2. Delegazioni'!M23</f>
        <v>8</v>
      </c>
      <c r="N23" s="23">
        <f>'[1]2. Delegazioni'!N23</f>
        <v>0.4</v>
      </c>
    </row>
    <row r="24" spans="2:28" s="7" customFormat="1" ht="21" customHeight="1" x14ac:dyDescent="0.2">
      <c r="B24" s="13" t="s">
        <v>149</v>
      </c>
      <c r="C24" s="14">
        <f>'2. Rete distributiva'!C25</f>
        <v>4349</v>
      </c>
      <c r="D24" s="56">
        <f>'2. Rete distributiva'!D25</f>
        <v>356</v>
      </c>
      <c r="E24" s="15">
        <f>'2. Rete distributiva'!E25</f>
        <v>8.9156023040320567E-2</v>
      </c>
      <c r="F24" s="14">
        <f>'2. Rete distributiva'!F25</f>
        <v>1275</v>
      </c>
      <c r="G24" s="56">
        <f>'2. Rete distributiva'!G25</f>
        <v>227</v>
      </c>
      <c r="H24" s="15">
        <f>'2. Rete distributiva'!H25</f>
        <v>0.21660305343511452</v>
      </c>
      <c r="I24" s="14">
        <f>'2. Rete distributiva'!I25</f>
        <v>2690</v>
      </c>
      <c r="J24" s="56">
        <f>'2. Rete distributiva'!J25</f>
        <v>106</v>
      </c>
      <c r="K24" s="15">
        <f>'2. Rete distributiva'!K25</f>
        <v>4.1021671826625389E-2</v>
      </c>
      <c r="L24" s="20">
        <f>'2. Rete distributiva'!L25</f>
        <v>384</v>
      </c>
      <c r="M24" s="22">
        <f>'2. Rete distributiva'!M25</f>
        <v>23</v>
      </c>
      <c r="N24" s="23">
        <f>'2. Rete distributiva'!N25</f>
        <v>6.3711911357340723E-2</v>
      </c>
    </row>
    <row r="25" spans="2:28" s="7" customFormat="1" ht="24.95" customHeight="1" x14ac:dyDescent="0.2">
      <c r="B25" s="163" t="s">
        <v>47</v>
      </c>
      <c r="C25" s="163"/>
      <c r="D25" s="163"/>
      <c r="E25" s="163"/>
      <c r="F25" s="163"/>
      <c r="G25" s="163"/>
      <c r="H25" s="163"/>
      <c r="I25" s="163"/>
      <c r="J25" s="163"/>
      <c r="K25" s="163"/>
      <c r="L25" s="163"/>
      <c r="M25" s="163"/>
      <c r="N25" s="163"/>
    </row>
    <row r="26" spans="2:28" s="7" customFormat="1" x14ac:dyDescent="0.2"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</row>
    <row r="27" spans="2:28" s="7" customFormat="1" x14ac:dyDescent="0.2"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</row>
    <row r="28" spans="2:28" s="6" customFormat="1" ht="24.95" customHeight="1" x14ac:dyDescent="0.2">
      <c r="B28" s="174" t="s">
        <v>230</v>
      </c>
      <c r="C28" s="174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  <c r="Q28" s="174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</row>
    <row r="29" spans="2:28" s="7" customFormat="1" ht="15" customHeight="1" x14ac:dyDescent="0.2">
      <c r="B29" s="180" t="s">
        <v>78</v>
      </c>
      <c r="C29" s="175" t="s">
        <v>55</v>
      </c>
      <c r="D29" s="175"/>
      <c r="E29" s="175"/>
      <c r="F29" s="162" t="s">
        <v>2</v>
      </c>
      <c r="G29" s="162"/>
      <c r="H29" s="162"/>
      <c r="I29" s="162"/>
      <c r="J29" s="162"/>
      <c r="K29" s="162"/>
      <c r="L29" s="162"/>
      <c r="M29" s="162"/>
      <c r="N29" s="162"/>
      <c r="O29" s="162"/>
      <c r="P29" s="162"/>
      <c r="Q29" s="162"/>
      <c r="R29" s="8"/>
      <c r="S29" s="8"/>
    </row>
    <row r="30" spans="2:28" s="7" customFormat="1" ht="27.75" customHeight="1" x14ac:dyDescent="0.2">
      <c r="B30" s="181"/>
      <c r="C30" s="176"/>
      <c r="D30" s="176"/>
      <c r="E30" s="176"/>
      <c r="F30" s="168" t="s">
        <v>72</v>
      </c>
      <c r="G30" s="168"/>
      <c r="H30" s="168"/>
      <c r="I30" s="168" t="s">
        <v>73</v>
      </c>
      <c r="J30" s="168"/>
      <c r="K30" s="168"/>
      <c r="L30" s="168" t="s">
        <v>74</v>
      </c>
      <c r="M30" s="168"/>
      <c r="N30" s="168"/>
      <c r="O30" s="168" t="s">
        <v>75</v>
      </c>
      <c r="P30" s="168"/>
      <c r="Q30" s="168"/>
      <c r="R30" s="8"/>
      <c r="S30" s="8"/>
    </row>
    <row r="31" spans="2:28" s="7" customFormat="1" ht="39" customHeight="1" x14ac:dyDescent="0.2">
      <c r="B31" s="9"/>
      <c r="C31" s="77" t="s">
        <v>358</v>
      </c>
      <c r="D31" s="78" t="s">
        <v>359</v>
      </c>
      <c r="E31" s="78" t="s">
        <v>360</v>
      </c>
      <c r="F31" s="77" t="s">
        <v>358</v>
      </c>
      <c r="G31" s="78" t="s">
        <v>359</v>
      </c>
      <c r="H31" s="78" t="s">
        <v>360</v>
      </c>
      <c r="I31" s="77" t="s">
        <v>358</v>
      </c>
      <c r="J31" s="78" t="s">
        <v>359</v>
      </c>
      <c r="K31" s="78" t="s">
        <v>360</v>
      </c>
      <c r="L31" s="77" t="s">
        <v>358</v>
      </c>
      <c r="M31" s="78" t="s">
        <v>359</v>
      </c>
      <c r="N31" s="78" t="s">
        <v>360</v>
      </c>
      <c r="O31" s="77" t="s">
        <v>358</v>
      </c>
      <c r="P31" s="78" t="s">
        <v>359</v>
      </c>
      <c r="Q31" s="78" t="s">
        <v>360</v>
      </c>
      <c r="R31" s="8"/>
      <c r="S31" s="8"/>
    </row>
    <row r="32" spans="2:28" s="7" customFormat="1" x14ac:dyDescent="0.2">
      <c r="B32" s="8" t="s">
        <v>60</v>
      </c>
      <c r="C32" s="52">
        <f>'[1]2. Delegazioni'!C32</f>
        <v>215</v>
      </c>
      <c r="D32" s="53">
        <f>'[1]2. Delegazioni'!D32</f>
        <v>44</v>
      </c>
      <c r="E32" s="54">
        <f>'[1]2. Delegazioni'!E32</f>
        <v>0.25729999999999997</v>
      </c>
      <c r="F32" s="52">
        <f>'[1]2. Delegazioni'!F32</f>
        <v>81</v>
      </c>
      <c r="G32" s="53">
        <f>'[1]2. Delegazioni'!G32</f>
        <v>17</v>
      </c>
      <c r="H32" s="54">
        <f>'[1]2. Delegazioni'!H32</f>
        <v>0.2656</v>
      </c>
      <c r="I32" s="52">
        <f>'[1]2. Delegazioni'!I32</f>
        <v>46</v>
      </c>
      <c r="J32" s="53">
        <f>'[1]2. Delegazioni'!J32</f>
        <v>8</v>
      </c>
      <c r="K32" s="54">
        <f>'[1]2. Delegazioni'!K32</f>
        <v>0.21049999999999999</v>
      </c>
      <c r="L32" s="20">
        <f>'[1]2. Delegazioni'!L32</f>
        <v>15</v>
      </c>
      <c r="M32" s="22">
        <f>'[1]2. Delegazioni'!M32</f>
        <v>-3</v>
      </c>
      <c r="N32" s="23">
        <f>'[1]2. Delegazioni'!N32</f>
        <v>-0.16669999999999999</v>
      </c>
      <c r="O32" s="20">
        <f>'[1]2. Delegazioni'!O32</f>
        <v>73</v>
      </c>
      <c r="P32" s="22">
        <f>'[1]2. Delegazioni'!P32</f>
        <v>22</v>
      </c>
      <c r="Q32" s="23">
        <f>'[1]2. Delegazioni'!Q32</f>
        <v>0.43140000000000001</v>
      </c>
      <c r="R32" s="8"/>
      <c r="S32" s="8"/>
    </row>
    <row r="33" spans="2:19" s="7" customFormat="1" x14ac:dyDescent="0.2">
      <c r="B33" s="8" t="s">
        <v>61</v>
      </c>
      <c r="C33" s="20">
        <f>'[1]2. Delegazioni'!C33</f>
        <v>16</v>
      </c>
      <c r="D33" s="22">
        <f>'[1]2. Delegazioni'!D33</f>
        <v>-1</v>
      </c>
      <c r="E33" s="23">
        <f>'[1]2. Delegazioni'!E33</f>
        <v>-5.8799999999999998E-2</v>
      </c>
      <c r="F33" s="20">
        <f>'[1]2. Delegazioni'!F33</f>
        <v>13</v>
      </c>
      <c r="G33" s="22">
        <f>'[1]2. Delegazioni'!G33</f>
        <v>-1</v>
      </c>
      <c r="H33" s="23">
        <f>'[1]2. Delegazioni'!H33</f>
        <v>-7.1400000000000005E-2</v>
      </c>
      <c r="I33" s="20">
        <f>'[1]2. Delegazioni'!I33</f>
        <v>0</v>
      </c>
      <c r="J33" s="22">
        <f>'[1]2. Delegazioni'!J33</f>
        <v>0</v>
      </c>
      <c r="K33" s="21" t="s">
        <v>151</v>
      </c>
      <c r="L33" s="20">
        <f>'[1]2. Delegazioni'!L33</f>
        <v>0</v>
      </c>
      <c r="M33" s="22">
        <f>'[1]2. Delegazioni'!M33</f>
        <v>0</v>
      </c>
      <c r="N33" s="21" t="s">
        <v>151</v>
      </c>
      <c r="O33" s="20">
        <f>'[1]2. Delegazioni'!O33</f>
        <v>3</v>
      </c>
      <c r="P33" s="22">
        <f>'[1]2. Delegazioni'!P33</f>
        <v>0</v>
      </c>
      <c r="Q33" s="21" t="s">
        <v>151</v>
      </c>
      <c r="R33" s="8"/>
      <c r="S33" s="8"/>
    </row>
    <row r="34" spans="2:19" s="7" customFormat="1" x14ac:dyDescent="0.2">
      <c r="B34" s="8" t="s">
        <v>62</v>
      </c>
      <c r="C34" s="20">
        <f>'[1]2. Delegazioni'!C34</f>
        <v>10</v>
      </c>
      <c r="D34" s="22">
        <f>'[1]2. Delegazioni'!D34</f>
        <v>-5</v>
      </c>
      <c r="E34" s="23">
        <f>'[1]2. Delegazioni'!E34</f>
        <v>-0.33329999999999999</v>
      </c>
      <c r="F34" s="20">
        <f>'[1]2. Delegazioni'!F34</f>
        <v>9</v>
      </c>
      <c r="G34" s="22">
        <f>'[1]2. Delegazioni'!G34</f>
        <v>-3</v>
      </c>
      <c r="H34" s="23">
        <f>'[1]2. Delegazioni'!H34</f>
        <v>-0.25</v>
      </c>
      <c r="I34" s="20">
        <f>'[1]2. Delegazioni'!I34</f>
        <v>0</v>
      </c>
      <c r="J34" s="22">
        <f>'[1]2. Delegazioni'!J34</f>
        <v>0</v>
      </c>
      <c r="K34" s="21" t="s">
        <v>151</v>
      </c>
      <c r="L34" s="20">
        <f>'[1]2. Delegazioni'!L34</f>
        <v>0</v>
      </c>
      <c r="M34" s="22">
        <f>'[1]2. Delegazioni'!M34</f>
        <v>-1</v>
      </c>
      <c r="N34" s="23">
        <f>'[1]2. Delegazioni'!N34</f>
        <v>-1</v>
      </c>
      <c r="O34" s="20">
        <f>'[1]2. Delegazioni'!O34</f>
        <v>1</v>
      </c>
      <c r="P34" s="22">
        <f>'[1]2. Delegazioni'!P34</f>
        <v>-1</v>
      </c>
      <c r="Q34" s="23">
        <f>'[1]2. Delegazioni'!Q34</f>
        <v>-0.5</v>
      </c>
      <c r="R34" s="8"/>
      <c r="S34" s="8"/>
    </row>
    <row r="35" spans="2:19" s="7" customFormat="1" x14ac:dyDescent="0.2">
      <c r="B35" s="8" t="s">
        <v>63</v>
      </c>
      <c r="C35" s="20">
        <f>'[1]2. Delegazioni'!C35</f>
        <v>11</v>
      </c>
      <c r="D35" s="22">
        <f>'[1]2. Delegazioni'!D35</f>
        <v>-11</v>
      </c>
      <c r="E35" s="23">
        <f>'[1]2. Delegazioni'!E35</f>
        <v>-0.5</v>
      </c>
      <c r="F35" s="20">
        <f>'[1]2. Delegazioni'!F35</f>
        <v>9</v>
      </c>
      <c r="G35" s="22">
        <f>'[1]2. Delegazioni'!G35</f>
        <v>-10</v>
      </c>
      <c r="H35" s="23">
        <f>'[1]2. Delegazioni'!H35</f>
        <v>-0.52629999999999999</v>
      </c>
      <c r="I35" s="20">
        <f>'[1]2. Delegazioni'!I35</f>
        <v>0</v>
      </c>
      <c r="J35" s="22">
        <f>'[1]2. Delegazioni'!J35</f>
        <v>0</v>
      </c>
      <c r="K35" s="21" t="s">
        <v>151</v>
      </c>
      <c r="L35" s="20">
        <f>'[1]2. Delegazioni'!L35</f>
        <v>1</v>
      </c>
      <c r="M35" s="22">
        <f>'[1]2. Delegazioni'!M35</f>
        <v>-1</v>
      </c>
      <c r="N35" s="23">
        <f>'[1]2. Delegazioni'!N35</f>
        <v>-0.5</v>
      </c>
      <c r="O35" s="20">
        <f>'[1]2. Delegazioni'!O35</f>
        <v>1</v>
      </c>
      <c r="P35" s="22">
        <f>'[1]2. Delegazioni'!P35</f>
        <v>0</v>
      </c>
      <c r="Q35" s="21" t="s">
        <v>151</v>
      </c>
      <c r="R35" s="8"/>
      <c r="S35" s="8"/>
    </row>
    <row r="36" spans="2:19" s="7" customFormat="1" x14ac:dyDescent="0.2">
      <c r="B36" s="8" t="s">
        <v>64</v>
      </c>
      <c r="C36" s="20">
        <f>'[1]2. Delegazioni'!C36</f>
        <v>95</v>
      </c>
      <c r="D36" s="22">
        <f>'[1]2. Delegazioni'!D36</f>
        <v>27</v>
      </c>
      <c r="E36" s="23">
        <f>'[1]2. Delegazioni'!E36</f>
        <v>0.39710000000000001</v>
      </c>
      <c r="F36" s="20">
        <f>'[1]2. Delegazioni'!F36</f>
        <v>32</v>
      </c>
      <c r="G36" s="22">
        <f>'[1]2. Delegazioni'!G36</f>
        <v>9</v>
      </c>
      <c r="H36" s="23">
        <f>'[1]2. Delegazioni'!H36</f>
        <v>0.39129999999999998</v>
      </c>
      <c r="I36" s="20">
        <f>'[1]2. Delegazioni'!I36</f>
        <v>16</v>
      </c>
      <c r="J36" s="22">
        <f>'[1]2. Delegazioni'!J36</f>
        <v>8</v>
      </c>
      <c r="K36" s="23">
        <f>'[1]2. Delegazioni'!K36</f>
        <v>1</v>
      </c>
      <c r="L36" s="20">
        <f>'[1]2. Delegazioni'!L36</f>
        <v>27</v>
      </c>
      <c r="M36" s="22">
        <f>'[1]2. Delegazioni'!M36</f>
        <v>8</v>
      </c>
      <c r="N36" s="23">
        <f>'[1]2. Delegazioni'!N36</f>
        <v>0.42109999999999997</v>
      </c>
      <c r="O36" s="20">
        <f>'[1]2. Delegazioni'!O36</f>
        <v>20</v>
      </c>
      <c r="P36" s="22">
        <f>'[1]2. Delegazioni'!P36</f>
        <v>2</v>
      </c>
      <c r="Q36" s="23">
        <f>'[1]2. Delegazioni'!Q36</f>
        <v>0.1111</v>
      </c>
      <c r="R36" s="8"/>
      <c r="S36" s="8"/>
    </row>
    <row r="37" spans="2:19" s="7" customFormat="1" x14ac:dyDescent="0.2">
      <c r="B37" s="8" t="s">
        <v>65</v>
      </c>
      <c r="C37" s="20">
        <f>'[1]2. Delegazioni'!C37</f>
        <v>82</v>
      </c>
      <c r="D37" s="22">
        <f>'[1]2. Delegazioni'!D37</f>
        <v>-41</v>
      </c>
      <c r="E37" s="23">
        <f>'[1]2. Delegazioni'!E37</f>
        <v>-0.33329999999999999</v>
      </c>
      <c r="F37" s="20">
        <f>'[1]2. Delegazioni'!F37</f>
        <v>24</v>
      </c>
      <c r="G37" s="22">
        <f>'[1]2. Delegazioni'!G37</f>
        <v>-35</v>
      </c>
      <c r="H37" s="23">
        <f>'[1]2. Delegazioni'!H37</f>
        <v>-0.59319999999999995</v>
      </c>
      <c r="I37" s="20">
        <f>'[1]2. Delegazioni'!I37</f>
        <v>2</v>
      </c>
      <c r="J37" s="22">
        <f>'[1]2. Delegazioni'!J37</f>
        <v>0</v>
      </c>
      <c r="K37" s="21" t="s">
        <v>151</v>
      </c>
      <c r="L37" s="20">
        <f>'[1]2. Delegazioni'!L37</f>
        <v>15</v>
      </c>
      <c r="M37" s="22">
        <f>'[1]2. Delegazioni'!M37</f>
        <v>5</v>
      </c>
      <c r="N37" s="23">
        <f>'[1]2. Delegazioni'!N37</f>
        <v>0.5</v>
      </c>
      <c r="O37" s="20">
        <f>'[1]2. Delegazioni'!O37</f>
        <v>41</v>
      </c>
      <c r="P37" s="22">
        <f>'[1]2. Delegazioni'!P37</f>
        <v>-11</v>
      </c>
      <c r="Q37" s="23">
        <f>'[1]2. Delegazioni'!Q37</f>
        <v>-0.21149999999999999</v>
      </c>
      <c r="R37" s="8"/>
      <c r="S37" s="8"/>
    </row>
    <row r="38" spans="2:19" s="7" customFormat="1" x14ac:dyDescent="0.2">
      <c r="B38" s="8" t="s">
        <v>5</v>
      </c>
      <c r="C38" s="20">
        <f>'[1]2. Delegazioni'!C38</f>
        <v>743</v>
      </c>
      <c r="D38" s="22">
        <f>'[1]2. Delegazioni'!D38</f>
        <v>1</v>
      </c>
      <c r="E38" s="23">
        <f>'[1]2. Delegazioni'!E38</f>
        <v>1.2999999999999999E-3</v>
      </c>
      <c r="F38" s="20">
        <f>'[1]2. Delegazioni'!F38</f>
        <v>318</v>
      </c>
      <c r="G38" s="22">
        <f>'[1]2. Delegazioni'!G38</f>
        <v>-45</v>
      </c>
      <c r="H38" s="23">
        <f>'[1]2. Delegazioni'!H38</f>
        <v>-0.124</v>
      </c>
      <c r="I38" s="20">
        <f>'[1]2. Delegazioni'!I38</f>
        <v>160</v>
      </c>
      <c r="J38" s="22">
        <f>'[1]2. Delegazioni'!J38</f>
        <v>12</v>
      </c>
      <c r="K38" s="23">
        <f>'[1]2. Delegazioni'!K38</f>
        <v>8.1100000000000005E-2</v>
      </c>
      <c r="L38" s="20">
        <f>'[1]2. Delegazioni'!L38</f>
        <v>40</v>
      </c>
      <c r="M38" s="22">
        <f>'[1]2. Delegazioni'!M38</f>
        <v>-9</v>
      </c>
      <c r="N38" s="23">
        <f>'[1]2. Delegazioni'!N38</f>
        <v>-0.1837</v>
      </c>
      <c r="O38" s="20">
        <f>'[1]2. Delegazioni'!O38</f>
        <v>225</v>
      </c>
      <c r="P38" s="22">
        <f>'[1]2. Delegazioni'!P38</f>
        <v>43</v>
      </c>
      <c r="Q38" s="23">
        <f>'[1]2. Delegazioni'!Q38</f>
        <v>0.23630000000000001</v>
      </c>
      <c r="R38" s="8"/>
      <c r="S38" s="8"/>
    </row>
    <row r="39" spans="2:19" s="7" customFormat="1" x14ac:dyDescent="0.2">
      <c r="B39" s="8" t="s">
        <v>40</v>
      </c>
      <c r="C39" s="20">
        <f>'[1]2. Delegazioni'!C39</f>
        <v>147</v>
      </c>
      <c r="D39" s="22">
        <f>'[1]2. Delegazioni'!D39</f>
        <v>-28</v>
      </c>
      <c r="E39" s="23">
        <f>'[1]2. Delegazioni'!E39</f>
        <v>-0.16</v>
      </c>
      <c r="F39" s="20">
        <f>'[1]2. Delegazioni'!F39</f>
        <v>79</v>
      </c>
      <c r="G39" s="22">
        <f>'[1]2. Delegazioni'!G39</f>
        <v>-42</v>
      </c>
      <c r="H39" s="23">
        <f>'[1]2. Delegazioni'!H39</f>
        <v>-0.34710000000000002</v>
      </c>
      <c r="I39" s="20">
        <f>'[1]2. Delegazioni'!I39</f>
        <v>15</v>
      </c>
      <c r="J39" s="22">
        <f>'[1]2. Delegazioni'!J39</f>
        <v>-3</v>
      </c>
      <c r="K39" s="23">
        <f>'[1]2. Delegazioni'!K39</f>
        <v>-0.16669999999999999</v>
      </c>
      <c r="L39" s="20">
        <f>'[1]2. Delegazioni'!L39</f>
        <v>23</v>
      </c>
      <c r="M39" s="22">
        <f>'[1]2. Delegazioni'!M39</f>
        <v>16</v>
      </c>
      <c r="N39" s="23">
        <f>'[1]2. Delegazioni'!N39</f>
        <v>2.2856999999999998</v>
      </c>
      <c r="O39" s="20">
        <f>'[1]2. Delegazioni'!O39</f>
        <v>30</v>
      </c>
      <c r="P39" s="22">
        <f>'[1]2. Delegazioni'!P39</f>
        <v>1</v>
      </c>
      <c r="Q39" s="23">
        <f>'[1]2. Delegazioni'!Q39</f>
        <v>3.4500000000000003E-2</v>
      </c>
      <c r="R39" s="8"/>
      <c r="S39" s="8"/>
    </row>
    <row r="40" spans="2:19" s="7" customFormat="1" x14ac:dyDescent="0.2">
      <c r="B40" s="8" t="s">
        <v>9</v>
      </c>
      <c r="C40" s="20">
        <f>'[1]2. Delegazioni'!C40</f>
        <v>124</v>
      </c>
      <c r="D40" s="22">
        <f>'[1]2. Delegazioni'!D40</f>
        <v>36</v>
      </c>
      <c r="E40" s="23">
        <f>'[1]2. Delegazioni'!E40</f>
        <v>0.40910000000000002</v>
      </c>
      <c r="F40" s="20">
        <f>'[1]2. Delegazioni'!F40</f>
        <v>49</v>
      </c>
      <c r="G40" s="22">
        <f>'[1]2. Delegazioni'!G40</f>
        <v>16</v>
      </c>
      <c r="H40" s="23">
        <f>'[1]2. Delegazioni'!H40</f>
        <v>0.48480000000000001</v>
      </c>
      <c r="I40" s="20">
        <f>'[1]2. Delegazioni'!I40</f>
        <v>32</v>
      </c>
      <c r="J40" s="22">
        <f>'[1]2. Delegazioni'!J40</f>
        <v>12</v>
      </c>
      <c r="K40" s="23">
        <f>'[1]2. Delegazioni'!K40</f>
        <v>0.6</v>
      </c>
      <c r="L40" s="20">
        <f>'[1]2. Delegazioni'!L40</f>
        <v>4</v>
      </c>
      <c r="M40" s="22">
        <f>'[1]2. Delegazioni'!M40</f>
        <v>-4</v>
      </c>
      <c r="N40" s="23">
        <f>'[1]2. Delegazioni'!N40</f>
        <v>-0.5</v>
      </c>
      <c r="O40" s="20">
        <f>'[1]2. Delegazioni'!O40</f>
        <v>39</v>
      </c>
      <c r="P40" s="22">
        <f>'[1]2. Delegazioni'!P40</f>
        <v>12</v>
      </c>
      <c r="Q40" s="23">
        <f>'[1]2. Delegazioni'!Q40</f>
        <v>0.44440000000000002</v>
      </c>
      <c r="R40" s="8"/>
      <c r="S40" s="8"/>
    </row>
    <row r="41" spans="2:19" s="7" customFormat="1" x14ac:dyDescent="0.2">
      <c r="B41" s="8" t="s">
        <v>41</v>
      </c>
      <c r="C41" s="20">
        <f>'[1]2. Delegazioni'!C41</f>
        <v>365</v>
      </c>
      <c r="D41" s="22">
        <f>'[1]2. Delegazioni'!D41</f>
        <v>19</v>
      </c>
      <c r="E41" s="23">
        <f>'[1]2. Delegazioni'!E41</f>
        <v>5.4899999999999997E-2</v>
      </c>
      <c r="F41" s="20">
        <f>'[1]2. Delegazioni'!F41</f>
        <v>179</v>
      </c>
      <c r="G41" s="22">
        <f>'[1]2. Delegazioni'!G41</f>
        <v>18</v>
      </c>
      <c r="H41" s="23">
        <f>'[1]2. Delegazioni'!H41</f>
        <v>0.1118</v>
      </c>
      <c r="I41" s="20">
        <f>'[1]2. Delegazioni'!I41</f>
        <v>56</v>
      </c>
      <c r="J41" s="22">
        <f>'[1]2. Delegazioni'!J41</f>
        <v>11</v>
      </c>
      <c r="K41" s="23">
        <f>'[1]2. Delegazioni'!K41</f>
        <v>0.24440000000000001</v>
      </c>
      <c r="L41" s="20">
        <f>'[1]2. Delegazioni'!L41</f>
        <v>38</v>
      </c>
      <c r="M41" s="22">
        <f>'[1]2. Delegazioni'!M41</f>
        <v>-5</v>
      </c>
      <c r="N41" s="23">
        <f>'[1]2. Delegazioni'!N41</f>
        <v>-0.1163</v>
      </c>
      <c r="O41" s="20">
        <f>'[1]2. Delegazioni'!O41</f>
        <v>92</v>
      </c>
      <c r="P41" s="22">
        <f>'[1]2. Delegazioni'!P41</f>
        <v>-5</v>
      </c>
      <c r="Q41" s="23">
        <f>'[1]2. Delegazioni'!Q41</f>
        <v>-5.1499999999999997E-2</v>
      </c>
      <c r="R41" s="8"/>
      <c r="S41" s="8"/>
    </row>
    <row r="42" spans="2:19" s="7" customFormat="1" x14ac:dyDescent="0.2">
      <c r="B42" s="8" t="s">
        <v>42</v>
      </c>
      <c r="C42" s="20">
        <f>'[1]2. Delegazioni'!C42</f>
        <v>395</v>
      </c>
      <c r="D42" s="22">
        <f>'[1]2. Delegazioni'!D42</f>
        <v>82</v>
      </c>
      <c r="E42" s="23">
        <f>'[1]2. Delegazioni'!E42</f>
        <v>0.26200000000000001</v>
      </c>
      <c r="F42" s="20">
        <f>'[1]2. Delegazioni'!F42</f>
        <v>231</v>
      </c>
      <c r="G42" s="22">
        <f>'[1]2. Delegazioni'!G42</f>
        <v>70</v>
      </c>
      <c r="H42" s="23">
        <f>'[1]2. Delegazioni'!H42</f>
        <v>0.43480000000000002</v>
      </c>
      <c r="I42" s="20">
        <f>'[1]2. Delegazioni'!I42</f>
        <v>44</v>
      </c>
      <c r="J42" s="22">
        <f>'[1]2. Delegazioni'!J42</f>
        <v>8</v>
      </c>
      <c r="K42" s="23">
        <f>'[1]2. Delegazioni'!K42</f>
        <v>0.22220000000000001</v>
      </c>
      <c r="L42" s="20">
        <f>'[1]2. Delegazioni'!L42</f>
        <v>32</v>
      </c>
      <c r="M42" s="22">
        <f>'[1]2. Delegazioni'!M42</f>
        <v>12</v>
      </c>
      <c r="N42" s="23">
        <f>'[1]2. Delegazioni'!N42</f>
        <v>0.6</v>
      </c>
      <c r="O42" s="20">
        <f>'[1]2. Delegazioni'!O42</f>
        <v>88</v>
      </c>
      <c r="P42" s="22">
        <f>'[1]2. Delegazioni'!P42</f>
        <v>-8</v>
      </c>
      <c r="Q42" s="23">
        <f>'[1]2. Delegazioni'!Q42</f>
        <v>-8.3299999999999999E-2</v>
      </c>
      <c r="R42" s="8"/>
      <c r="S42" s="8"/>
    </row>
    <row r="43" spans="2:19" s="7" customFormat="1" x14ac:dyDescent="0.2">
      <c r="B43" s="8" t="s">
        <v>7</v>
      </c>
      <c r="C43" s="20">
        <f>'[1]2. Delegazioni'!C43</f>
        <v>238</v>
      </c>
      <c r="D43" s="22">
        <f>'[1]2. Delegazioni'!D43</f>
        <v>-51</v>
      </c>
      <c r="E43" s="23">
        <f>'[1]2. Delegazioni'!E43</f>
        <v>-0.17649999999999999</v>
      </c>
      <c r="F43" s="20">
        <f>'[1]2. Delegazioni'!F43</f>
        <v>115</v>
      </c>
      <c r="G43" s="22">
        <f>'[1]2. Delegazioni'!G43</f>
        <v>-59</v>
      </c>
      <c r="H43" s="23">
        <f>'[1]2. Delegazioni'!H43</f>
        <v>-0.33910000000000001</v>
      </c>
      <c r="I43" s="20">
        <f>'[1]2. Delegazioni'!I43</f>
        <v>24</v>
      </c>
      <c r="J43" s="22">
        <f>'[1]2. Delegazioni'!J43</f>
        <v>-11</v>
      </c>
      <c r="K43" s="23">
        <f>'[1]2. Delegazioni'!K43</f>
        <v>-0.31430000000000002</v>
      </c>
      <c r="L43" s="20">
        <f>'[1]2. Delegazioni'!L43</f>
        <v>23</v>
      </c>
      <c r="M43" s="22">
        <f>'[1]2. Delegazioni'!M43</f>
        <v>-3</v>
      </c>
      <c r="N43" s="23">
        <f>'[1]2. Delegazioni'!N43</f>
        <v>-0.1154</v>
      </c>
      <c r="O43" s="20">
        <f>'[1]2. Delegazioni'!O43</f>
        <v>76</v>
      </c>
      <c r="P43" s="22">
        <f>'[1]2. Delegazioni'!P43</f>
        <v>22</v>
      </c>
      <c r="Q43" s="23">
        <f>'[1]2. Delegazioni'!Q43</f>
        <v>0.40739999999999998</v>
      </c>
      <c r="R43" s="8"/>
      <c r="S43" s="8"/>
    </row>
    <row r="44" spans="2:19" s="7" customFormat="1" x14ac:dyDescent="0.2">
      <c r="B44" s="8" t="s">
        <v>43</v>
      </c>
      <c r="C44" s="20">
        <f>'[1]2. Delegazioni'!C44</f>
        <v>160</v>
      </c>
      <c r="D44" s="22">
        <f>'[1]2. Delegazioni'!D44</f>
        <v>39</v>
      </c>
      <c r="E44" s="23">
        <f>'[1]2. Delegazioni'!E44</f>
        <v>0.32229999999999998</v>
      </c>
      <c r="F44" s="20">
        <f>'[1]2. Delegazioni'!F44</f>
        <v>95</v>
      </c>
      <c r="G44" s="22">
        <f>'[1]2. Delegazioni'!G44</f>
        <v>18</v>
      </c>
      <c r="H44" s="23">
        <f>'[1]2. Delegazioni'!H44</f>
        <v>0.23380000000000001</v>
      </c>
      <c r="I44" s="20">
        <f>'[1]2. Delegazioni'!I44</f>
        <v>7</v>
      </c>
      <c r="J44" s="22">
        <f>'[1]2. Delegazioni'!J44</f>
        <v>2</v>
      </c>
      <c r="K44" s="23">
        <f>'[1]2. Delegazioni'!K44</f>
        <v>0.4</v>
      </c>
      <c r="L44" s="20">
        <f>'[1]2. Delegazioni'!L44</f>
        <v>16</v>
      </c>
      <c r="M44" s="22">
        <f>'[1]2. Delegazioni'!M44</f>
        <v>10</v>
      </c>
      <c r="N44" s="23">
        <f>'[1]2. Delegazioni'!N44</f>
        <v>1.6667000000000001</v>
      </c>
      <c r="O44" s="20">
        <f>'[1]2. Delegazioni'!O44</f>
        <v>42</v>
      </c>
      <c r="P44" s="22">
        <f>'[1]2. Delegazioni'!P44</f>
        <v>9</v>
      </c>
      <c r="Q44" s="23">
        <f>'[1]2. Delegazioni'!Q44</f>
        <v>0.2727</v>
      </c>
      <c r="R44" s="8"/>
      <c r="S44" s="8"/>
    </row>
    <row r="45" spans="2:19" s="7" customFormat="1" x14ac:dyDescent="0.2">
      <c r="B45" s="8" t="s">
        <v>44</v>
      </c>
      <c r="C45" s="20">
        <f>'[1]2. Delegazioni'!C45</f>
        <v>89</v>
      </c>
      <c r="D45" s="22">
        <f>'[1]2. Delegazioni'!D45</f>
        <v>-5</v>
      </c>
      <c r="E45" s="23">
        <f>'[1]2. Delegazioni'!E45</f>
        <v>-5.3199999999999997E-2</v>
      </c>
      <c r="F45" s="20">
        <f>'[1]2. Delegazioni'!F45</f>
        <v>49</v>
      </c>
      <c r="G45" s="22">
        <f>'[1]2. Delegazioni'!G45</f>
        <v>-27</v>
      </c>
      <c r="H45" s="23">
        <f>'[1]2. Delegazioni'!H45</f>
        <v>-0.3553</v>
      </c>
      <c r="I45" s="20">
        <f>'[1]2. Delegazioni'!I45</f>
        <v>8</v>
      </c>
      <c r="J45" s="22">
        <f>'[1]2. Delegazioni'!J45</f>
        <v>3</v>
      </c>
      <c r="K45" s="23">
        <f>'[1]2. Delegazioni'!K45</f>
        <v>0.6</v>
      </c>
      <c r="L45" s="20">
        <f>'[1]2. Delegazioni'!L45</f>
        <v>15</v>
      </c>
      <c r="M45" s="22">
        <f>'[1]2. Delegazioni'!M45</f>
        <v>11</v>
      </c>
      <c r="N45" s="23">
        <f>'[1]2. Delegazioni'!N45</f>
        <v>2.75</v>
      </c>
      <c r="O45" s="20">
        <f>'[1]2. Delegazioni'!O45</f>
        <v>17</v>
      </c>
      <c r="P45" s="22">
        <f>'[1]2. Delegazioni'!P45</f>
        <v>8</v>
      </c>
      <c r="Q45" s="23">
        <f>'[1]2. Delegazioni'!Q45</f>
        <v>0.88890000000000002</v>
      </c>
      <c r="R45" s="8"/>
      <c r="S45" s="8"/>
    </row>
    <row r="46" spans="2:19" s="7" customFormat="1" ht="21" customHeight="1" x14ac:dyDescent="0.2">
      <c r="B46" s="13" t="s">
        <v>149</v>
      </c>
      <c r="C46" s="14">
        <f>'2. Categorie Dettaglio'!C25</f>
        <v>2690</v>
      </c>
      <c r="D46" s="56">
        <f>'2. Categorie Dettaglio'!D25</f>
        <v>106</v>
      </c>
      <c r="E46" s="15">
        <f>'2. Categorie Dettaglio'!E25</f>
        <v>4.1021671826625389E-2</v>
      </c>
      <c r="F46" s="14">
        <f>'2. Categorie Dettaglio'!F25</f>
        <v>1283</v>
      </c>
      <c r="G46" s="56">
        <f>'2. Categorie Dettaglio'!G25</f>
        <v>-74</v>
      </c>
      <c r="H46" s="15">
        <f>'2. Categorie Dettaglio'!H25</f>
        <v>-5.4532056005895356E-2</v>
      </c>
      <c r="I46" s="14">
        <f>'2. Categorie Dettaglio'!I25</f>
        <v>410</v>
      </c>
      <c r="J46" s="56">
        <f>'2. Categorie Dettaglio'!J25</f>
        <v>50</v>
      </c>
      <c r="K46" s="15">
        <f>'2. Categorie Dettaglio'!K25</f>
        <v>0.1388888888888889</v>
      </c>
      <c r="L46" s="20">
        <f>'2. Categorie Dettaglio'!L25</f>
        <v>249</v>
      </c>
      <c r="M46" s="22">
        <f>'2. Categorie Dettaglio'!M25</f>
        <v>36</v>
      </c>
      <c r="N46" s="23">
        <f>'2. Categorie Dettaglio'!N25</f>
        <v>0.16901408450704225</v>
      </c>
      <c r="O46" s="20">
        <f>'2. Categorie Dettaglio'!O25</f>
        <v>748</v>
      </c>
      <c r="P46" s="22">
        <f>'2. Categorie Dettaglio'!P25</f>
        <v>94</v>
      </c>
      <c r="Q46" s="23">
        <f>'2. Categorie Dettaglio'!Q25</f>
        <v>0.14373088685015289</v>
      </c>
    </row>
    <row r="47" spans="2:19" s="7" customFormat="1" ht="24.95" customHeight="1" x14ac:dyDescent="0.2">
      <c r="B47" s="163" t="s">
        <v>47</v>
      </c>
      <c r="C47" s="163"/>
      <c r="D47" s="163"/>
      <c r="E47" s="163"/>
      <c r="F47" s="163"/>
      <c r="G47" s="163"/>
      <c r="H47" s="163"/>
      <c r="I47" s="163"/>
      <c r="J47" s="163"/>
      <c r="K47" s="163"/>
      <c r="L47" s="163"/>
      <c r="M47" s="163"/>
      <c r="N47" s="163"/>
      <c r="O47" s="163"/>
      <c r="P47" s="163"/>
      <c r="Q47" s="163"/>
    </row>
    <row r="50" spans="2:19" s="6" customFormat="1" ht="24.95" customHeight="1" x14ac:dyDescent="0.25">
      <c r="B50" s="55" t="s">
        <v>231</v>
      </c>
      <c r="C50" s="55"/>
      <c r="D50" s="55"/>
      <c r="E50" s="55"/>
      <c r="F50" s="55"/>
      <c r="G50" s="55"/>
      <c r="H50" s="55"/>
      <c r="I50" s="55"/>
      <c r="J50" s="55"/>
      <c r="K50" s="55"/>
      <c r="L50" s="51"/>
      <c r="M50" s="51"/>
      <c r="N50" s="51"/>
      <c r="O50" s="1"/>
      <c r="P50" s="1"/>
      <c r="Q50" s="1"/>
    </row>
    <row r="51" spans="2:19" s="7" customFormat="1" ht="15" customHeight="1" x14ac:dyDescent="0.2">
      <c r="B51" s="164" t="s">
        <v>66</v>
      </c>
      <c r="C51" s="166" t="s">
        <v>55</v>
      </c>
      <c r="D51" s="166"/>
      <c r="E51" s="166"/>
      <c r="F51" s="162" t="s">
        <v>2</v>
      </c>
      <c r="G51" s="162"/>
      <c r="H51" s="162"/>
      <c r="I51" s="162"/>
      <c r="J51" s="162"/>
      <c r="K51" s="162"/>
      <c r="L51" s="51"/>
      <c r="M51" s="51"/>
      <c r="N51" s="51"/>
    </row>
    <row r="52" spans="2:19" s="7" customFormat="1" ht="30.75" customHeight="1" x14ac:dyDescent="0.2">
      <c r="B52" s="165"/>
      <c r="C52" s="167"/>
      <c r="D52" s="167"/>
      <c r="E52" s="167"/>
      <c r="F52" s="168" t="s">
        <v>27</v>
      </c>
      <c r="G52" s="168"/>
      <c r="H52" s="168"/>
      <c r="I52" s="168" t="s">
        <v>28</v>
      </c>
      <c r="J52" s="168"/>
      <c r="K52" s="168"/>
      <c r="L52" s="51"/>
      <c r="M52" s="51"/>
      <c r="N52" s="51"/>
    </row>
    <row r="53" spans="2:19" s="7" customFormat="1" ht="42" customHeight="1" x14ac:dyDescent="0.2">
      <c r="B53" s="9"/>
      <c r="C53" s="77" t="s">
        <v>358</v>
      </c>
      <c r="D53" s="78" t="s">
        <v>359</v>
      </c>
      <c r="E53" s="78" t="s">
        <v>360</v>
      </c>
      <c r="F53" s="77" t="s">
        <v>358</v>
      </c>
      <c r="G53" s="78" t="s">
        <v>359</v>
      </c>
      <c r="H53" s="78" t="s">
        <v>360</v>
      </c>
      <c r="I53" s="77" t="s">
        <v>358</v>
      </c>
      <c r="J53" s="78" t="s">
        <v>359</v>
      </c>
      <c r="K53" s="78" t="s">
        <v>360</v>
      </c>
      <c r="L53" s="51"/>
      <c r="M53" s="51"/>
      <c r="N53" s="51"/>
    </row>
    <row r="54" spans="2:19" s="7" customFormat="1" x14ac:dyDescent="0.2">
      <c r="B54" s="8" t="s">
        <v>60</v>
      </c>
      <c r="C54" s="52">
        <f>'[1]2. Delegazioni'!C54</f>
        <v>293</v>
      </c>
      <c r="D54" s="53">
        <f>'[1]2. Delegazioni'!D54</f>
        <v>54</v>
      </c>
      <c r="E54" s="54">
        <f>'[1]2. Delegazioni'!E54</f>
        <v>0.22589999999999999</v>
      </c>
      <c r="F54" s="52">
        <f>'[1]2. Delegazioni'!F54</f>
        <v>131</v>
      </c>
      <c r="G54" s="53">
        <f>'[1]2. Delegazioni'!G54</f>
        <v>36</v>
      </c>
      <c r="H54" s="54">
        <f>'[1]2. Delegazioni'!H54</f>
        <v>0.37890000000000001</v>
      </c>
      <c r="I54" s="52">
        <f>'[1]2. Delegazioni'!I54</f>
        <v>162</v>
      </c>
      <c r="J54" s="53">
        <f>'[1]2. Delegazioni'!J54</f>
        <v>18</v>
      </c>
      <c r="K54" s="54">
        <f>'[1]2. Delegazioni'!K54</f>
        <v>0.125</v>
      </c>
      <c r="L54" s="51"/>
      <c r="M54" s="51"/>
      <c r="N54" s="51"/>
      <c r="O54" s="10"/>
      <c r="P54" s="11"/>
      <c r="Q54" s="12"/>
      <c r="R54" s="8"/>
      <c r="S54" s="8"/>
    </row>
    <row r="55" spans="2:19" s="7" customFormat="1" x14ac:dyDescent="0.2">
      <c r="B55" s="8" t="s">
        <v>61</v>
      </c>
      <c r="C55" s="20">
        <f>'[1]2. Delegazioni'!C55</f>
        <v>23</v>
      </c>
      <c r="D55" s="22">
        <f>'[1]2. Delegazioni'!D55</f>
        <v>-2</v>
      </c>
      <c r="E55" s="23">
        <f>'[1]2. Delegazioni'!E55</f>
        <v>-0.08</v>
      </c>
      <c r="F55" s="20">
        <f>'[1]2. Delegazioni'!F55</f>
        <v>6</v>
      </c>
      <c r="G55" s="22">
        <f>'[1]2. Delegazioni'!G55</f>
        <v>-3</v>
      </c>
      <c r="H55" s="23">
        <f>'[1]2. Delegazioni'!H55</f>
        <v>-0.33329999999999999</v>
      </c>
      <c r="I55" s="20">
        <f>'[1]2. Delegazioni'!I55</f>
        <v>17</v>
      </c>
      <c r="J55" s="22">
        <f>'[1]2. Delegazioni'!J55</f>
        <v>1</v>
      </c>
      <c r="K55" s="23">
        <f>'[1]2. Delegazioni'!K55</f>
        <v>6.25E-2</v>
      </c>
      <c r="L55" s="51"/>
      <c r="M55" s="51"/>
      <c r="N55" s="51"/>
      <c r="O55" s="10"/>
      <c r="P55" s="11"/>
      <c r="Q55" s="12"/>
      <c r="R55" s="8"/>
      <c r="S55" s="8"/>
    </row>
    <row r="56" spans="2:19" s="7" customFormat="1" x14ac:dyDescent="0.2">
      <c r="B56" s="8" t="s">
        <v>62</v>
      </c>
      <c r="C56" s="20">
        <f>'[1]2. Delegazioni'!C56</f>
        <v>11</v>
      </c>
      <c r="D56" s="22">
        <f>'[1]2. Delegazioni'!D56</f>
        <v>-5</v>
      </c>
      <c r="E56" s="23">
        <f>'[1]2. Delegazioni'!E56</f>
        <v>-0.3125</v>
      </c>
      <c r="F56" s="20">
        <f>'[1]2. Delegazioni'!F56</f>
        <v>5</v>
      </c>
      <c r="G56" s="22">
        <f>'[1]2. Delegazioni'!G56</f>
        <v>0</v>
      </c>
      <c r="H56" s="23">
        <f>'[1]2. Delegazioni'!H56</f>
        <v>0</v>
      </c>
      <c r="I56" s="20">
        <f>'[1]2. Delegazioni'!I56</f>
        <v>6</v>
      </c>
      <c r="J56" s="22">
        <f>'[1]2. Delegazioni'!J56</f>
        <v>-5</v>
      </c>
      <c r="K56" s="23">
        <f>'[1]2. Delegazioni'!K56</f>
        <v>-0.45450000000000002</v>
      </c>
      <c r="L56" s="51"/>
      <c r="M56" s="51"/>
      <c r="N56" s="51"/>
      <c r="O56" s="10"/>
      <c r="P56" s="11"/>
      <c r="Q56" s="12"/>
      <c r="R56" s="8"/>
      <c r="S56" s="8"/>
    </row>
    <row r="57" spans="2:19" s="7" customFormat="1" x14ac:dyDescent="0.2">
      <c r="B57" s="8" t="s">
        <v>63</v>
      </c>
      <c r="C57" s="20">
        <f>'[1]2. Delegazioni'!C57</f>
        <v>33</v>
      </c>
      <c r="D57" s="22">
        <f>'[1]2. Delegazioni'!D57</f>
        <v>1</v>
      </c>
      <c r="E57" s="23">
        <f>'[1]2. Delegazioni'!E57</f>
        <v>3.1300000000000001E-2</v>
      </c>
      <c r="F57" s="20">
        <f>'[1]2. Delegazioni'!F57</f>
        <v>20</v>
      </c>
      <c r="G57" s="22">
        <f>'[1]2. Delegazioni'!G57</f>
        <v>4</v>
      </c>
      <c r="H57" s="23">
        <f>'[1]2. Delegazioni'!H57</f>
        <v>0.25</v>
      </c>
      <c r="I57" s="20">
        <f>'[1]2. Delegazioni'!I57</f>
        <v>13</v>
      </c>
      <c r="J57" s="22">
        <f>'[1]2. Delegazioni'!J57</f>
        <v>-3</v>
      </c>
      <c r="K57" s="23">
        <f>'[1]2. Delegazioni'!K57</f>
        <v>-0.1875</v>
      </c>
      <c r="L57" s="51"/>
      <c r="M57" s="51"/>
      <c r="N57" s="51"/>
      <c r="O57" s="10"/>
      <c r="P57" s="11"/>
      <c r="Q57" s="12"/>
      <c r="R57" s="8"/>
      <c r="S57" s="8"/>
    </row>
    <row r="58" spans="2:19" s="7" customFormat="1" x14ac:dyDescent="0.2">
      <c r="B58" s="8" t="s">
        <v>64</v>
      </c>
      <c r="C58" s="20">
        <f>'[1]2. Delegazioni'!C58</f>
        <v>207</v>
      </c>
      <c r="D58" s="22">
        <f>'[1]2. Delegazioni'!D58</f>
        <v>69</v>
      </c>
      <c r="E58" s="23">
        <f>'[1]2. Delegazioni'!E58</f>
        <v>0.5</v>
      </c>
      <c r="F58" s="20">
        <f>'[1]2. Delegazioni'!F58</f>
        <v>114</v>
      </c>
      <c r="G58" s="22">
        <f>'[1]2. Delegazioni'!G58</f>
        <v>31</v>
      </c>
      <c r="H58" s="23">
        <f>'[1]2. Delegazioni'!H58</f>
        <v>0.3735</v>
      </c>
      <c r="I58" s="20">
        <f>'[1]2. Delegazioni'!I58</f>
        <v>93</v>
      </c>
      <c r="J58" s="22">
        <f>'[1]2. Delegazioni'!J58</f>
        <v>38</v>
      </c>
      <c r="K58" s="23">
        <f>'[1]2. Delegazioni'!K58</f>
        <v>0.69089999999999996</v>
      </c>
      <c r="L58" s="51"/>
      <c r="M58" s="51"/>
      <c r="N58" s="51"/>
      <c r="O58" s="10"/>
      <c r="P58" s="11"/>
      <c r="Q58" s="12"/>
      <c r="R58" s="8"/>
      <c r="S58" s="8"/>
    </row>
    <row r="59" spans="2:19" s="7" customFormat="1" x14ac:dyDescent="0.2">
      <c r="B59" s="8" t="s">
        <v>65</v>
      </c>
      <c r="C59" s="20">
        <f>'[1]2. Delegazioni'!C59</f>
        <v>158</v>
      </c>
      <c r="D59" s="22">
        <f>'[1]2. Delegazioni'!D59</f>
        <v>-15</v>
      </c>
      <c r="E59" s="23">
        <f>'[1]2. Delegazioni'!E59</f>
        <v>-8.6699999999999999E-2</v>
      </c>
      <c r="F59" s="20">
        <f>'[1]2. Delegazioni'!F59</f>
        <v>97</v>
      </c>
      <c r="G59" s="22">
        <f>'[1]2. Delegazioni'!G59</f>
        <v>14</v>
      </c>
      <c r="H59" s="23">
        <f>'[1]2. Delegazioni'!H59</f>
        <v>0.16869999999999999</v>
      </c>
      <c r="I59" s="20">
        <f>'[1]2. Delegazioni'!I59</f>
        <v>61</v>
      </c>
      <c r="J59" s="22">
        <f>'[1]2. Delegazioni'!J59</f>
        <v>-29</v>
      </c>
      <c r="K59" s="23">
        <f>'[1]2. Delegazioni'!K59</f>
        <v>-0.32219999999999999</v>
      </c>
      <c r="L59" s="51"/>
      <c r="M59" s="51"/>
      <c r="N59" s="51"/>
      <c r="O59" s="10"/>
      <c r="P59" s="11"/>
      <c r="Q59" s="12"/>
      <c r="R59" s="8"/>
      <c r="S59" s="8"/>
    </row>
    <row r="60" spans="2:19" s="7" customFormat="1" x14ac:dyDescent="0.2">
      <c r="B60" s="8" t="s">
        <v>5</v>
      </c>
      <c r="C60" s="20">
        <f>'[1]2. Delegazioni'!C60</f>
        <v>1180</v>
      </c>
      <c r="D60" s="22">
        <f>'[1]2. Delegazioni'!D60</f>
        <v>152</v>
      </c>
      <c r="E60" s="23">
        <f>'[1]2. Delegazioni'!E60</f>
        <v>0.1479</v>
      </c>
      <c r="F60" s="20">
        <f>'[1]2. Delegazioni'!F60</f>
        <v>553</v>
      </c>
      <c r="G60" s="22">
        <f>'[1]2. Delegazioni'!G60</f>
        <v>96</v>
      </c>
      <c r="H60" s="23">
        <f>'[1]2. Delegazioni'!H60</f>
        <v>0.21010000000000001</v>
      </c>
      <c r="I60" s="20">
        <f>'[1]2. Delegazioni'!I60</f>
        <v>627</v>
      </c>
      <c r="J60" s="22">
        <f>'[1]2. Delegazioni'!J60</f>
        <v>56</v>
      </c>
      <c r="K60" s="23">
        <f>'[1]2. Delegazioni'!K60</f>
        <v>9.8100000000000007E-2</v>
      </c>
      <c r="L60" s="51"/>
      <c r="M60" s="51"/>
      <c r="N60" s="51"/>
    </row>
    <row r="61" spans="2:19" s="7" customFormat="1" x14ac:dyDescent="0.2">
      <c r="B61" s="8" t="s">
        <v>40</v>
      </c>
      <c r="C61" s="20">
        <f>'[1]2. Delegazioni'!C61</f>
        <v>264</v>
      </c>
      <c r="D61" s="22">
        <f>'[1]2. Delegazioni'!D61</f>
        <v>0</v>
      </c>
      <c r="E61" s="21" t="s">
        <v>151</v>
      </c>
      <c r="F61" s="20">
        <f>'[1]2. Delegazioni'!F61</f>
        <v>143</v>
      </c>
      <c r="G61" s="22">
        <f>'[1]2. Delegazioni'!G61</f>
        <v>25</v>
      </c>
      <c r="H61" s="23">
        <f>'[1]2. Delegazioni'!H61</f>
        <v>0.21190000000000001</v>
      </c>
      <c r="I61" s="20">
        <f>'[1]2. Delegazioni'!I61</f>
        <v>121</v>
      </c>
      <c r="J61" s="22">
        <f>'[1]2. Delegazioni'!J61</f>
        <v>-25</v>
      </c>
      <c r="K61" s="23">
        <f>'[1]2. Delegazioni'!K61</f>
        <v>-0.17119999999999999</v>
      </c>
      <c r="L61" s="51"/>
      <c r="M61" s="51"/>
      <c r="N61" s="51"/>
    </row>
    <row r="62" spans="2:19" s="7" customFormat="1" x14ac:dyDescent="0.2">
      <c r="B62" s="8" t="s">
        <v>9</v>
      </c>
      <c r="C62" s="20">
        <f>'[1]2. Delegazioni'!C62</f>
        <v>168</v>
      </c>
      <c r="D62" s="22">
        <f>'[1]2. Delegazioni'!D62</f>
        <v>23</v>
      </c>
      <c r="E62" s="23">
        <f>'[1]2. Delegazioni'!E62</f>
        <v>0.15859999999999999</v>
      </c>
      <c r="F62" s="20">
        <f>'[1]2. Delegazioni'!F62</f>
        <v>73</v>
      </c>
      <c r="G62" s="22">
        <f>'[1]2. Delegazioni'!G62</f>
        <v>20</v>
      </c>
      <c r="H62" s="23">
        <f>'[1]2. Delegazioni'!H62</f>
        <v>0.37740000000000001</v>
      </c>
      <c r="I62" s="20">
        <f>'[1]2. Delegazioni'!I62</f>
        <v>95</v>
      </c>
      <c r="J62" s="22">
        <f>'[1]2. Delegazioni'!J62</f>
        <v>3</v>
      </c>
      <c r="K62" s="23">
        <f>'[1]2. Delegazioni'!K62</f>
        <v>3.2599999999999997E-2</v>
      </c>
      <c r="L62" s="51"/>
      <c r="M62" s="51"/>
      <c r="N62" s="51"/>
    </row>
    <row r="63" spans="2:19" s="7" customFormat="1" x14ac:dyDescent="0.2">
      <c r="B63" s="8" t="s">
        <v>41</v>
      </c>
      <c r="C63" s="20">
        <f>'[1]2. Delegazioni'!C63</f>
        <v>518</v>
      </c>
      <c r="D63" s="22">
        <f>'[1]2. Delegazioni'!D63</f>
        <v>48</v>
      </c>
      <c r="E63" s="23">
        <f>'[1]2. Delegazioni'!E63</f>
        <v>0.1021</v>
      </c>
      <c r="F63" s="20">
        <f>'[1]2. Delegazioni'!F63</f>
        <v>242</v>
      </c>
      <c r="G63" s="22">
        <f>'[1]2. Delegazioni'!G63</f>
        <v>25</v>
      </c>
      <c r="H63" s="23">
        <f>'[1]2. Delegazioni'!H63</f>
        <v>0.1152</v>
      </c>
      <c r="I63" s="20">
        <f>'[1]2. Delegazioni'!I63</f>
        <v>276</v>
      </c>
      <c r="J63" s="22">
        <f>'[1]2. Delegazioni'!J63</f>
        <v>23</v>
      </c>
      <c r="K63" s="23">
        <f>'[1]2. Delegazioni'!K63</f>
        <v>9.0899999999999995E-2</v>
      </c>
      <c r="L63" s="51"/>
      <c r="M63" s="51"/>
      <c r="N63" s="51"/>
    </row>
    <row r="64" spans="2:19" s="7" customFormat="1" x14ac:dyDescent="0.2">
      <c r="B64" s="8" t="s">
        <v>42</v>
      </c>
      <c r="C64" s="20">
        <f>'[1]2. Delegazioni'!C64</f>
        <v>675</v>
      </c>
      <c r="D64" s="22">
        <f>'[1]2. Delegazioni'!D64</f>
        <v>118</v>
      </c>
      <c r="E64" s="23">
        <f>'[1]2. Delegazioni'!E64</f>
        <v>0.21179999999999999</v>
      </c>
      <c r="F64" s="20">
        <f>'[1]2. Delegazioni'!F64</f>
        <v>374</v>
      </c>
      <c r="G64" s="22">
        <f>'[1]2. Delegazioni'!G64</f>
        <v>79</v>
      </c>
      <c r="H64" s="23">
        <f>'[1]2. Delegazioni'!H64</f>
        <v>0.26779999999999998</v>
      </c>
      <c r="I64" s="20">
        <f>'[1]2. Delegazioni'!I64</f>
        <v>301</v>
      </c>
      <c r="J64" s="22">
        <f>'[1]2. Delegazioni'!J64</f>
        <v>39</v>
      </c>
      <c r="K64" s="23">
        <f>'[1]2. Delegazioni'!K64</f>
        <v>0.1489</v>
      </c>
      <c r="L64" s="51"/>
      <c r="M64" s="51"/>
      <c r="N64" s="51"/>
    </row>
    <row r="65" spans="2:19" s="7" customFormat="1" x14ac:dyDescent="0.2">
      <c r="B65" s="8" t="s">
        <v>7</v>
      </c>
      <c r="C65" s="20">
        <f>'[1]2. Delegazioni'!C65</f>
        <v>347</v>
      </c>
      <c r="D65" s="22">
        <f>'[1]2. Delegazioni'!D65</f>
        <v>-67</v>
      </c>
      <c r="E65" s="23">
        <f>'[1]2. Delegazioni'!E65</f>
        <v>-0.1618</v>
      </c>
      <c r="F65" s="20">
        <f>'[1]2. Delegazioni'!F65</f>
        <v>175</v>
      </c>
      <c r="G65" s="22">
        <f>'[1]2. Delegazioni'!G65</f>
        <v>-55</v>
      </c>
      <c r="H65" s="23">
        <f>'[1]2. Delegazioni'!H65</f>
        <v>-0.23910000000000001</v>
      </c>
      <c r="I65" s="20">
        <f>'[1]2. Delegazioni'!I65</f>
        <v>172</v>
      </c>
      <c r="J65" s="22">
        <f>'[1]2. Delegazioni'!J65</f>
        <v>-12</v>
      </c>
      <c r="K65" s="23">
        <f>'[1]2. Delegazioni'!K65</f>
        <v>-6.5199999999999994E-2</v>
      </c>
      <c r="L65" s="51"/>
      <c r="M65" s="51"/>
      <c r="N65" s="51"/>
    </row>
    <row r="66" spans="2:19" s="7" customFormat="1" x14ac:dyDescent="0.2">
      <c r="B66" s="8" t="s">
        <v>43</v>
      </c>
      <c r="C66" s="20">
        <f>'[1]2. Delegazioni'!C66</f>
        <v>226</v>
      </c>
      <c r="D66" s="22">
        <f>'[1]2. Delegazioni'!D66</f>
        <v>59</v>
      </c>
      <c r="E66" s="23">
        <f>'[1]2. Delegazioni'!E66</f>
        <v>0.3533</v>
      </c>
      <c r="F66" s="20">
        <f>'[1]2. Delegazioni'!F66</f>
        <v>116</v>
      </c>
      <c r="G66" s="22">
        <f>'[1]2. Delegazioni'!G66</f>
        <v>45</v>
      </c>
      <c r="H66" s="23">
        <f>'[1]2. Delegazioni'!H66</f>
        <v>0.63380000000000003</v>
      </c>
      <c r="I66" s="20">
        <f>'[1]2. Delegazioni'!I66</f>
        <v>110</v>
      </c>
      <c r="J66" s="22">
        <f>'[1]2. Delegazioni'!J66</f>
        <v>14</v>
      </c>
      <c r="K66" s="23">
        <f>'[1]2. Delegazioni'!K66</f>
        <v>0.14580000000000001</v>
      </c>
      <c r="L66" s="51"/>
      <c r="M66" s="51"/>
      <c r="N66" s="51"/>
    </row>
    <row r="67" spans="2:19" s="7" customFormat="1" x14ac:dyDescent="0.2">
      <c r="B67" s="8" t="s">
        <v>44</v>
      </c>
      <c r="C67" s="20">
        <f>'[1]2. Delegazioni'!C67</f>
        <v>246</v>
      </c>
      <c r="D67" s="22">
        <f>'[1]2. Delegazioni'!D67</f>
        <v>-79</v>
      </c>
      <c r="E67" s="23">
        <f>'[1]2. Delegazioni'!E67</f>
        <v>-0.24310000000000001</v>
      </c>
      <c r="F67" s="20">
        <f>'[1]2. Delegazioni'!F67</f>
        <v>127</v>
      </c>
      <c r="G67" s="22">
        <f>'[1]2. Delegazioni'!G67</f>
        <v>-94</v>
      </c>
      <c r="H67" s="23">
        <f>'[1]2. Delegazioni'!H67</f>
        <v>-0.42530000000000001</v>
      </c>
      <c r="I67" s="20">
        <f>'[1]2. Delegazioni'!I67</f>
        <v>119</v>
      </c>
      <c r="J67" s="22">
        <f>'[1]2. Delegazioni'!J67</f>
        <v>15</v>
      </c>
      <c r="K67" s="23">
        <f>'[1]2. Delegazioni'!K67</f>
        <v>0.14419999999999999</v>
      </c>
      <c r="L67" s="51"/>
      <c r="M67" s="51"/>
      <c r="N67" s="51"/>
    </row>
    <row r="68" spans="2:19" s="7" customFormat="1" ht="21" customHeight="1" x14ac:dyDescent="0.2">
      <c r="B68" s="13" t="s">
        <v>149</v>
      </c>
      <c r="C68" s="14">
        <f>'2. Sesso, nazionalità, età'!C25</f>
        <v>4349</v>
      </c>
      <c r="D68" s="56">
        <f>'2. Sesso, nazionalità, età'!D25</f>
        <v>356</v>
      </c>
      <c r="E68" s="15">
        <f>'2. Sesso, nazionalità, età'!E25</f>
        <v>-0.32437470871524005</v>
      </c>
      <c r="F68" s="14">
        <f>'2. Sesso, nazionalità, età'!F25</f>
        <v>2176</v>
      </c>
      <c r="G68" s="56">
        <f>'2. Sesso, nazionalità, età'!G25</f>
        <v>223</v>
      </c>
      <c r="H68" s="15">
        <f>'2. Sesso, nazionalità, età'!H25</f>
        <v>0.11418330773169483</v>
      </c>
      <c r="I68" s="14">
        <f>'2. Sesso, nazionalità, età'!I25</f>
        <v>2173</v>
      </c>
      <c r="J68" s="56">
        <f>'2. Sesso, nazionalità, età'!J25</f>
        <v>133</v>
      </c>
      <c r="K68" s="15">
        <f>'2. Sesso, nazionalità, età'!K25</f>
        <v>6.5196078431372553E-2</v>
      </c>
      <c r="L68" s="51"/>
      <c r="M68" s="51"/>
      <c r="N68" s="51"/>
    </row>
    <row r="69" spans="2:19" s="7" customFormat="1" ht="24.95" customHeight="1" x14ac:dyDescent="0.2">
      <c r="B69" s="24" t="s">
        <v>47</v>
      </c>
      <c r="C69" s="24"/>
      <c r="D69" s="24"/>
      <c r="E69" s="24"/>
      <c r="F69" s="24"/>
      <c r="G69" s="24"/>
      <c r="H69" s="24"/>
      <c r="I69" s="24"/>
      <c r="J69" s="24"/>
      <c r="K69" s="24"/>
      <c r="L69" s="51"/>
      <c r="M69" s="51"/>
      <c r="N69" s="51"/>
    </row>
    <row r="72" spans="2:19" s="6" customFormat="1" ht="24.95" customHeight="1" x14ac:dyDescent="0.25">
      <c r="B72" s="55" t="s">
        <v>232</v>
      </c>
      <c r="C72" s="55"/>
      <c r="D72" s="55"/>
      <c r="E72" s="55"/>
      <c r="F72" s="55"/>
      <c r="G72" s="55"/>
      <c r="H72" s="55"/>
      <c r="I72" s="55"/>
      <c r="J72" s="55"/>
      <c r="K72" s="55"/>
      <c r="L72" s="51"/>
      <c r="M72" s="51"/>
      <c r="N72" s="51"/>
      <c r="O72" s="1"/>
      <c r="P72" s="1"/>
      <c r="Q72" s="1"/>
    </row>
    <row r="73" spans="2:19" s="7" customFormat="1" ht="15" customHeight="1" x14ac:dyDescent="0.2">
      <c r="B73" s="164" t="s">
        <v>66</v>
      </c>
      <c r="C73" s="166" t="s">
        <v>55</v>
      </c>
      <c r="D73" s="166"/>
      <c r="E73" s="166"/>
      <c r="F73" s="162" t="s">
        <v>2</v>
      </c>
      <c r="G73" s="162"/>
      <c r="H73" s="162"/>
      <c r="I73" s="162"/>
      <c r="J73" s="162"/>
      <c r="K73" s="162"/>
      <c r="L73" s="51"/>
      <c r="M73" s="51"/>
      <c r="N73" s="51"/>
    </row>
    <row r="74" spans="2:19" s="7" customFormat="1" ht="30.75" customHeight="1" x14ac:dyDescent="0.2">
      <c r="B74" s="165"/>
      <c r="C74" s="167"/>
      <c r="D74" s="167"/>
      <c r="E74" s="167"/>
      <c r="F74" s="168" t="s">
        <v>29</v>
      </c>
      <c r="G74" s="168"/>
      <c r="H74" s="168"/>
      <c r="I74" s="168" t="s">
        <v>30</v>
      </c>
      <c r="J74" s="168"/>
      <c r="K74" s="168"/>
      <c r="L74" s="51"/>
      <c r="M74" s="51"/>
      <c r="N74" s="51"/>
    </row>
    <row r="75" spans="2:19" s="7" customFormat="1" ht="42" customHeight="1" x14ac:dyDescent="0.2">
      <c r="B75" s="9"/>
      <c r="C75" s="77" t="s">
        <v>358</v>
      </c>
      <c r="D75" s="78" t="s">
        <v>359</v>
      </c>
      <c r="E75" s="78" t="s">
        <v>360</v>
      </c>
      <c r="F75" s="77" t="s">
        <v>358</v>
      </c>
      <c r="G75" s="78" t="s">
        <v>359</v>
      </c>
      <c r="H75" s="78" t="s">
        <v>360</v>
      </c>
      <c r="I75" s="77" t="s">
        <v>358</v>
      </c>
      <c r="J75" s="78" t="s">
        <v>359</v>
      </c>
      <c r="K75" s="78" t="s">
        <v>360</v>
      </c>
      <c r="L75" s="51"/>
      <c r="M75" s="51"/>
      <c r="N75" s="51"/>
    </row>
    <row r="76" spans="2:19" s="7" customFormat="1" x14ac:dyDescent="0.2">
      <c r="B76" s="8" t="s">
        <v>60</v>
      </c>
      <c r="C76" s="52">
        <f>'[1]2. Delegazioni'!C76</f>
        <v>293</v>
      </c>
      <c r="D76" s="53">
        <f>'[1]2. Delegazioni'!D76</f>
        <v>54</v>
      </c>
      <c r="E76" s="54">
        <f>'[1]2. Delegazioni'!E76</f>
        <v>0.22589999999999999</v>
      </c>
      <c r="F76" s="52">
        <f>'[1]2. Delegazioni'!F76</f>
        <v>272</v>
      </c>
      <c r="G76" s="53">
        <f>'[1]2. Delegazioni'!G76</f>
        <v>47</v>
      </c>
      <c r="H76" s="54">
        <f>'[1]2. Delegazioni'!H76</f>
        <v>0.2089</v>
      </c>
      <c r="I76" s="52">
        <f>'[1]2. Delegazioni'!I76</f>
        <v>21</v>
      </c>
      <c r="J76" s="53">
        <f>'[1]2. Delegazioni'!J76</f>
        <v>7</v>
      </c>
      <c r="K76" s="23">
        <f>'[1]2. Delegazioni'!K76</f>
        <v>0.5</v>
      </c>
      <c r="L76" s="51"/>
      <c r="M76" s="51"/>
      <c r="N76" s="51"/>
      <c r="O76" s="10"/>
      <c r="P76" s="11"/>
      <c r="Q76" s="12"/>
      <c r="R76" s="8"/>
      <c r="S76" s="8"/>
    </row>
    <row r="77" spans="2:19" s="7" customFormat="1" x14ac:dyDescent="0.2">
      <c r="B77" s="8" t="s">
        <v>61</v>
      </c>
      <c r="C77" s="20">
        <f>'[1]2. Delegazioni'!C77</f>
        <v>23</v>
      </c>
      <c r="D77" s="22">
        <f>'[1]2. Delegazioni'!D77</f>
        <v>-2</v>
      </c>
      <c r="E77" s="23">
        <f>'[1]2. Delegazioni'!E77</f>
        <v>-0.08</v>
      </c>
      <c r="F77" s="20">
        <f>'[1]2. Delegazioni'!F77</f>
        <v>23</v>
      </c>
      <c r="G77" s="22">
        <f>'[1]2. Delegazioni'!G77</f>
        <v>0</v>
      </c>
      <c r="H77" s="23">
        <f>'[1]2. Delegazioni'!H77</f>
        <v>0</v>
      </c>
      <c r="I77" s="20">
        <f>'[1]2. Delegazioni'!I77</f>
        <v>0</v>
      </c>
      <c r="J77" s="22">
        <f>'[1]2. Delegazioni'!J77</f>
        <v>-2</v>
      </c>
      <c r="K77" s="23">
        <f>'[1]2. Delegazioni'!K77</f>
        <v>-1</v>
      </c>
      <c r="L77" s="51"/>
      <c r="M77" s="51"/>
      <c r="N77" s="51"/>
      <c r="O77" s="10"/>
      <c r="P77" s="11"/>
      <c r="Q77" s="12"/>
      <c r="R77" s="8"/>
      <c r="S77" s="8"/>
    </row>
    <row r="78" spans="2:19" s="7" customFormat="1" x14ac:dyDescent="0.2">
      <c r="B78" s="8" t="s">
        <v>62</v>
      </c>
      <c r="C78" s="20">
        <f>'[1]2. Delegazioni'!C78</f>
        <v>11</v>
      </c>
      <c r="D78" s="22">
        <f>'[1]2. Delegazioni'!D78</f>
        <v>-5</v>
      </c>
      <c r="E78" s="23">
        <f>'[1]2. Delegazioni'!E78</f>
        <v>-0.3125</v>
      </c>
      <c r="F78" s="20">
        <f>'[1]2. Delegazioni'!F78</f>
        <v>10</v>
      </c>
      <c r="G78" s="22">
        <f>'[1]2. Delegazioni'!G78</f>
        <v>-5</v>
      </c>
      <c r="H78" s="23">
        <f>'[1]2. Delegazioni'!H78</f>
        <v>-0.33329999999999999</v>
      </c>
      <c r="I78" s="20">
        <f>'[1]2. Delegazioni'!I78</f>
        <v>1</v>
      </c>
      <c r="J78" s="22">
        <f>'[1]2. Delegazioni'!J78</f>
        <v>0</v>
      </c>
      <c r="K78" s="21" t="s">
        <v>151</v>
      </c>
      <c r="L78" s="51"/>
      <c r="M78" s="51"/>
      <c r="N78" s="51"/>
      <c r="O78" s="10"/>
      <c r="P78" s="11"/>
      <c r="Q78" s="12"/>
      <c r="R78" s="8"/>
      <c r="S78" s="8"/>
    </row>
    <row r="79" spans="2:19" s="7" customFormat="1" x14ac:dyDescent="0.2">
      <c r="B79" s="8" t="s">
        <v>63</v>
      </c>
      <c r="C79" s="20">
        <f>'[1]2. Delegazioni'!C79</f>
        <v>33</v>
      </c>
      <c r="D79" s="22">
        <f>'[1]2. Delegazioni'!D79</f>
        <v>1</v>
      </c>
      <c r="E79" s="23">
        <f>'[1]2. Delegazioni'!E79</f>
        <v>3.1300000000000001E-2</v>
      </c>
      <c r="F79" s="20">
        <f>'[1]2. Delegazioni'!F79</f>
        <v>32</v>
      </c>
      <c r="G79" s="22">
        <f>'[1]2. Delegazioni'!G79</f>
        <v>1</v>
      </c>
      <c r="H79" s="23">
        <f>'[1]2. Delegazioni'!H79</f>
        <v>3.2300000000000002E-2</v>
      </c>
      <c r="I79" s="20">
        <f>'[1]2. Delegazioni'!I79</f>
        <v>1</v>
      </c>
      <c r="J79" s="22">
        <f>'[1]2. Delegazioni'!J79</f>
        <v>0</v>
      </c>
      <c r="K79" s="21" t="s">
        <v>151</v>
      </c>
      <c r="L79" s="51"/>
      <c r="M79" s="51"/>
      <c r="N79" s="51"/>
      <c r="O79" s="10"/>
      <c r="P79" s="11"/>
      <c r="Q79" s="12"/>
      <c r="R79" s="8"/>
      <c r="S79" s="8"/>
    </row>
    <row r="80" spans="2:19" s="7" customFormat="1" x14ac:dyDescent="0.2">
      <c r="B80" s="8" t="s">
        <v>64</v>
      </c>
      <c r="C80" s="20">
        <f>'[1]2. Delegazioni'!C80</f>
        <v>207</v>
      </c>
      <c r="D80" s="22">
        <f>'[1]2. Delegazioni'!D80</f>
        <v>69</v>
      </c>
      <c r="E80" s="23">
        <f>'[1]2. Delegazioni'!E80</f>
        <v>0.5</v>
      </c>
      <c r="F80" s="20">
        <f>'[1]2. Delegazioni'!F80</f>
        <v>197</v>
      </c>
      <c r="G80" s="22">
        <f>'[1]2. Delegazioni'!G80</f>
        <v>72</v>
      </c>
      <c r="H80" s="23">
        <f>'[1]2. Delegazioni'!H80</f>
        <v>0.57599999999999996</v>
      </c>
      <c r="I80" s="20">
        <f>'[1]2. Delegazioni'!I80</f>
        <v>10</v>
      </c>
      <c r="J80" s="22">
        <f>'[1]2. Delegazioni'!J80</f>
        <v>-3</v>
      </c>
      <c r="K80" s="23">
        <f>'[1]2. Delegazioni'!K80</f>
        <v>-0.23080000000000001</v>
      </c>
      <c r="L80" s="51"/>
      <c r="M80" s="51"/>
      <c r="N80" s="51"/>
      <c r="O80" s="10"/>
      <c r="P80" s="11"/>
      <c r="Q80" s="12"/>
      <c r="R80" s="8"/>
      <c r="S80" s="8"/>
    </row>
    <row r="81" spans="2:19" s="7" customFormat="1" x14ac:dyDescent="0.2">
      <c r="B81" s="8" t="s">
        <v>65</v>
      </c>
      <c r="C81" s="20">
        <f>'[1]2. Delegazioni'!C81</f>
        <v>158</v>
      </c>
      <c r="D81" s="22">
        <f>'[1]2. Delegazioni'!D81</f>
        <v>-15</v>
      </c>
      <c r="E81" s="23">
        <f>'[1]2. Delegazioni'!E81</f>
        <v>-8.6699999999999999E-2</v>
      </c>
      <c r="F81" s="20">
        <f>'[1]2. Delegazioni'!F81</f>
        <v>142</v>
      </c>
      <c r="G81" s="22">
        <f>'[1]2. Delegazioni'!G81</f>
        <v>-20</v>
      </c>
      <c r="H81" s="23">
        <f>'[1]2. Delegazioni'!H81</f>
        <v>-0.1235</v>
      </c>
      <c r="I81" s="20">
        <f>'[1]2. Delegazioni'!I81</f>
        <v>16</v>
      </c>
      <c r="J81" s="22">
        <f>'[1]2. Delegazioni'!J81</f>
        <v>5</v>
      </c>
      <c r="K81" s="23">
        <f>'[1]2. Delegazioni'!K81</f>
        <v>0.45450000000000002</v>
      </c>
      <c r="L81" s="51"/>
      <c r="M81" s="51"/>
      <c r="N81" s="51"/>
      <c r="O81" s="10"/>
      <c r="P81" s="11"/>
      <c r="Q81" s="12"/>
      <c r="R81" s="8"/>
      <c r="S81" s="8"/>
    </row>
    <row r="82" spans="2:19" s="7" customFormat="1" x14ac:dyDescent="0.2">
      <c r="B82" s="8" t="s">
        <v>5</v>
      </c>
      <c r="C82" s="20">
        <f>'[1]2. Delegazioni'!C82</f>
        <v>1180</v>
      </c>
      <c r="D82" s="22">
        <f>'[1]2. Delegazioni'!D82</f>
        <v>152</v>
      </c>
      <c r="E82" s="23">
        <f>'[1]2. Delegazioni'!E82</f>
        <v>0.1479</v>
      </c>
      <c r="F82" s="20">
        <f>'[1]2. Delegazioni'!F82</f>
        <v>989</v>
      </c>
      <c r="G82" s="22">
        <f>'[1]2. Delegazioni'!G82</f>
        <v>117</v>
      </c>
      <c r="H82" s="23">
        <f>'[1]2. Delegazioni'!H82</f>
        <v>0.13420000000000001</v>
      </c>
      <c r="I82" s="20">
        <f>'[1]2. Delegazioni'!I82</f>
        <v>191</v>
      </c>
      <c r="J82" s="22">
        <f>'[1]2. Delegazioni'!J82</f>
        <v>35</v>
      </c>
      <c r="K82" s="23">
        <f>'[1]2. Delegazioni'!K82</f>
        <v>0.22439999999999999</v>
      </c>
      <c r="L82" s="51"/>
      <c r="M82" s="51"/>
      <c r="N82" s="51"/>
    </row>
    <row r="83" spans="2:19" s="7" customFormat="1" x14ac:dyDescent="0.2">
      <c r="B83" s="8" t="s">
        <v>40</v>
      </c>
      <c r="C83" s="20">
        <f>'[1]2. Delegazioni'!C83</f>
        <v>264</v>
      </c>
      <c r="D83" s="22">
        <f>'[1]2. Delegazioni'!D83</f>
        <v>0</v>
      </c>
      <c r="E83" s="21" t="s">
        <v>151</v>
      </c>
      <c r="F83" s="20">
        <f>'[1]2. Delegazioni'!F83</f>
        <v>243</v>
      </c>
      <c r="G83" s="22">
        <f>'[1]2. Delegazioni'!G83</f>
        <v>-2</v>
      </c>
      <c r="H83" s="23">
        <f>'[1]2. Delegazioni'!H83</f>
        <v>-8.2000000000000007E-3</v>
      </c>
      <c r="I83" s="20">
        <f>'[1]2. Delegazioni'!I83</f>
        <v>21</v>
      </c>
      <c r="J83" s="22">
        <f>'[1]2. Delegazioni'!J83</f>
        <v>2</v>
      </c>
      <c r="K83" s="23">
        <f>'[1]2. Delegazioni'!K83</f>
        <v>0.1053</v>
      </c>
      <c r="L83" s="51"/>
      <c r="M83" s="51"/>
      <c r="N83" s="51"/>
    </row>
    <row r="84" spans="2:19" s="7" customFormat="1" x14ac:dyDescent="0.2">
      <c r="B84" s="8" t="s">
        <v>9</v>
      </c>
      <c r="C84" s="20">
        <f>'[1]2. Delegazioni'!C84</f>
        <v>168</v>
      </c>
      <c r="D84" s="22">
        <f>'[1]2. Delegazioni'!D84</f>
        <v>23</v>
      </c>
      <c r="E84" s="23">
        <f>'[1]2. Delegazioni'!E84</f>
        <v>0.15859999999999999</v>
      </c>
      <c r="F84" s="20">
        <f>'[1]2. Delegazioni'!F84</f>
        <v>147</v>
      </c>
      <c r="G84" s="22">
        <f>'[1]2. Delegazioni'!G84</f>
        <v>12</v>
      </c>
      <c r="H84" s="23">
        <f>'[1]2. Delegazioni'!H84</f>
        <v>8.8900000000000007E-2</v>
      </c>
      <c r="I84" s="20">
        <f>'[1]2. Delegazioni'!I84</f>
        <v>21</v>
      </c>
      <c r="J84" s="22">
        <f>'[1]2. Delegazioni'!J84</f>
        <v>11</v>
      </c>
      <c r="K84" s="23">
        <f>'[1]2. Delegazioni'!K84</f>
        <v>1.1000000000000001</v>
      </c>
      <c r="L84" s="51"/>
      <c r="M84" s="51"/>
      <c r="N84" s="51"/>
    </row>
    <row r="85" spans="2:19" s="7" customFormat="1" x14ac:dyDescent="0.2">
      <c r="B85" s="8" t="s">
        <v>41</v>
      </c>
      <c r="C85" s="20">
        <f>'[1]2. Delegazioni'!C85</f>
        <v>518</v>
      </c>
      <c r="D85" s="22">
        <f>'[1]2. Delegazioni'!D85</f>
        <v>48</v>
      </c>
      <c r="E85" s="23">
        <f>'[1]2. Delegazioni'!E85</f>
        <v>0.1021</v>
      </c>
      <c r="F85" s="20">
        <f>'[1]2. Delegazioni'!F85</f>
        <v>452</v>
      </c>
      <c r="G85" s="22">
        <f>'[1]2. Delegazioni'!G85</f>
        <v>30</v>
      </c>
      <c r="H85" s="23">
        <f>'[1]2. Delegazioni'!H85</f>
        <v>7.1099999999999997E-2</v>
      </c>
      <c r="I85" s="20">
        <f>'[1]2. Delegazioni'!I85</f>
        <v>66</v>
      </c>
      <c r="J85" s="22">
        <f>'[1]2. Delegazioni'!J85</f>
        <v>18</v>
      </c>
      <c r="K85" s="23">
        <f>'[1]2. Delegazioni'!K85</f>
        <v>0.375</v>
      </c>
      <c r="L85" s="51"/>
      <c r="M85" s="51"/>
      <c r="N85" s="51"/>
    </row>
    <row r="86" spans="2:19" s="7" customFormat="1" x14ac:dyDescent="0.2">
      <c r="B86" s="8" t="s">
        <v>42</v>
      </c>
      <c r="C86" s="20">
        <f>'[1]2. Delegazioni'!C86</f>
        <v>675</v>
      </c>
      <c r="D86" s="22">
        <f>'[1]2. Delegazioni'!D86</f>
        <v>118</v>
      </c>
      <c r="E86" s="23">
        <f>'[1]2. Delegazioni'!E86</f>
        <v>0.21179999999999999</v>
      </c>
      <c r="F86" s="20">
        <f>'[1]2. Delegazioni'!F86</f>
        <v>563</v>
      </c>
      <c r="G86" s="22">
        <f>'[1]2. Delegazioni'!G86</f>
        <v>59</v>
      </c>
      <c r="H86" s="23">
        <f>'[1]2. Delegazioni'!H86</f>
        <v>0.1171</v>
      </c>
      <c r="I86" s="20">
        <f>'[1]2. Delegazioni'!I86</f>
        <v>112</v>
      </c>
      <c r="J86" s="22">
        <f>'[1]2. Delegazioni'!J86</f>
        <v>59</v>
      </c>
      <c r="K86" s="23">
        <f>'[1]2. Delegazioni'!K86</f>
        <v>1.1132</v>
      </c>
      <c r="L86" s="51"/>
      <c r="M86" s="51"/>
      <c r="N86" s="51"/>
    </row>
    <row r="87" spans="2:19" s="7" customFormat="1" x14ac:dyDescent="0.2">
      <c r="B87" s="8" t="s">
        <v>7</v>
      </c>
      <c r="C87" s="20">
        <f>'[1]2. Delegazioni'!C87</f>
        <v>347</v>
      </c>
      <c r="D87" s="22">
        <f>'[1]2. Delegazioni'!D87</f>
        <v>-67</v>
      </c>
      <c r="E87" s="23">
        <f>'[1]2. Delegazioni'!E87</f>
        <v>-0.1618</v>
      </c>
      <c r="F87" s="20">
        <f>'[1]2. Delegazioni'!F87</f>
        <v>298</v>
      </c>
      <c r="G87" s="22">
        <f>'[1]2. Delegazioni'!G87</f>
        <v>-72</v>
      </c>
      <c r="H87" s="23">
        <f>'[1]2. Delegazioni'!H87</f>
        <v>-0.1946</v>
      </c>
      <c r="I87" s="20">
        <f>'[1]2. Delegazioni'!I87</f>
        <v>49</v>
      </c>
      <c r="J87" s="22">
        <f>'[1]2. Delegazioni'!J87</f>
        <v>5</v>
      </c>
      <c r="K87" s="23">
        <f>'[1]2. Delegazioni'!K87</f>
        <v>0.11360000000000001</v>
      </c>
      <c r="L87" s="51"/>
      <c r="M87" s="51"/>
      <c r="N87" s="51"/>
    </row>
    <row r="88" spans="2:19" s="7" customFormat="1" x14ac:dyDescent="0.2">
      <c r="B88" s="8" t="s">
        <v>43</v>
      </c>
      <c r="C88" s="20">
        <f>'[1]2. Delegazioni'!C88</f>
        <v>226</v>
      </c>
      <c r="D88" s="22">
        <f>'[1]2. Delegazioni'!D88</f>
        <v>59</v>
      </c>
      <c r="E88" s="23">
        <f>'[1]2. Delegazioni'!E88</f>
        <v>0.3533</v>
      </c>
      <c r="F88" s="20">
        <f>'[1]2. Delegazioni'!F88</f>
        <v>208</v>
      </c>
      <c r="G88" s="22">
        <f>'[1]2. Delegazioni'!G88</f>
        <v>55</v>
      </c>
      <c r="H88" s="23">
        <f>'[1]2. Delegazioni'!H88</f>
        <v>0.35949999999999999</v>
      </c>
      <c r="I88" s="20">
        <f>'[1]2. Delegazioni'!I88</f>
        <v>18</v>
      </c>
      <c r="J88" s="22">
        <f>'[1]2. Delegazioni'!J88</f>
        <v>4</v>
      </c>
      <c r="K88" s="23">
        <f>'[1]2. Delegazioni'!K88</f>
        <v>0.28570000000000001</v>
      </c>
      <c r="L88" s="51"/>
      <c r="M88" s="51"/>
      <c r="N88" s="51"/>
    </row>
    <row r="89" spans="2:19" s="7" customFormat="1" x14ac:dyDescent="0.2">
      <c r="B89" s="8" t="s">
        <v>44</v>
      </c>
      <c r="C89" s="20">
        <f>'[1]2. Delegazioni'!C89</f>
        <v>246</v>
      </c>
      <c r="D89" s="22">
        <f>'[1]2. Delegazioni'!D89</f>
        <v>-79</v>
      </c>
      <c r="E89" s="23">
        <f>'[1]2. Delegazioni'!E89</f>
        <v>-0.24310000000000001</v>
      </c>
      <c r="F89" s="20">
        <f>'[1]2. Delegazioni'!F89</f>
        <v>222</v>
      </c>
      <c r="G89" s="22">
        <f>'[1]2. Delegazioni'!G89</f>
        <v>-73</v>
      </c>
      <c r="H89" s="23">
        <f>'[1]2. Delegazioni'!H89</f>
        <v>-0.2475</v>
      </c>
      <c r="I89" s="20">
        <f>'[1]2. Delegazioni'!I89</f>
        <v>24</v>
      </c>
      <c r="J89" s="22">
        <f>'[1]2. Delegazioni'!J89</f>
        <v>-6</v>
      </c>
      <c r="K89" s="23">
        <f>'[1]2. Delegazioni'!K89</f>
        <v>-0.2</v>
      </c>
      <c r="L89" s="51"/>
      <c r="M89" s="51"/>
      <c r="N89" s="51"/>
    </row>
    <row r="90" spans="2:19" s="7" customFormat="1" ht="21" customHeight="1" x14ac:dyDescent="0.2">
      <c r="B90" s="13" t="s">
        <v>149</v>
      </c>
      <c r="C90" s="14">
        <f>'2. Sesso, nazionalità, età'!C39</f>
        <v>4349</v>
      </c>
      <c r="D90" s="56">
        <f>'2. Sesso, nazionalità, età'!D39</f>
        <v>356</v>
      </c>
      <c r="E90" s="15">
        <f>'2. Sesso, nazionalità, età'!E39</f>
        <v>-0.32437470871524005</v>
      </c>
      <c r="F90" s="14">
        <f>'2. Sesso, nazionalità, età'!F39</f>
        <v>3798</v>
      </c>
      <c r="G90" s="56">
        <f>'2. Sesso, nazionalità, età'!G39</f>
        <v>221</v>
      </c>
      <c r="H90" s="15">
        <f>'2. Sesso, nazionalità, età'!H39</f>
        <v>6.1783617556611686E-2</v>
      </c>
      <c r="I90" s="14">
        <f>'2. Sesso, nazionalità, età'!I39</f>
        <v>551</v>
      </c>
      <c r="J90" s="56">
        <f>'2. Sesso, nazionalità, età'!J39</f>
        <v>135</v>
      </c>
      <c r="K90" s="23">
        <f>'2. Sesso, nazionalità, età'!K39</f>
        <v>0.32451923076923078</v>
      </c>
      <c r="L90" s="51"/>
      <c r="M90" s="51"/>
      <c r="N90" s="51"/>
    </row>
    <row r="91" spans="2:19" s="7" customFormat="1" ht="24.95" customHeight="1" x14ac:dyDescent="0.2">
      <c r="B91" s="24" t="s">
        <v>47</v>
      </c>
      <c r="C91" s="24"/>
      <c r="D91" s="24"/>
      <c r="E91" s="24"/>
      <c r="F91" s="24"/>
      <c r="G91" s="24"/>
      <c r="H91" s="24"/>
      <c r="I91" s="24"/>
      <c r="J91" s="24"/>
      <c r="K91" s="24"/>
      <c r="L91" s="51"/>
      <c r="M91" s="51"/>
      <c r="N91" s="51"/>
    </row>
    <row r="94" spans="2:19" s="6" customFormat="1" ht="24.95" customHeight="1" x14ac:dyDescent="0.25">
      <c r="B94" s="169" t="s">
        <v>233</v>
      </c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"/>
      <c r="P94" s="1"/>
      <c r="Q94" s="1"/>
    </row>
    <row r="95" spans="2:19" s="7" customFormat="1" ht="15" customHeight="1" x14ac:dyDescent="0.2">
      <c r="B95" s="164" t="s">
        <v>66</v>
      </c>
      <c r="C95" s="166" t="s">
        <v>55</v>
      </c>
      <c r="D95" s="166"/>
      <c r="E95" s="166"/>
      <c r="F95" s="162" t="s">
        <v>2</v>
      </c>
      <c r="G95" s="162"/>
      <c r="H95" s="162"/>
      <c r="I95" s="162"/>
      <c r="J95" s="162"/>
      <c r="K95" s="162"/>
      <c r="L95" s="162"/>
      <c r="M95" s="162"/>
      <c r="N95" s="162"/>
    </row>
    <row r="96" spans="2:19" s="7" customFormat="1" ht="30.75" customHeight="1" x14ac:dyDescent="0.2">
      <c r="B96" s="165"/>
      <c r="C96" s="167"/>
      <c r="D96" s="167"/>
      <c r="E96" s="167"/>
      <c r="F96" s="168" t="s">
        <v>31</v>
      </c>
      <c r="G96" s="168"/>
      <c r="H96" s="168"/>
      <c r="I96" s="168" t="s">
        <v>32</v>
      </c>
      <c r="J96" s="168"/>
      <c r="K96" s="168"/>
      <c r="L96" s="168" t="s">
        <v>46</v>
      </c>
      <c r="M96" s="168"/>
      <c r="N96" s="168"/>
    </row>
    <row r="97" spans="2:19" s="7" customFormat="1" ht="42" customHeight="1" x14ac:dyDescent="0.2">
      <c r="B97" s="9"/>
      <c r="C97" s="77" t="s">
        <v>358</v>
      </c>
      <c r="D97" s="78" t="s">
        <v>359</v>
      </c>
      <c r="E97" s="78" t="s">
        <v>360</v>
      </c>
      <c r="F97" s="77" t="s">
        <v>358</v>
      </c>
      <c r="G97" s="78" t="s">
        <v>359</v>
      </c>
      <c r="H97" s="78" t="s">
        <v>360</v>
      </c>
      <c r="I97" s="77" t="s">
        <v>358</v>
      </c>
      <c r="J97" s="78" t="s">
        <v>359</v>
      </c>
      <c r="K97" s="78" t="s">
        <v>360</v>
      </c>
      <c r="L97" s="77" t="s">
        <v>358</v>
      </c>
      <c r="M97" s="78" t="s">
        <v>359</v>
      </c>
      <c r="N97" s="78" t="s">
        <v>360</v>
      </c>
    </row>
    <row r="98" spans="2:19" s="7" customFormat="1" x14ac:dyDescent="0.2">
      <c r="B98" s="8" t="s">
        <v>60</v>
      </c>
      <c r="C98" s="52">
        <f>'[1]2. Delegazioni'!C98</f>
        <v>293</v>
      </c>
      <c r="D98" s="53">
        <f>'[1]2. Delegazioni'!D98</f>
        <v>54</v>
      </c>
      <c r="E98" s="54">
        <f>'[1]2. Delegazioni'!E98</f>
        <v>0.22589999999999999</v>
      </c>
      <c r="F98" s="20">
        <f>'[1]2. Delegazioni'!F98</f>
        <v>202</v>
      </c>
      <c r="G98" s="22">
        <f>'[1]2. Delegazioni'!G98</f>
        <v>48</v>
      </c>
      <c r="H98" s="23">
        <f>'[1]2. Delegazioni'!H98</f>
        <v>0.31169999999999998</v>
      </c>
      <c r="I98" s="20">
        <f>'[1]2. Delegazioni'!I98</f>
        <v>88</v>
      </c>
      <c r="J98" s="22">
        <f>'[1]2. Delegazioni'!J98</f>
        <v>8</v>
      </c>
      <c r="K98" s="23">
        <f>'[1]2. Delegazioni'!K98</f>
        <v>0.1</v>
      </c>
      <c r="L98" s="20">
        <f>'[1]2. Delegazioni'!L98</f>
        <v>3</v>
      </c>
      <c r="M98" s="22">
        <f>'[1]2. Delegazioni'!M98</f>
        <v>-2</v>
      </c>
      <c r="N98" s="23">
        <f>'[1]2. Delegazioni'!N98</f>
        <v>-0.4</v>
      </c>
      <c r="O98" s="10"/>
      <c r="P98" s="11"/>
      <c r="Q98" s="12"/>
      <c r="R98" s="8"/>
      <c r="S98" s="8"/>
    </row>
    <row r="99" spans="2:19" s="7" customFormat="1" x14ac:dyDescent="0.2">
      <c r="B99" s="8" t="s">
        <v>61</v>
      </c>
      <c r="C99" s="20">
        <f>'[1]2. Delegazioni'!C99</f>
        <v>23</v>
      </c>
      <c r="D99" s="22">
        <f>'[1]2. Delegazioni'!D99</f>
        <v>-2</v>
      </c>
      <c r="E99" s="23">
        <f>'[1]2. Delegazioni'!E99</f>
        <v>-0.08</v>
      </c>
      <c r="F99" s="20">
        <f>'[1]2. Delegazioni'!F99</f>
        <v>15</v>
      </c>
      <c r="G99" s="22">
        <f>'[1]2. Delegazioni'!G99</f>
        <v>-2</v>
      </c>
      <c r="H99" s="23">
        <f>'[1]2. Delegazioni'!H99</f>
        <v>-0.1176</v>
      </c>
      <c r="I99" s="20">
        <f>'[1]2. Delegazioni'!I99</f>
        <v>8</v>
      </c>
      <c r="J99" s="22">
        <f>'[1]2. Delegazioni'!J99</f>
        <v>1</v>
      </c>
      <c r="K99" s="23">
        <f>'[1]2. Delegazioni'!K99</f>
        <v>0.1429</v>
      </c>
      <c r="L99" s="20">
        <f>'[1]2. Delegazioni'!L99</f>
        <v>0</v>
      </c>
      <c r="M99" s="22">
        <f>'[1]2. Delegazioni'!M99</f>
        <v>-1</v>
      </c>
      <c r="N99" s="23">
        <f>'[1]2. Delegazioni'!N99</f>
        <v>-1</v>
      </c>
      <c r="O99" s="10"/>
      <c r="P99" s="11"/>
      <c r="Q99" s="12"/>
      <c r="R99" s="8"/>
      <c r="S99" s="8"/>
    </row>
    <row r="100" spans="2:19" s="7" customFormat="1" x14ac:dyDescent="0.2">
      <c r="B100" s="8" t="s">
        <v>62</v>
      </c>
      <c r="C100" s="20">
        <f>'[1]2. Delegazioni'!C100</f>
        <v>11</v>
      </c>
      <c r="D100" s="22">
        <f>'[1]2. Delegazioni'!D100</f>
        <v>-5</v>
      </c>
      <c r="E100" s="23">
        <f>'[1]2. Delegazioni'!E100</f>
        <v>-0.3125</v>
      </c>
      <c r="F100" s="20">
        <f>'[1]2. Delegazioni'!F100</f>
        <v>10</v>
      </c>
      <c r="G100" s="22">
        <f>'[1]2. Delegazioni'!G100</f>
        <v>3</v>
      </c>
      <c r="H100" s="23">
        <f>'[1]2. Delegazioni'!H100</f>
        <v>0.42859999999999998</v>
      </c>
      <c r="I100" s="20">
        <f>'[1]2. Delegazioni'!I100</f>
        <v>1</v>
      </c>
      <c r="J100" s="22">
        <f>'[1]2. Delegazioni'!J100</f>
        <v>-8</v>
      </c>
      <c r="K100" s="23">
        <f>'[1]2. Delegazioni'!K100</f>
        <v>-0.88890000000000002</v>
      </c>
      <c r="L100" s="20">
        <f>'[1]2. Delegazioni'!L100</f>
        <v>0</v>
      </c>
      <c r="M100" s="22">
        <f>'[1]2. Delegazioni'!M100</f>
        <v>0</v>
      </c>
      <c r="N100" s="21" t="s">
        <v>151</v>
      </c>
      <c r="O100" s="10"/>
      <c r="P100" s="11"/>
      <c r="Q100" s="12"/>
      <c r="R100" s="8"/>
      <c r="S100" s="8"/>
    </row>
    <row r="101" spans="2:19" s="7" customFormat="1" x14ac:dyDescent="0.2">
      <c r="B101" s="8" t="s">
        <v>63</v>
      </c>
      <c r="C101" s="20">
        <f>'[1]2. Delegazioni'!C101</f>
        <v>33</v>
      </c>
      <c r="D101" s="22">
        <f>'[1]2. Delegazioni'!D101</f>
        <v>1</v>
      </c>
      <c r="E101" s="23">
        <f>'[1]2. Delegazioni'!E101</f>
        <v>3.1300000000000001E-2</v>
      </c>
      <c r="F101" s="20">
        <f>'[1]2. Delegazioni'!F101</f>
        <v>18</v>
      </c>
      <c r="G101" s="22">
        <f>'[1]2. Delegazioni'!G101</f>
        <v>-2</v>
      </c>
      <c r="H101" s="23">
        <f>'[1]2. Delegazioni'!H101</f>
        <v>-0.1</v>
      </c>
      <c r="I101" s="20">
        <f>'[1]2. Delegazioni'!I101</f>
        <v>15</v>
      </c>
      <c r="J101" s="22">
        <f>'[1]2. Delegazioni'!J101</f>
        <v>4</v>
      </c>
      <c r="K101" s="23">
        <f>'[1]2. Delegazioni'!K101</f>
        <v>0.36359999999999998</v>
      </c>
      <c r="L101" s="20">
        <f>'[1]2. Delegazioni'!L101</f>
        <v>0</v>
      </c>
      <c r="M101" s="22">
        <f>'[1]2. Delegazioni'!M101</f>
        <v>-1</v>
      </c>
      <c r="N101" s="23">
        <f>'[1]2. Delegazioni'!N101</f>
        <v>-1</v>
      </c>
      <c r="O101" s="10"/>
      <c r="P101" s="11"/>
      <c r="Q101" s="12"/>
      <c r="R101" s="8"/>
      <c r="S101" s="8"/>
    </row>
    <row r="102" spans="2:19" s="7" customFormat="1" x14ac:dyDescent="0.2">
      <c r="B102" s="8" t="s">
        <v>64</v>
      </c>
      <c r="C102" s="20">
        <f>'[1]2. Delegazioni'!C102</f>
        <v>207</v>
      </c>
      <c r="D102" s="22">
        <f>'[1]2. Delegazioni'!D102</f>
        <v>69</v>
      </c>
      <c r="E102" s="23">
        <f>'[1]2. Delegazioni'!E102</f>
        <v>0.5</v>
      </c>
      <c r="F102" s="20">
        <f>'[1]2. Delegazioni'!F102</f>
        <v>124</v>
      </c>
      <c r="G102" s="22">
        <f>'[1]2. Delegazioni'!G102</f>
        <v>54</v>
      </c>
      <c r="H102" s="23">
        <f>'[1]2. Delegazioni'!H102</f>
        <v>0.77139999999999997</v>
      </c>
      <c r="I102" s="20">
        <f>'[1]2. Delegazioni'!I102</f>
        <v>83</v>
      </c>
      <c r="J102" s="22">
        <f>'[1]2. Delegazioni'!J102</f>
        <v>15</v>
      </c>
      <c r="K102" s="23">
        <f>'[1]2. Delegazioni'!K102</f>
        <v>0.22059999999999999</v>
      </c>
      <c r="L102" s="20">
        <f>'[1]2. Delegazioni'!L102</f>
        <v>0</v>
      </c>
      <c r="M102" s="22">
        <f>'[1]2. Delegazioni'!M102</f>
        <v>0</v>
      </c>
      <c r="N102" s="21" t="s">
        <v>151</v>
      </c>
      <c r="O102" s="10"/>
      <c r="P102" s="11"/>
      <c r="Q102" s="12"/>
      <c r="R102" s="8"/>
      <c r="S102" s="8"/>
    </row>
    <row r="103" spans="2:19" s="7" customFormat="1" x14ac:dyDescent="0.2">
      <c r="B103" s="8" t="s">
        <v>65</v>
      </c>
      <c r="C103" s="20">
        <f>'[1]2. Delegazioni'!C103</f>
        <v>158</v>
      </c>
      <c r="D103" s="22">
        <f>'[1]2. Delegazioni'!D103</f>
        <v>-15</v>
      </c>
      <c r="E103" s="23">
        <f>'[1]2. Delegazioni'!E103</f>
        <v>-8.6699999999999999E-2</v>
      </c>
      <c r="F103" s="20">
        <f>'[1]2. Delegazioni'!F103</f>
        <v>90</v>
      </c>
      <c r="G103" s="22">
        <f>'[1]2. Delegazioni'!G103</f>
        <v>-17</v>
      </c>
      <c r="H103" s="23">
        <f>'[1]2. Delegazioni'!H103</f>
        <v>-0.15890000000000001</v>
      </c>
      <c r="I103" s="20">
        <f>'[1]2. Delegazioni'!I103</f>
        <v>66</v>
      </c>
      <c r="J103" s="22">
        <f>'[1]2. Delegazioni'!J103</f>
        <v>4</v>
      </c>
      <c r="K103" s="23">
        <f>'[1]2. Delegazioni'!K103</f>
        <v>6.4500000000000002E-2</v>
      </c>
      <c r="L103" s="20">
        <f>'[1]2. Delegazioni'!L103</f>
        <v>2</v>
      </c>
      <c r="M103" s="22">
        <f>'[1]2. Delegazioni'!M103</f>
        <v>-2</v>
      </c>
      <c r="N103" s="23">
        <f>'[1]2. Delegazioni'!N103</f>
        <v>-0.5</v>
      </c>
      <c r="O103" s="10"/>
      <c r="P103" s="11"/>
      <c r="Q103" s="12"/>
      <c r="R103" s="8"/>
      <c r="S103" s="8"/>
    </row>
    <row r="104" spans="2:19" s="7" customFormat="1" x14ac:dyDescent="0.2">
      <c r="B104" s="8" t="s">
        <v>5</v>
      </c>
      <c r="C104" s="20">
        <f>'[1]2. Delegazioni'!C104</f>
        <v>1180</v>
      </c>
      <c r="D104" s="22">
        <f>'[1]2. Delegazioni'!D104</f>
        <v>152</v>
      </c>
      <c r="E104" s="23">
        <f>'[1]2. Delegazioni'!E104</f>
        <v>0.1479</v>
      </c>
      <c r="F104" s="20">
        <f>'[1]2. Delegazioni'!F104</f>
        <v>771</v>
      </c>
      <c r="G104" s="22">
        <f>'[1]2. Delegazioni'!G104</f>
        <v>170</v>
      </c>
      <c r="H104" s="23">
        <f>'[1]2. Delegazioni'!H104</f>
        <v>0.28289999999999998</v>
      </c>
      <c r="I104" s="20">
        <f>'[1]2. Delegazioni'!I104</f>
        <v>400</v>
      </c>
      <c r="J104" s="22">
        <f>'[1]2. Delegazioni'!J104</f>
        <v>-17</v>
      </c>
      <c r="K104" s="23">
        <f>'[1]2. Delegazioni'!K104</f>
        <v>-4.0800000000000003E-2</v>
      </c>
      <c r="L104" s="20">
        <f>'[1]2. Delegazioni'!L104</f>
        <v>9</v>
      </c>
      <c r="M104" s="22">
        <f>'[1]2. Delegazioni'!M104</f>
        <v>-1</v>
      </c>
      <c r="N104" s="23">
        <f>'[1]2. Delegazioni'!N104</f>
        <v>-0.1</v>
      </c>
    </row>
    <row r="105" spans="2:19" s="7" customFormat="1" x14ac:dyDescent="0.2">
      <c r="B105" s="8" t="s">
        <v>40</v>
      </c>
      <c r="C105" s="20">
        <f>'[1]2. Delegazioni'!C105</f>
        <v>264</v>
      </c>
      <c r="D105" s="22">
        <f>'[1]2. Delegazioni'!D105</f>
        <v>0</v>
      </c>
      <c r="E105" s="21" t="s">
        <v>151</v>
      </c>
      <c r="F105" s="20">
        <f>'[1]2. Delegazioni'!F105</f>
        <v>133</v>
      </c>
      <c r="G105" s="22">
        <f>'[1]2. Delegazioni'!G105</f>
        <v>-15</v>
      </c>
      <c r="H105" s="23">
        <f>'[1]2. Delegazioni'!H105</f>
        <v>-0.1014</v>
      </c>
      <c r="I105" s="20">
        <f>'[1]2. Delegazioni'!I105</f>
        <v>125</v>
      </c>
      <c r="J105" s="22">
        <f>'[1]2. Delegazioni'!J105</f>
        <v>14</v>
      </c>
      <c r="K105" s="23">
        <f>'[1]2. Delegazioni'!K105</f>
        <v>0.12609999999999999</v>
      </c>
      <c r="L105" s="20">
        <f>'[1]2. Delegazioni'!L105</f>
        <v>6</v>
      </c>
      <c r="M105" s="22">
        <f>'[1]2. Delegazioni'!M105</f>
        <v>1</v>
      </c>
      <c r="N105" s="23">
        <f>'[1]2. Delegazioni'!N105</f>
        <v>0.2</v>
      </c>
    </row>
    <row r="106" spans="2:19" s="7" customFormat="1" x14ac:dyDescent="0.2">
      <c r="B106" s="8" t="s">
        <v>9</v>
      </c>
      <c r="C106" s="20">
        <f>'[1]2. Delegazioni'!C106</f>
        <v>168</v>
      </c>
      <c r="D106" s="22">
        <f>'[1]2. Delegazioni'!D106</f>
        <v>23</v>
      </c>
      <c r="E106" s="23">
        <f>'[1]2. Delegazioni'!E106</f>
        <v>0.15859999999999999</v>
      </c>
      <c r="F106" s="20">
        <f>'[1]2. Delegazioni'!F106</f>
        <v>109</v>
      </c>
      <c r="G106" s="22">
        <f>'[1]2. Delegazioni'!G106</f>
        <v>28</v>
      </c>
      <c r="H106" s="23">
        <f>'[1]2. Delegazioni'!H106</f>
        <v>0.34570000000000001</v>
      </c>
      <c r="I106" s="20">
        <f>'[1]2. Delegazioni'!I106</f>
        <v>58</v>
      </c>
      <c r="J106" s="22">
        <f>'[1]2. Delegazioni'!J106</f>
        <v>-6</v>
      </c>
      <c r="K106" s="23">
        <f>'[1]2. Delegazioni'!K106</f>
        <v>-9.3799999999999994E-2</v>
      </c>
      <c r="L106" s="20">
        <f>'[1]2. Delegazioni'!L106</f>
        <v>1</v>
      </c>
      <c r="M106" s="22">
        <f>'[1]2. Delegazioni'!M106</f>
        <v>1</v>
      </c>
      <c r="N106" s="21" t="s">
        <v>151</v>
      </c>
    </row>
    <row r="107" spans="2:19" s="7" customFormat="1" x14ac:dyDescent="0.2">
      <c r="B107" s="8" t="s">
        <v>41</v>
      </c>
      <c r="C107" s="20">
        <f>'[1]2. Delegazioni'!C107</f>
        <v>518</v>
      </c>
      <c r="D107" s="22">
        <f>'[1]2. Delegazioni'!D107</f>
        <v>48</v>
      </c>
      <c r="E107" s="23">
        <f>'[1]2. Delegazioni'!E107</f>
        <v>0.1021</v>
      </c>
      <c r="F107" s="20">
        <f>'[1]2. Delegazioni'!F107</f>
        <v>299</v>
      </c>
      <c r="G107" s="22">
        <f>'[1]2. Delegazioni'!G107</f>
        <v>39</v>
      </c>
      <c r="H107" s="23">
        <f>'[1]2. Delegazioni'!H107</f>
        <v>0.15</v>
      </c>
      <c r="I107" s="20">
        <f>'[1]2. Delegazioni'!I107</f>
        <v>213</v>
      </c>
      <c r="J107" s="22">
        <f>'[1]2. Delegazioni'!J107</f>
        <v>9</v>
      </c>
      <c r="K107" s="23">
        <f>'[1]2. Delegazioni'!K107</f>
        <v>4.41E-2</v>
      </c>
      <c r="L107" s="20">
        <f>'[1]2. Delegazioni'!L107</f>
        <v>6</v>
      </c>
      <c r="M107" s="22">
        <f>'[1]2. Delegazioni'!M107</f>
        <v>0</v>
      </c>
      <c r="N107" s="21" t="s">
        <v>151</v>
      </c>
    </row>
    <row r="108" spans="2:19" s="7" customFormat="1" x14ac:dyDescent="0.2">
      <c r="B108" s="8" t="s">
        <v>42</v>
      </c>
      <c r="C108" s="20">
        <f>'[1]2. Delegazioni'!C108</f>
        <v>675</v>
      </c>
      <c r="D108" s="22">
        <f>'[1]2. Delegazioni'!D108</f>
        <v>118</v>
      </c>
      <c r="E108" s="23">
        <f>'[1]2. Delegazioni'!E108</f>
        <v>0.21179999999999999</v>
      </c>
      <c r="F108" s="20">
        <f>'[1]2. Delegazioni'!F108</f>
        <v>377</v>
      </c>
      <c r="G108" s="22">
        <f>'[1]2. Delegazioni'!G108</f>
        <v>71</v>
      </c>
      <c r="H108" s="23">
        <f>'[1]2. Delegazioni'!H108</f>
        <v>0.23200000000000001</v>
      </c>
      <c r="I108" s="20">
        <f>'[1]2. Delegazioni'!I108</f>
        <v>291</v>
      </c>
      <c r="J108" s="22">
        <f>'[1]2. Delegazioni'!J108</f>
        <v>46</v>
      </c>
      <c r="K108" s="23">
        <f>'[1]2. Delegazioni'!K108</f>
        <v>0.18779999999999999</v>
      </c>
      <c r="L108" s="20">
        <f>'[1]2. Delegazioni'!L108</f>
        <v>7</v>
      </c>
      <c r="M108" s="22">
        <f>'[1]2. Delegazioni'!M108</f>
        <v>1</v>
      </c>
      <c r="N108" s="23">
        <f>'[1]2. Delegazioni'!N108</f>
        <v>0.16669999999999999</v>
      </c>
    </row>
    <row r="109" spans="2:19" s="7" customFormat="1" x14ac:dyDescent="0.2">
      <c r="B109" s="8" t="s">
        <v>7</v>
      </c>
      <c r="C109" s="20">
        <f>'[1]2. Delegazioni'!C109</f>
        <v>347</v>
      </c>
      <c r="D109" s="22">
        <f>'[1]2. Delegazioni'!D109</f>
        <v>-67</v>
      </c>
      <c r="E109" s="23">
        <f>'[1]2. Delegazioni'!E109</f>
        <v>-0.1618</v>
      </c>
      <c r="F109" s="20">
        <f>'[1]2. Delegazioni'!F109</f>
        <v>231</v>
      </c>
      <c r="G109" s="22">
        <f>'[1]2. Delegazioni'!G109</f>
        <v>-49</v>
      </c>
      <c r="H109" s="23">
        <f>'[1]2. Delegazioni'!H109</f>
        <v>-0.17499999999999999</v>
      </c>
      <c r="I109" s="20">
        <f>'[1]2. Delegazioni'!I109</f>
        <v>115</v>
      </c>
      <c r="J109" s="22">
        <f>'[1]2. Delegazioni'!J109</f>
        <v>-15</v>
      </c>
      <c r="K109" s="23">
        <f>'[1]2. Delegazioni'!K109</f>
        <v>-0.1154</v>
      </c>
      <c r="L109" s="20">
        <f>'[1]2. Delegazioni'!L109</f>
        <v>1</v>
      </c>
      <c r="M109" s="22">
        <f>'[1]2. Delegazioni'!M109</f>
        <v>-3</v>
      </c>
      <c r="N109" s="23">
        <f>'[1]2. Delegazioni'!N109</f>
        <v>-0.75</v>
      </c>
    </row>
    <row r="110" spans="2:19" s="7" customFormat="1" x14ac:dyDescent="0.2">
      <c r="B110" s="8" t="s">
        <v>43</v>
      </c>
      <c r="C110" s="20">
        <f>'[1]2. Delegazioni'!C110</f>
        <v>226</v>
      </c>
      <c r="D110" s="22">
        <f>'[1]2. Delegazioni'!D110</f>
        <v>59</v>
      </c>
      <c r="E110" s="23">
        <f>'[1]2. Delegazioni'!E110</f>
        <v>0.3533</v>
      </c>
      <c r="F110" s="20">
        <f>'[1]2. Delegazioni'!F110</f>
        <v>133</v>
      </c>
      <c r="G110" s="22">
        <f>'[1]2. Delegazioni'!G110</f>
        <v>45</v>
      </c>
      <c r="H110" s="23">
        <f>'[1]2. Delegazioni'!H110</f>
        <v>0.51139999999999997</v>
      </c>
      <c r="I110" s="20">
        <f>'[1]2. Delegazioni'!I110</f>
        <v>89</v>
      </c>
      <c r="J110" s="22">
        <f>'[1]2. Delegazioni'!J110</f>
        <v>11</v>
      </c>
      <c r="K110" s="23">
        <f>'[1]2. Delegazioni'!K110</f>
        <v>0.14099999999999999</v>
      </c>
      <c r="L110" s="20">
        <f>'[1]2. Delegazioni'!L110</f>
        <v>4</v>
      </c>
      <c r="M110" s="22">
        <f>'[1]2. Delegazioni'!M110</f>
        <v>3</v>
      </c>
      <c r="N110" s="23">
        <f>'[1]2. Delegazioni'!N110</f>
        <v>3</v>
      </c>
    </row>
    <row r="111" spans="2:19" s="7" customFormat="1" x14ac:dyDescent="0.2">
      <c r="B111" s="8" t="s">
        <v>44</v>
      </c>
      <c r="C111" s="20">
        <f>'[1]2. Delegazioni'!C111</f>
        <v>246</v>
      </c>
      <c r="D111" s="22">
        <f>'[1]2. Delegazioni'!D111</f>
        <v>-79</v>
      </c>
      <c r="E111" s="23">
        <f>'[1]2. Delegazioni'!E111</f>
        <v>-0.24310000000000001</v>
      </c>
      <c r="F111" s="20">
        <f>'[1]2. Delegazioni'!F111</f>
        <v>126</v>
      </c>
      <c r="G111" s="22">
        <f>'[1]2. Delegazioni'!G111</f>
        <v>-73</v>
      </c>
      <c r="H111" s="23">
        <f>'[1]2. Delegazioni'!H111</f>
        <v>-0.36680000000000001</v>
      </c>
      <c r="I111" s="20">
        <f>'[1]2. Delegazioni'!I111</f>
        <v>115</v>
      </c>
      <c r="J111" s="22">
        <f>'[1]2. Delegazioni'!J111</f>
        <v>-9</v>
      </c>
      <c r="K111" s="23">
        <f>'[1]2. Delegazioni'!K111</f>
        <v>-7.2599999999999998E-2</v>
      </c>
      <c r="L111" s="20">
        <f>'[1]2. Delegazioni'!L111</f>
        <v>5</v>
      </c>
      <c r="M111" s="22">
        <f>'[1]2. Delegazioni'!M111</f>
        <v>3</v>
      </c>
      <c r="N111" s="23">
        <f>'[1]2. Delegazioni'!N111</f>
        <v>1.5</v>
      </c>
    </row>
    <row r="112" spans="2:19" s="7" customFormat="1" ht="21" customHeight="1" x14ac:dyDescent="0.2">
      <c r="B112" s="13" t="s">
        <v>149</v>
      </c>
      <c r="C112" s="14">
        <f>'2. Sesso, nazionalità, età'!C53</f>
        <v>4349</v>
      </c>
      <c r="D112" s="56">
        <f>'2. Sesso, nazionalità, età'!D53</f>
        <v>356</v>
      </c>
      <c r="E112" s="15">
        <f>'2. Sesso, nazionalità, età'!E53</f>
        <v>-0.32437470871524005</v>
      </c>
      <c r="F112" s="20">
        <f>'2. Sesso, nazionalità, età'!F53</f>
        <v>2638</v>
      </c>
      <c r="G112" s="22">
        <f>'2. Sesso, nazionalità, età'!G53</f>
        <v>300</v>
      </c>
      <c r="H112" s="23">
        <f>'2. Sesso, nazionalità, età'!H53</f>
        <v>0.12831479897348161</v>
      </c>
      <c r="I112" s="20">
        <f>'2. Sesso, nazionalità, età'!I53</f>
        <v>1667</v>
      </c>
      <c r="J112" s="22">
        <f>'2. Sesso, nazionalità, età'!J53</f>
        <v>57</v>
      </c>
      <c r="K112" s="23">
        <f>'2. Sesso, nazionalità, età'!K53</f>
        <v>3.5403726708074533E-2</v>
      </c>
      <c r="L112" s="20">
        <f>'2. Sesso, nazionalità, età'!L53</f>
        <v>44</v>
      </c>
      <c r="M112" s="22">
        <f>'2. Sesso, nazionalità, età'!M53</f>
        <v>-1</v>
      </c>
      <c r="N112" s="23">
        <f>'2. Sesso, nazionalità, età'!N53</f>
        <v>-2.2222222222222223E-2</v>
      </c>
    </row>
    <row r="113" spans="2:37" s="7" customFormat="1" ht="24.95" customHeight="1" x14ac:dyDescent="0.2">
      <c r="B113" s="163" t="s">
        <v>47</v>
      </c>
      <c r="C113" s="163"/>
      <c r="D113" s="163"/>
      <c r="E113" s="163"/>
      <c r="F113" s="163"/>
      <c r="G113" s="163"/>
      <c r="H113" s="163"/>
      <c r="I113" s="163"/>
      <c r="J113" s="163"/>
      <c r="K113" s="163"/>
      <c r="L113" s="163"/>
      <c r="M113" s="163"/>
      <c r="N113" s="163"/>
    </row>
    <row r="116" spans="2:37" s="28" customFormat="1" ht="24.95" customHeight="1" x14ac:dyDescent="0.25">
      <c r="B116" s="169" t="s">
        <v>234</v>
      </c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34"/>
      <c r="P116" s="34"/>
      <c r="Q116" s="34"/>
      <c r="AC116" s="3"/>
      <c r="AD116" s="3"/>
      <c r="AE116" s="3"/>
      <c r="AF116" s="3"/>
      <c r="AG116" s="3"/>
      <c r="AH116" s="3"/>
      <c r="AI116" s="3"/>
      <c r="AJ116" s="3"/>
      <c r="AK116" s="44"/>
    </row>
    <row r="117" spans="2:37" s="8" customFormat="1" ht="15" customHeight="1" x14ac:dyDescent="0.25">
      <c r="B117" s="164" t="s">
        <v>66</v>
      </c>
      <c r="C117" s="172" t="s">
        <v>55</v>
      </c>
      <c r="D117" s="172"/>
      <c r="E117" s="162" t="s">
        <v>2</v>
      </c>
      <c r="F117" s="162"/>
      <c r="G117" s="162"/>
      <c r="H117" s="162"/>
      <c r="I117" s="162"/>
      <c r="J117" s="162"/>
      <c r="K117" s="162"/>
      <c r="L117" s="162"/>
      <c r="M117" s="162"/>
      <c r="N117" s="162"/>
      <c r="O117" s="162"/>
      <c r="P117" s="162"/>
      <c r="Q117" s="162"/>
      <c r="R117" s="162"/>
      <c r="S117" s="162"/>
      <c r="T117" s="162"/>
      <c r="AC117" s="3"/>
      <c r="AD117" s="3"/>
      <c r="AE117" s="3"/>
      <c r="AF117" s="3"/>
      <c r="AG117" s="3"/>
      <c r="AH117" s="3"/>
      <c r="AI117" s="3"/>
      <c r="AJ117" s="3"/>
      <c r="AK117" s="29"/>
    </row>
    <row r="118" spans="2:37" s="8" customFormat="1" ht="30.75" customHeight="1" x14ac:dyDescent="0.25">
      <c r="B118" s="165"/>
      <c r="C118" s="173"/>
      <c r="D118" s="173"/>
      <c r="E118" s="170" t="s">
        <v>16</v>
      </c>
      <c r="F118" s="170"/>
      <c r="G118" s="170" t="s">
        <v>17</v>
      </c>
      <c r="H118" s="170"/>
      <c r="I118" s="170" t="s">
        <v>163</v>
      </c>
      <c r="J118" s="170"/>
      <c r="K118" s="170" t="s">
        <v>18</v>
      </c>
      <c r="L118" s="170"/>
      <c r="M118" s="170" t="s">
        <v>19</v>
      </c>
      <c r="N118" s="170"/>
      <c r="O118" s="170" t="s">
        <v>20</v>
      </c>
      <c r="P118" s="170"/>
      <c r="Q118" s="170" t="s">
        <v>48</v>
      </c>
      <c r="R118" s="170"/>
      <c r="S118" s="170" t="s">
        <v>21</v>
      </c>
      <c r="T118" s="170"/>
      <c r="AC118" s="3"/>
      <c r="AD118" s="3"/>
      <c r="AE118" s="3"/>
      <c r="AF118" s="3"/>
      <c r="AG118" s="3"/>
      <c r="AH118" s="3"/>
      <c r="AI118" s="3"/>
      <c r="AJ118" s="3"/>
      <c r="AK118" s="29"/>
    </row>
    <row r="119" spans="2:37" s="8" customFormat="1" ht="35.25" customHeight="1" x14ac:dyDescent="0.25">
      <c r="B119" s="9"/>
      <c r="C119" s="77" t="s">
        <v>358</v>
      </c>
      <c r="D119" s="78" t="s">
        <v>360</v>
      </c>
      <c r="E119" s="77" t="s">
        <v>358</v>
      </c>
      <c r="F119" s="78" t="s">
        <v>360</v>
      </c>
      <c r="G119" s="77" t="s">
        <v>358</v>
      </c>
      <c r="H119" s="78" t="s">
        <v>360</v>
      </c>
      <c r="I119" s="77" t="s">
        <v>358</v>
      </c>
      <c r="J119" s="78" t="s">
        <v>360</v>
      </c>
      <c r="K119" s="77" t="s">
        <v>358</v>
      </c>
      <c r="L119" s="78" t="s">
        <v>360</v>
      </c>
      <c r="M119" s="77" t="s">
        <v>358</v>
      </c>
      <c r="N119" s="78" t="s">
        <v>360</v>
      </c>
      <c r="O119" s="77" t="s">
        <v>358</v>
      </c>
      <c r="P119" s="78" t="s">
        <v>360</v>
      </c>
      <c r="Q119" s="77" t="s">
        <v>358</v>
      </c>
      <c r="R119" s="78" t="s">
        <v>360</v>
      </c>
      <c r="S119" s="77" t="s">
        <v>358</v>
      </c>
      <c r="T119" s="78" t="s">
        <v>360</v>
      </c>
      <c r="AC119" s="3"/>
      <c r="AD119" s="3"/>
      <c r="AE119" s="3"/>
      <c r="AF119" s="3"/>
      <c r="AG119" s="3"/>
      <c r="AH119" s="3"/>
      <c r="AI119" s="3"/>
      <c r="AJ119" s="3"/>
      <c r="AK119" s="29"/>
    </row>
    <row r="120" spans="2:37" x14ac:dyDescent="0.25">
      <c r="B120" s="8" t="s">
        <v>60</v>
      </c>
      <c r="C120" s="10">
        <f>'[1]2. Delegazioni'!C120</f>
        <v>293</v>
      </c>
      <c r="D120" s="12">
        <f>'[1]2. Delegazioni'!D120</f>
        <v>0.22589999999999999</v>
      </c>
      <c r="E120" s="10">
        <f>'[1]2. Delegazioni'!E120</f>
        <v>40</v>
      </c>
      <c r="F120" s="12">
        <f>'[1]2. Delegazioni'!F120</f>
        <v>2.5600000000000001E-2</v>
      </c>
      <c r="G120" s="10">
        <f>'[1]2. Delegazioni'!G120</f>
        <v>150</v>
      </c>
      <c r="H120" s="12">
        <f>'[1]2. Delegazioni'!H120</f>
        <v>0.42859999999999998</v>
      </c>
      <c r="I120" s="10">
        <f>'[1]2. Delegazioni'!I120</f>
        <v>40</v>
      </c>
      <c r="J120" s="12">
        <f>'[1]2. Delegazioni'!J120</f>
        <v>-0.13039999999999999</v>
      </c>
      <c r="K120" s="10">
        <f>'[1]2. Delegazioni'!K120</f>
        <v>34</v>
      </c>
      <c r="L120" s="12">
        <f>'[1]2. Delegazioni'!L120</f>
        <v>0.30769999999999997</v>
      </c>
      <c r="M120" s="10">
        <f>'[1]2. Delegazioni'!M120</f>
        <v>29</v>
      </c>
      <c r="N120" s="12">
        <f>'[1]2. Delegazioni'!N120</f>
        <v>0.26090000000000002</v>
      </c>
      <c r="O120" s="10">
        <f>'[1]2. Delegazioni'!O120</f>
        <v>0</v>
      </c>
      <c r="P120" s="21" t="s">
        <v>151</v>
      </c>
      <c r="Q120" s="10">
        <f>'[1]2. Delegazioni'!Q120</f>
        <v>0</v>
      </c>
      <c r="R120" s="21" t="s">
        <v>151</v>
      </c>
      <c r="S120" s="10">
        <f>'[1]2. Delegazioni'!S120</f>
        <v>0</v>
      </c>
      <c r="T120" s="21" t="s">
        <v>151</v>
      </c>
    </row>
    <row r="121" spans="2:37" x14ac:dyDescent="0.25">
      <c r="B121" s="8" t="s">
        <v>61</v>
      </c>
      <c r="C121" s="10">
        <f>'[1]2. Delegazioni'!C121</f>
        <v>23</v>
      </c>
      <c r="D121" s="12">
        <f>'[1]2. Delegazioni'!D121</f>
        <v>-0.08</v>
      </c>
      <c r="E121" s="10">
        <f>'[1]2. Delegazioni'!E121</f>
        <v>7</v>
      </c>
      <c r="F121" s="12">
        <f>'[1]2. Delegazioni'!F121</f>
        <v>0.75</v>
      </c>
      <c r="G121" s="10">
        <f>'[1]2. Delegazioni'!G121</f>
        <v>11</v>
      </c>
      <c r="H121" s="12">
        <f>'[1]2. Delegazioni'!H121</f>
        <v>-8.3299999999999999E-2</v>
      </c>
      <c r="I121" s="10">
        <f>'[1]2. Delegazioni'!I121</f>
        <v>1</v>
      </c>
      <c r="J121" s="12">
        <f>'[1]2. Delegazioni'!J121</f>
        <v>-0.85709999999999997</v>
      </c>
      <c r="K121" s="10">
        <f>'[1]2. Delegazioni'!K121</f>
        <v>3</v>
      </c>
      <c r="L121" s="12">
        <f>'[1]2. Delegazioni'!L121</f>
        <v>0.5</v>
      </c>
      <c r="M121" s="10">
        <f>'[1]2. Delegazioni'!M121</f>
        <v>1</v>
      </c>
      <c r="N121" s="21" t="s">
        <v>151</v>
      </c>
      <c r="O121" s="10">
        <f>'[1]2. Delegazioni'!O121</f>
        <v>0</v>
      </c>
      <c r="P121" s="21" t="s">
        <v>151</v>
      </c>
      <c r="Q121" s="10">
        <f>'[1]2. Delegazioni'!Q121</f>
        <v>0</v>
      </c>
      <c r="R121" s="21" t="s">
        <v>151</v>
      </c>
      <c r="S121" s="10">
        <f>'[1]2. Delegazioni'!S121</f>
        <v>0</v>
      </c>
      <c r="T121" s="21" t="s">
        <v>151</v>
      </c>
    </row>
    <row r="122" spans="2:37" x14ac:dyDescent="0.25">
      <c r="B122" s="8" t="s">
        <v>62</v>
      </c>
      <c r="C122" s="10">
        <f>'[1]2. Delegazioni'!C122</f>
        <v>11</v>
      </c>
      <c r="D122" s="12">
        <f>'[1]2. Delegazioni'!D122</f>
        <v>-0.3125</v>
      </c>
      <c r="E122" s="10">
        <f>'[1]2. Delegazioni'!E122</f>
        <v>4</v>
      </c>
      <c r="F122" s="12">
        <f>'[1]2. Delegazioni'!F122</f>
        <v>3</v>
      </c>
      <c r="G122" s="10">
        <f>'[1]2. Delegazioni'!G122</f>
        <v>3</v>
      </c>
      <c r="H122" s="12">
        <f>'[1]2. Delegazioni'!H122</f>
        <v>-0.7</v>
      </c>
      <c r="I122" s="10">
        <f>'[1]2. Delegazioni'!I122</f>
        <v>1</v>
      </c>
      <c r="J122" s="21" t="s">
        <v>151</v>
      </c>
      <c r="K122" s="10">
        <f>'[1]2. Delegazioni'!K122</f>
        <v>2</v>
      </c>
      <c r="L122" s="21" t="s">
        <v>151</v>
      </c>
      <c r="M122" s="10">
        <f>'[1]2. Delegazioni'!M122</f>
        <v>1</v>
      </c>
      <c r="N122" s="12">
        <f>'[1]2. Delegazioni'!N122</f>
        <v>-0.5</v>
      </c>
      <c r="O122" s="10">
        <f>'[1]2. Delegazioni'!O122</f>
        <v>0</v>
      </c>
      <c r="P122" s="21" t="s">
        <v>151</v>
      </c>
      <c r="Q122" s="10">
        <f>'[1]2. Delegazioni'!Q122</f>
        <v>0</v>
      </c>
      <c r="R122" s="21" t="s">
        <v>151</v>
      </c>
      <c r="S122" s="10">
        <f>'[1]2. Delegazioni'!S122</f>
        <v>0</v>
      </c>
      <c r="T122" s="21" t="s">
        <v>151</v>
      </c>
    </row>
    <row r="123" spans="2:37" x14ac:dyDescent="0.25">
      <c r="B123" s="8" t="s">
        <v>63</v>
      </c>
      <c r="C123" s="10">
        <f>'[1]2. Delegazioni'!C123</f>
        <v>33</v>
      </c>
      <c r="D123" s="12">
        <f>'[1]2. Delegazioni'!D123</f>
        <v>3.1300000000000001E-2</v>
      </c>
      <c r="E123" s="10">
        <f>'[1]2. Delegazioni'!E123</f>
        <v>12</v>
      </c>
      <c r="F123" s="12">
        <f>'[1]2. Delegazioni'!F123</f>
        <v>3</v>
      </c>
      <c r="G123" s="10">
        <f>'[1]2. Delegazioni'!G123</f>
        <v>16</v>
      </c>
      <c r="H123" s="12">
        <f>'[1]2. Delegazioni'!H123</f>
        <v>0.1429</v>
      </c>
      <c r="I123" s="10">
        <f>'[1]2. Delegazioni'!I123</f>
        <v>3</v>
      </c>
      <c r="J123" s="12">
        <f>'[1]2. Delegazioni'!J123</f>
        <v>-0.7</v>
      </c>
      <c r="K123" s="10">
        <f>'[1]2. Delegazioni'!K123</f>
        <v>0</v>
      </c>
      <c r="L123" s="12">
        <f>'[1]2. Delegazioni'!L123</f>
        <v>-1</v>
      </c>
      <c r="M123" s="10">
        <f>'[1]2. Delegazioni'!M123</f>
        <v>2</v>
      </c>
      <c r="N123" s="12">
        <f>'[1]2. Delegazioni'!N123</f>
        <v>-0.5</v>
      </c>
      <c r="O123" s="10">
        <f>'[1]2. Delegazioni'!O123</f>
        <v>0</v>
      </c>
      <c r="P123" s="21" t="s">
        <v>151</v>
      </c>
      <c r="Q123" s="10">
        <f>'[1]2. Delegazioni'!Q123</f>
        <v>0</v>
      </c>
      <c r="R123" s="21" t="s">
        <v>151</v>
      </c>
      <c r="S123" s="10">
        <f>'[1]2. Delegazioni'!S123</f>
        <v>0</v>
      </c>
      <c r="T123" s="21" t="s">
        <v>151</v>
      </c>
    </row>
    <row r="124" spans="2:37" x14ac:dyDescent="0.25">
      <c r="B124" s="8" t="s">
        <v>64</v>
      </c>
      <c r="C124" s="10">
        <f>'[1]2. Delegazioni'!C124</f>
        <v>207</v>
      </c>
      <c r="D124" s="12">
        <f>'[1]2. Delegazioni'!D124</f>
        <v>0.5</v>
      </c>
      <c r="E124" s="10">
        <f>'[1]2. Delegazioni'!E124</f>
        <v>38</v>
      </c>
      <c r="F124" s="12">
        <f>'[1]2. Delegazioni'!F124</f>
        <v>0.35709999999999997</v>
      </c>
      <c r="G124" s="10">
        <f>'[1]2. Delegazioni'!G124</f>
        <v>92</v>
      </c>
      <c r="H124" s="12">
        <f>'[1]2. Delegazioni'!H124</f>
        <v>0.37309999999999999</v>
      </c>
      <c r="I124" s="10">
        <f>'[1]2. Delegazioni'!I124</f>
        <v>39</v>
      </c>
      <c r="J124" s="12">
        <f>'[1]2. Delegazioni'!J124</f>
        <v>0.77270000000000005</v>
      </c>
      <c r="K124" s="10">
        <f>'[1]2. Delegazioni'!K124</f>
        <v>20</v>
      </c>
      <c r="L124" s="12">
        <f>'[1]2. Delegazioni'!L124</f>
        <v>0.66669999999999996</v>
      </c>
      <c r="M124" s="10">
        <f>'[1]2. Delegazioni'!M124</f>
        <v>18</v>
      </c>
      <c r="N124" s="12">
        <f>'[1]2. Delegazioni'!N124</f>
        <v>1.5713999999999999</v>
      </c>
      <c r="O124" s="10">
        <f>'[1]2. Delegazioni'!O124</f>
        <v>0</v>
      </c>
      <c r="P124" s="21" t="s">
        <v>151</v>
      </c>
      <c r="Q124" s="10">
        <f>'[1]2. Delegazioni'!Q124</f>
        <v>0</v>
      </c>
      <c r="R124" s="12">
        <f>'[1]2. Delegazioni'!R124</f>
        <v>-1</v>
      </c>
      <c r="S124" s="10">
        <f>'[1]2. Delegazioni'!S124</f>
        <v>0</v>
      </c>
      <c r="T124" s="21" t="s">
        <v>151</v>
      </c>
    </row>
    <row r="125" spans="2:37" x14ac:dyDescent="0.25">
      <c r="B125" s="8" t="s">
        <v>65</v>
      </c>
      <c r="C125" s="10">
        <f>'[1]2. Delegazioni'!C125</f>
        <v>158</v>
      </c>
      <c r="D125" s="12">
        <f>'[1]2. Delegazioni'!D125</f>
        <v>-8.6699999999999999E-2</v>
      </c>
      <c r="E125" s="10">
        <f>'[1]2. Delegazioni'!E125</f>
        <v>35</v>
      </c>
      <c r="F125" s="12">
        <f>'[1]2. Delegazioni'!F125</f>
        <v>0.75</v>
      </c>
      <c r="G125" s="10">
        <f>'[1]2. Delegazioni'!G125</f>
        <v>77</v>
      </c>
      <c r="H125" s="12">
        <f>'[1]2. Delegazioni'!H125</f>
        <v>-0.125</v>
      </c>
      <c r="I125" s="10">
        <f>'[1]2. Delegazioni'!I125</f>
        <v>21</v>
      </c>
      <c r="J125" s="12">
        <f>'[1]2. Delegazioni'!J125</f>
        <v>-0.22220000000000001</v>
      </c>
      <c r="K125" s="10">
        <f>'[1]2. Delegazioni'!K125</f>
        <v>10</v>
      </c>
      <c r="L125" s="12">
        <f>'[1]2. Delegazioni'!L125</f>
        <v>-0.54549999999999998</v>
      </c>
      <c r="M125" s="10">
        <f>'[1]2. Delegazioni'!M125</f>
        <v>13</v>
      </c>
      <c r="N125" s="12">
        <f>'[1]2. Delegazioni'!N125</f>
        <v>-7.1400000000000005E-2</v>
      </c>
      <c r="O125" s="10">
        <f>'[1]2. Delegazioni'!O125</f>
        <v>0</v>
      </c>
      <c r="P125" s="21" t="s">
        <v>151</v>
      </c>
      <c r="Q125" s="10">
        <f>'[1]2. Delegazioni'!Q125</f>
        <v>2</v>
      </c>
      <c r="R125" s="21" t="s">
        <v>151</v>
      </c>
      <c r="S125" s="10">
        <f>'[1]2. Delegazioni'!S125</f>
        <v>0</v>
      </c>
      <c r="T125" s="21" t="s">
        <v>151</v>
      </c>
    </row>
    <row r="126" spans="2:37" x14ac:dyDescent="0.25">
      <c r="B126" s="8" t="s">
        <v>5</v>
      </c>
      <c r="C126" s="10">
        <f>'[1]2. Delegazioni'!C126</f>
        <v>1180</v>
      </c>
      <c r="D126" s="12">
        <f>'[1]2. Delegazioni'!D126</f>
        <v>0.1479</v>
      </c>
      <c r="E126" s="10">
        <f>'[1]2. Delegazioni'!E126</f>
        <v>191</v>
      </c>
      <c r="F126" s="12">
        <f>'[1]2. Delegazioni'!F126</f>
        <v>-1.04E-2</v>
      </c>
      <c r="G126" s="10">
        <f>'[1]2. Delegazioni'!G126</f>
        <v>641</v>
      </c>
      <c r="H126" s="12">
        <f>'[1]2. Delegazioni'!H126</f>
        <v>0.25690000000000002</v>
      </c>
      <c r="I126" s="10">
        <f>'[1]2. Delegazioni'!I126</f>
        <v>189</v>
      </c>
      <c r="J126" s="12">
        <f>'[1]2. Delegazioni'!J126</f>
        <v>-7.8E-2</v>
      </c>
      <c r="K126" s="10">
        <f>'[1]2. Delegazioni'!K126</f>
        <v>52</v>
      </c>
      <c r="L126" s="12">
        <f>'[1]2. Delegazioni'!L126</f>
        <v>-1.89E-2</v>
      </c>
      <c r="M126" s="10">
        <f>'[1]2. Delegazioni'!M126</f>
        <v>98</v>
      </c>
      <c r="N126" s="12">
        <f>'[1]2. Delegazioni'!N126</f>
        <v>1.0851</v>
      </c>
      <c r="O126" s="10">
        <f>'[1]2. Delegazioni'!O126</f>
        <v>0</v>
      </c>
      <c r="P126" s="21" t="s">
        <v>151</v>
      </c>
      <c r="Q126" s="10">
        <f>'[1]2. Delegazioni'!Q126</f>
        <v>9</v>
      </c>
      <c r="R126" s="12">
        <f>'[1]2. Delegazioni'!R126</f>
        <v>-0.55000000000000004</v>
      </c>
      <c r="S126" s="10">
        <f>'[1]2. Delegazioni'!S126</f>
        <v>0</v>
      </c>
      <c r="T126" s="21" t="s">
        <v>151</v>
      </c>
    </row>
    <row r="127" spans="2:37" x14ac:dyDescent="0.25">
      <c r="B127" s="8" t="s">
        <v>40</v>
      </c>
      <c r="C127" s="10">
        <f>'[1]2. Delegazioni'!C127</f>
        <v>264</v>
      </c>
      <c r="D127" s="12">
        <f>'[1]2. Delegazioni'!D127</f>
        <v>0</v>
      </c>
      <c r="E127" s="10">
        <f>'[1]2. Delegazioni'!E127</f>
        <v>56</v>
      </c>
      <c r="F127" s="12">
        <f>'[1]2. Delegazioni'!F127</f>
        <v>0.64710000000000001</v>
      </c>
      <c r="G127" s="10">
        <f>'[1]2. Delegazioni'!G127</f>
        <v>129</v>
      </c>
      <c r="H127" s="12">
        <f>'[1]2. Delegazioni'!H127</f>
        <v>0.16220000000000001</v>
      </c>
      <c r="I127" s="10">
        <f>'[1]2. Delegazioni'!I127</f>
        <v>29</v>
      </c>
      <c r="J127" s="12">
        <f>'[1]2. Delegazioni'!J127</f>
        <v>-0.54690000000000005</v>
      </c>
      <c r="K127" s="10">
        <f>'[1]2. Delegazioni'!K127</f>
        <v>21</v>
      </c>
      <c r="L127" s="12">
        <f>'[1]2. Delegazioni'!L127</f>
        <v>-0.22220000000000001</v>
      </c>
      <c r="M127" s="10">
        <f>'[1]2. Delegazioni'!M127</f>
        <v>29</v>
      </c>
      <c r="N127" s="12">
        <f>'[1]2. Delegazioni'!N127</f>
        <v>0.1154</v>
      </c>
      <c r="O127" s="10">
        <f>'[1]2. Delegazioni'!O127</f>
        <v>0</v>
      </c>
      <c r="P127" s="21" t="s">
        <v>151</v>
      </c>
      <c r="Q127" s="10">
        <f>'[1]2. Delegazioni'!Q127</f>
        <v>0</v>
      </c>
      <c r="R127" s="12">
        <f>'[1]2. Delegazioni'!R127</f>
        <v>-1</v>
      </c>
      <c r="S127" s="10">
        <f>'[1]2. Delegazioni'!S127</f>
        <v>0</v>
      </c>
      <c r="T127" s="21" t="s">
        <v>151</v>
      </c>
    </row>
    <row r="128" spans="2:37" x14ac:dyDescent="0.25">
      <c r="B128" s="8" t="s">
        <v>9</v>
      </c>
      <c r="C128" s="10">
        <f>'[1]2. Delegazioni'!C128</f>
        <v>168</v>
      </c>
      <c r="D128" s="12">
        <f>'[1]2. Delegazioni'!D128</f>
        <v>0.15859999999999999</v>
      </c>
      <c r="E128" s="10">
        <f>'[1]2. Delegazioni'!E128</f>
        <v>30</v>
      </c>
      <c r="F128" s="12">
        <f>'[1]2. Delegazioni'!F128</f>
        <v>7.1400000000000005E-2</v>
      </c>
      <c r="G128" s="10">
        <f>'[1]2. Delegazioni'!G128</f>
        <v>86</v>
      </c>
      <c r="H128" s="12">
        <f>'[1]2. Delegazioni'!H128</f>
        <v>2.3800000000000002E-2</v>
      </c>
      <c r="I128" s="10">
        <f>'[1]2. Delegazioni'!I128</f>
        <v>33</v>
      </c>
      <c r="J128" s="12">
        <f>'[1]2. Delegazioni'!J128</f>
        <v>1.0625</v>
      </c>
      <c r="K128" s="10">
        <f>'[1]2. Delegazioni'!K128</f>
        <v>11</v>
      </c>
      <c r="L128" s="12">
        <f>'[1]2. Delegazioni'!L128</f>
        <v>0.57140000000000002</v>
      </c>
      <c r="M128" s="10">
        <f>'[1]2. Delegazioni'!M128</f>
        <v>7</v>
      </c>
      <c r="N128" s="12">
        <f>'[1]2. Delegazioni'!N128</f>
        <v>-0.3</v>
      </c>
      <c r="O128" s="10">
        <f>'[1]2. Delegazioni'!O128</f>
        <v>1</v>
      </c>
      <c r="P128" s="21" t="s">
        <v>151</v>
      </c>
      <c r="Q128" s="10">
        <f>'[1]2. Delegazioni'!Q128</f>
        <v>0</v>
      </c>
      <c r="R128" s="21" t="s">
        <v>151</v>
      </c>
      <c r="S128" s="10">
        <f>'[1]2. Delegazioni'!S128</f>
        <v>0</v>
      </c>
      <c r="T128" s="21" t="s">
        <v>151</v>
      </c>
    </row>
    <row r="129" spans="2:37" x14ac:dyDescent="0.25">
      <c r="B129" s="8" t="s">
        <v>41</v>
      </c>
      <c r="C129" s="10">
        <f>'[1]2. Delegazioni'!C129</f>
        <v>518</v>
      </c>
      <c r="D129" s="12">
        <f>'[1]2. Delegazioni'!D129</f>
        <v>0.1021</v>
      </c>
      <c r="E129" s="10">
        <f>'[1]2. Delegazioni'!E129</f>
        <v>86</v>
      </c>
      <c r="F129" s="12">
        <f>'[1]2. Delegazioni'!F129</f>
        <v>0.43330000000000002</v>
      </c>
      <c r="G129" s="10">
        <f>'[1]2. Delegazioni'!G129</f>
        <v>307</v>
      </c>
      <c r="H129" s="12">
        <f>'[1]2. Delegazioni'!H129</f>
        <v>0.2039</v>
      </c>
      <c r="I129" s="10">
        <f>'[1]2. Delegazioni'!I129</f>
        <v>50</v>
      </c>
      <c r="J129" s="12">
        <f>'[1]2. Delegazioni'!J129</f>
        <v>-0.39019999999999999</v>
      </c>
      <c r="K129" s="10">
        <f>'[1]2. Delegazioni'!K129</f>
        <v>32</v>
      </c>
      <c r="L129" s="12">
        <f>'[1]2. Delegazioni'!L129</f>
        <v>-0.23810000000000001</v>
      </c>
      <c r="M129" s="10">
        <f>'[1]2. Delegazioni'!M129</f>
        <v>42</v>
      </c>
      <c r="N129" s="12">
        <f>'[1]2. Delegazioni'!N129</f>
        <v>0.3548</v>
      </c>
      <c r="O129" s="10">
        <f>'[1]2. Delegazioni'!O129</f>
        <v>0</v>
      </c>
      <c r="P129" s="21" t="s">
        <v>151</v>
      </c>
      <c r="Q129" s="10">
        <f>'[1]2. Delegazioni'!Q129</f>
        <v>1</v>
      </c>
      <c r="R129" s="21" t="s">
        <v>151</v>
      </c>
      <c r="S129" s="10">
        <f>'[1]2. Delegazioni'!S129</f>
        <v>0</v>
      </c>
      <c r="T129" s="21" t="s">
        <v>151</v>
      </c>
    </row>
    <row r="130" spans="2:37" x14ac:dyDescent="0.25">
      <c r="B130" s="8" t="s">
        <v>42</v>
      </c>
      <c r="C130" s="10">
        <f>'[1]2. Delegazioni'!C130</f>
        <v>675</v>
      </c>
      <c r="D130" s="12">
        <f>'[1]2. Delegazioni'!D130</f>
        <v>0.21179999999999999</v>
      </c>
      <c r="E130" s="10">
        <f>'[1]2. Delegazioni'!E130</f>
        <v>136</v>
      </c>
      <c r="F130" s="12">
        <f>'[1]2. Delegazioni'!F130</f>
        <v>0.27100000000000002</v>
      </c>
      <c r="G130" s="10">
        <f>'[1]2. Delegazioni'!G130</f>
        <v>336</v>
      </c>
      <c r="H130" s="12">
        <f>'[1]2. Delegazioni'!H130</f>
        <v>0.41770000000000002</v>
      </c>
      <c r="I130" s="10">
        <f>'[1]2. Delegazioni'!I130</f>
        <v>93</v>
      </c>
      <c r="J130" s="12">
        <f>'[1]2. Delegazioni'!J130</f>
        <v>-0.26769999999999999</v>
      </c>
      <c r="K130" s="10">
        <f>'[1]2. Delegazioni'!K130</f>
        <v>83</v>
      </c>
      <c r="L130" s="12">
        <f>'[1]2. Delegazioni'!L130</f>
        <v>0.62749999999999995</v>
      </c>
      <c r="M130" s="10">
        <f>'[1]2. Delegazioni'!M130</f>
        <v>20</v>
      </c>
      <c r="N130" s="12">
        <f>'[1]2. Delegazioni'!N130</f>
        <v>-0.23080000000000001</v>
      </c>
      <c r="O130" s="10">
        <f>'[1]2. Delegazioni'!O130</f>
        <v>0</v>
      </c>
      <c r="P130" s="12">
        <f>'[1]2. Delegazioni'!P130</f>
        <v>-1</v>
      </c>
      <c r="Q130" s="10">
        <f>'[1]2. Delegazioni'!Q130</f>
        <v>7</v>
      </c>
      <c r="R130" s="12">
        <f>'[1]2. Delegazioni'!R130</f>
        <v>-0.125</v>
      </c>
      <c r="S130" s="10">
        <f>'[1]2. Delegazioni'!S130</f>
        <v>0</v>
      </c>
      <c r="T130" s="21" t="s">
        <v>151</v>
      </c>
    </row>
    <row r="131" spans="2:37" x14ac:dyDescent="0.25">
      <c r="B131" s="8" t="s">
        <v>7</v>
      </c>
      <c r="C131" s="10">
        <f>'[1]2. Delegazioni'!C131</f>
        <v>347</v>
      </c>
      <c r="D131" s="12">
        <f>'[1]2. Delegazioni'!D131</f>
        <v>-0.1618</v>
      </c>
      <c r="E131" s="10">
        <f>'[1]2. Delegazioni'!E131</f>
        <v>62</v>
      </c>
      <c r="F131" s="12">
        <f>'[1]2. Delegazioni'!F131</f>
        <v>-0.2152</v>
      </c>
      <c r="G131" s="10">
        <f>'[1]2. Delegazioni'!G131</f>
        <v>193</v>
      </c>
      <c r="H131" s="12">
        <f>'[1]2. Delegazioni'!H131</f>
        <v>0.38850000000000001</v>
      </c>
      <c r="I131" s="10">
        <f>'[1]2. Delegazioni'!I131</f>
        <v>23</v>
      </c>
      <c r="J131" s="12">
        <f>'[1]2. Delegazioni'!J131</f>
        <v>-0.82169999999999999</v>
      </c>
      <c r="K131" s="10">
        <f>'[1]2. Delegazioni'!K131</f>
        <v>29</v>
      </c>
      <c r="L131" s="12">
        <f>'[1]2. Delegazioni'!L131</f>
        <v>-0.23680000000000001</v>
      </c>
      <c r="M131" s="10">
        <f>'[1]2. Delegazioni'!M131</f>
        <v>26</v>
      </c>
      <c r="N131" s="12">
        <f>'[1]2. Delegazioni'!N131</f>
        <v>1.3635999999999999</v>
      </c>
      <c r="O131" s="10">
        <f>'[1]2. Delegazioni'!O131</f>
        <v>0</v>
      </c>
      <c r="P131" s="21" t="s">
        <v>151</v>
      </c>
      <c r="Q131" s="10">
        <f>'[1]2. Delegazioni'!Q131</f>
        <v>14</v>
      </c>
      <c r="R131" s="12">
        <f>'[1]2. Delegazioni'!R131</f>
        <v>-0.22220000000000001</v>
      </c>
      <c r="S131" s="10">
        <f>'[1]2. Delegazioni'!S131</f>
        <v>0</v>
      </c>
      <c r="T131" s="21" t="s">
        <v>151</v>
      </c>
    </row>
    <row r="132" spans="2:37" x14ac:dyDescent="0.25">
      <c r="B132" s="8" t="s">
        <v>43</v>
      </c>
      <c r="C132" s="10">
        <f>'[1]2. Delegazioni'!C132</f>
        <v>226</v>
      </c>
      <c r="D132" s="12">
        <f>'[1]2. Delegazioni'!D132</f>
        <v>0.3533</v>
      </c>
      <c r="E132" s="10">
        <f>'[1]2. Delegazioni'!E132</f>
        <v>34</v>
      </c>
      <c r="F132" s="12">
        <f>'[1]2. Delegazioni'!F132</f>
        <v>0.54549999999999998</v>
      </c>
      <c r="G132" s="10">
        <f>'[1]2. Delegazioni'!G132</f>
        <v>124</v>
      </c>
      <c r="H132" s="12">
        <f>'[1]2. Delegazioni'!H132</f>
        <v>0.31909999999999999</v>
      </c>
      <c r="I132" s="10">
        <f>'[1]2. Delegazioni'!I132</f>
        <v>31</v>
      </c>
      <c r="J132" s="12">
        <f>'[1]2. Delegazioni'!J132</f>
        <v>0.1923</v>
      </c>
      <c r="K132" s="10">
        <f>'[1]2. Delegazioni'!K132</f>
        <v>21</v>
      </c>
      <c r="L132" s="12">
        <f>'[1]2. Delegazioni'!L132</f>
        <v>0.90910000000000002</v>
      </c>
      <c r="M132" s="10">
        <f>'[1]2. Delegazioni'!M132</f>
        <v>16</v>
      </c>
      <c r="N132" s="12">
        <f>'[1]2. Delegazioni'!N132</f>
        <v>0.1429</v>
      </c>
      <c r="O132" s="10">
        <f>'[1]2. Delegazioni'!O132</f>
        <v>0</v>
      </c>
      <c r="P132" s="21" t="s">
        <v>151</v>
      </c>
      <c r="Q132" s="10">
        <f>'[1]2. Delegazioni'!Q132</f>
        <v>0</v>
      </c>
      <c r="R132" s="21" t="s">
        <v>151</v>
      </c>
      <c r="S132" s="10">
        <f>'[1]2. Delegazioni'!S132</f>
        <v>0</v>
      </c>
      <c r="T132" s="21" t="s">
        <v>151</v>
      </c>
    </row>
    <row r="133" spans="2:37" x14ac:dyDescent="0.25">
      <c r="B133" s="8" t="s">
        <v>44</v>
      </c>
      <c r="C133" s="10">
        <f>'[1]2. Delegazioni'!C133</f>
        <v>246</v>
      </c>
      <c r="D133" s="12">
        <f>'[1]2. Delegazioni'!D133</f>
        <v>-0.24310000000000001</v>
      </c>
      <c r="E133" s="10">
        <f>'[1]2. Delegazioni'!E133</f>
        <v>37</v>
      </c>
      <c r="F133" s="12">
        <f>'[1]2. Delegazioni'!F133</f>
        <v>-0.11899999999999999</v>
      </c>
      <c r="G133" s="10">
        <f>'[1]2. Delegazioni'!G133</f>
        <v>105</v>
      </c>
      <c r="H133" s="12">
        <f>'[1]2. Delegazioni'!H133</f>
        <v>0.17979999999999999</v>
      </c>
      <c r="I133" s="10">
        <f>'[1]2. Delegazioni'!I133</f>
        <v>75</v>
      </c>
      <c r="J133" s="12">
        <f>'[1]2. Delegazioni'!J133</f>
        <v>-0.49659999999999999</v>
      </c>
      <c r="K133" s="10">
        <f>'[1]2. Delegazioni'!K133</f>
        <v>14</v>
      </c>
      <c r="L133" s="12">
        <f>'[1]2. Delegazioni'!L133</f>
        <v>-0.26319999999999999</v>
      </c>
      <c r="M133" s="10">
        <f>'[1]2. Delegazioni'!M133</f>
        <v>13</v>
      </c>
      <c r="N133" s="12">
        <f>'[1]2. Delegazioni'!N133</f>
        <v>-0.40910000000000002</v>
      </c>
      <c r="O133" s="10">
        <f>'[1]2. Delegazioni'!O133</f>
        <v>0</v>
      </c>
      <c r="P133" s="21" t="s">
        <v>151</v>
      </c>
      <c r="Q133" s="10">
        <f>'[1]2. Delegazioni'!Q133</f>
        <v>2</v>
      </c>
      <c r="R133" s="12">
        <f>'[1]2. Delegazioni'!R133</f>
        <v>-0.5</v>
      </c>
      <c r="S133" s="10">
        <f>'[1]2. Delegazioni'!S133</f>
        <v>0</v>
      </c>
      <c r="T133" s="21" t="s">
        <v>151</v>
      </c>
    </row>
    <row r="134" spans="2:37" s="7" customFormat="1" ht="21" customHeight="1" x14ac:dyDescent="0.2">
      <c r="B134" s="13" t="s">
        <v>149</v>
      </c>
      <c r="C134" s="14">
        <f>'2. Forme contrattuali'!C25</f>
        <v>4349</v>
      </c>
      <c r="D134" s="15">
        <f>'2. Forme contrattuali'!D25</f>
        <v>8.9156023040320567E-2</v>
      </c>
      <c r="E134" s="10">
        <f>'2. Forme contrattuali'!E25</f>
        <v>768</v>
      </c>
      <c r="F134" s="12">
        <f>'2. Forme contrattuali'!F25</f>
        <v>0.16363636363636364</v>
      </c>
      <c r="G134" s="10">
        <f>'2. Forme contrattuali'!G25</f>
        <v>2270</v>
      </c>
      <c r="H134" s="12">
        <f>'2. Forme contrattuali'!H25</f>
        <v>0.25068870523415976</v>
      </c>
      <c r="I134" s="10">
        <f>'2. Forme contrattuali'!I25</f>
        <v>628</v>
      </c>
      <c r="J134" s="12">
        <f>'2. Forme contrattuali'!J25</f>
        <v>-0.31064763995609218</v>
      </c>
      <c r="K134" s="10">
        <f>'2. Forme contrattuali'!K25</f>
        <v>332</v>
      </c>
      <c r="L134" s="12">
        <f>'2. Forme contrattuali'!L25</f>
        <v>6.070287539936102E-2</v>
      </c>
      <c r="M134" s="10">
        <f>'2. Forme contrattuali'!M25</f>
        <v>315</v>
      </c>
      <c r="N134" s="12">
        <f>'2. Forme contrattuali'!N25</f>
        <v>0.32911392405063289</v>
      </c>
      <c r="O134" s="14">
        <f>'2. Forme contrattuali'!O25</f>
        <v>1</v>
      </c>
      <c r="P134" s="16" t="s">
        <v>151</v>
      </c>
      <c r="Q134" s="14">
        <f>'2. Forme contrattuali'!Q25</f>
        <v>35</v>
      </c>
      <c r="R134" s="15">
        <f>'2. Forme contrattuali'!R25</f>
        <v>-0.375</v>
      </c>
      <c r="S134" s="14">
        <f>'2. Forme contrattuali'!S25</f>
        <v>0</v>
      </c>
      <c r="T134" s="16" t="str">
        <f>'2. Forme contrattuali'!T25</f>
        <v>n.d.</v>
      </c>
    </row>
    <row r="135" spans="2:37" s="7" customFormat="1" ht="24.95" customHeight="1" x14ac:dyDescent="0.2">
      <c r="B135" s="163" t="s">
        <v>47</v>
      </c>
      <c r="C135" s="163"/>
      <c r="D135" s="163"/>
      <c r="E135" s="163"/>
      <c r="F135" s="163"/>
      <c r="G135" s="163"/>
      <c r="H135" s="163"/>
      <c r="I135" s="163"/>
      <c r="J135" s="163"/>
      <c r="K135" s="163"/>
      <c r="L135" s="163"/>
      <c r="M135" s="163"/>
      <c r="N135" s="163"/>
    </row>
    <row r="138" spans="2:37" s="28" customFormat="1" ht="24.95" customHeight="1" x14ac:dyDescent="0.25">
      <c r="B138" s="169" t="s">
        <v>234</v>
      </c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34"/>
      <c r="P138" s="34"/>
      <c r="Q138" s="34"/>
      <c r="AC138" s="3"/>
      <c r="AD138" s="3"/>
      <c r="AE138" s="3"/>
      <c r="AF138" s="3"/>
      <c r="AG138" s="3"/>
      <c r="AH138" s="3"/>
      <c r="AI138" s="3"/>
      <c r="AJ138" s="3"/>
      <c r="AK138" s="44"/>
    </row>
    <row r="139" spans="2:37" s="8" customFormat="1" ht="15" customHeight="1" x14ac:dyDescent="0.25">
      <c r="B139" s="164" t="s">
        <v>66</v>
      </c>
      <c r="C139" s="172" t="s">
        <v>55</v>
      </c>
      <c r="D139" s="172"/>
      <c r="E139" s="162" t="s">
        <v>2</v>
      </c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AC139" s="3"/>
      <c r="AD139" s="3"/>
      <c r="AE139" s="3"/>
      <c r="AF139" s="3"/>
      <c r="AG139" s="3"/>
      <c r="AH139" s="3"/>
      <c r="AI139" s="3"/>
      <c r="AJ139" s="3"/>
      <c r="AK139" s="29"/>
    </row>
    <row r="140" spans="2:37" s="8" customFormat="1" ht="30.75" customHeight="1" x14ac:dyDescent="0.25">
      <c r="B140" s="165"/>
      <c r="C140" s="173"/>
      <c r="D140" s="173"/>
      <c r="E140" s="170" t="s">
        <v>16</v>
      </c>
      <c r="F140" s="170"/>
      <c r="G140" s="170" t="s">
        <v>17</v>
      </c>
      <c r="H140" s="170"/>
      <c r="I140" s="170" t="s">
        <v>163</v>
      </c>
      <c r="J140" s="170"/>
      <c r="K140" s="170" t="s">
        <v>18</v>
      </c>
      <c r="L140" s="170"/>
      <c r="M140" s="170" t="s">
        <v>19</v>
      </c>
      <c r="N140" s="170"/>
      <c r="O140" s="170" t="s">
        <v>20</v>
      </c>
      <c r="P140" s="170"/>
      <c r="Q140" s="170" t="s">
        <v>48</v>
      </c>
      <c r="R140" s="170"/>
      <c r="S140" s="170" t="s">
        <v>21</v>
      </c>
      <c r="T140" s="170"/>
      <c r="AC140" s="3"/>
      <c r="AD140" s="3"/>
      <c r="AE140" s="3"/>
      <c r="AF140" s="3"/>
      <c r="AG140" s="3"/>
      <c r="AH140" s="3"/>
      <c r="AI140" s="3"/>
      <c r="AJ140" s="3"/>
      <c r="AK140" s="29"/>
    </row>
    <row r="141" spans="2:37" s="8" customFormat="1" ht="35.25" customHeight="1" x14ac:dyDescent="0.25">
      <c r="B141" s="9"/>
      <c r="C141" s="77" t="s">
        <v>358</v>
      </c>
      <c r="D141" s="78" t="s">
        <v>359</v>
      </c>
      <c r="E141" s="77" t="s">
        <v>358</v>
      </c>
      <c r="F141" s="78" t="s">
        <v>359</v>
      </c>
      <c r="G141" s="77" t="s">
        <v>358</v>
      </c>
      <c r="H141" s="78" t="s">
        <v>359</v>
      </c>
      <c r="I141" s="77" t="s">
        <v>358</v>
      </c>
      <c r="J141" s="78" t="s">
        <v>359</v>
      </c>
      <c r="K141" s="77" t="s">
        <v>358</v>
      </c>
      <c r="L141" s="78" t="s">
        <v>359</v>
      </c>
      <c r="M141" s="77" t="s">
        <v>358</v>
      </c>
      <c r="N141" s="78" t="s">
        <v>359</v>
      </c>
      <c r="O141" s="77" t="s">
        <v>358</v>
      </c>
      <c r="P141" s="78" t="s">
        <v>359</v>
      </c>
      <c r="Q141" s="77" t="s">
        <v>358</v>
      </c>
      <c r="R141" s="78" t="s">
        <v>359</v>
      </c>
      <c r="S141" s="77" t="s">
        <v>358</v>
      </c>
      <c r="T141" s="78" t="s">
        <v>359</v>
      </c>
      <c r="AC141" s="3"/>
      <c r="AD141" s="3"/>
      <c r="AE141" s="3"/>
      <c r="AF141" s="3"/>
      <c r="AG141" s="3"/>
      <c r="AH141" s="3"/>
      <c r="AI141" s="3"/>
      <c r="AJ141" s="3"/>
      <c r="AK141" s="29"/>
    </row>
    <row r="142" spans="2:37" x14ac:dyDescent="0.25">
      <c r="B142" s="8" t="s">
        <v>60</v>
      </c>
      <c r="C142" s="10">
        <f>'[1]2. Delegazioni'!C142</f>
        <v>293</v>
      </c>
      <c r="D142" s="11">
        <f>'[1]2. Delegazioni'!D142</f>
        <v>54</v>
      </c>
      <c r="E142" s="10">
        <f>'[1]2. Delegazioni'!E142</f>
        <v>40</v>
      </c>
      <c r="F142" s="11">
        <f>'[1]2. Delegazioni'!F142</f>
        <v>1</v>
      </c>
      <c r="G142" s="10">
        <f>'[1]2. Delegazioni'!G142</f>
        <v>150</v>
      </c>
      <c r="H142" s="11">
        <f>'[1]2. Delegazioni'!H142</f>
        <v>45</v>
      </c>
      <c r="I142" s="10">
        <f>'[1]2. Delegazioni'!I142</f>
        <v>40</v>
      </c>
      <c r="J142" s="11">
        <f>'[1]2. Delegazioni'!J142</f>
        <v>-6</v>
      </c>
      <c r="K142" s="10">
        <f>'[1]2. Delegazioni'!K142</f>
        <v>34</v>
      </c>
      <c r="L142" s="11">
        <f>'[1]2. Delegazioni'!L142</f>
        <v>8</v>
      </c>
      <c r="M142" s="10">
        <f>'[1]2. Delegazioni'!M142</f>
        <v>29</v>
      </c>
      <c r="N142" s="11">
        <f>'[1]2. Delegazioni'!N142</f>
        <v>6</v>
      </c>
      <c r="O142" s="10">
        <f>'[1]2. Delegazioni'!O142</f>
        <v>0</v>
      </c>
      <c r="P142" s="11">
        <f>'[1]2. Delegazioni'!P142</f>
        <v>0</v>
      </c>
      <c r="Q142" s="10">
        <f>'[1]2. Delegazioni'!Q142</f>
        <v>0</v>
      </c>
      <c r="R142" s="11">
        <f>'[1]2. Delegazioni'!R142</f>
        <v>0</v>
      </c>
      <c r="S142" s="10">
        <f>'[1]2. Delegazioni'!S142</f>
        <v>0</v>
      </c>
      <c r="T142" s="11">
        <f>'[1]2. Delegazioni'!T142</f>
        <v>0</v>
      </c>
    </row>
    <row r="143" spans="2:37" x14ac:dyDescent="0.25">
      <c r="B143" s="8" t="s">
        <v>61</v>
      </c>
      <c r="C143" s="10">
        <f>'[1]2. Delegazioni'!C143</f>
        <v>23</v>
      </c>
      <c r="D143" s="11">
        <f>'[1]2. Delegazioni'!D143</f>
        <v>-2</v>
      </c>
      <c r="E143" s="10">
        <f>'[1]2. Delegazioni'!E143</f>
        <v>7</v>
      </c>
      <c r="F143" s="11">
        <f>'[1]2. Delegazioni'!F143</f>
        <v>3</v>
      </c>
      <c r="G143" s="10">
        <f>'[1]2. Delegazioni'!G143</f>
        <v>11</v>
      </c>
      <c r="H143" s="11">
        <f>'[1]2. Delegazioni'!H143</f>
        <v>-1</v>
      </c>
      <c r="I143" s="10">
        <f>'[1]2. Delegazioni'!I143</f>
        <v>1</v>
      </c>
      <c r="J143" s="11">
        <f>'[1]2. Delegazioni'!J143</f>
        <v>-6</v>
      </c>
      <c r="K143" s="10">
        <f>'[1]2. Delegazioni'!K143</f>
        <v>3</v>
      </c>
      <c r="L143" s="11">
        <f>'[1]2. Delegazioni'!L143</f>
        <v>1</v>
      </c>
      <c r="M143" s="10">
        <f>'[1]2. Delegazioni'!M143</f>
        <v>1</v>
      </c>
      <c r="N143" s="11">
        <f>'[1]2. Delegazioni'!N143</f>
        <v>1</v>
      </c>
      <c r="O143" s="10">
        <f>'[1]2. Delegazioni'!O143</f>
        <v>0</v>
      </c>
      <c r="P143" s="11">
        <f>'[1]2. Delegazioni'!P143</f>
        <v>0</v>
      </c>
      <c r="Q143" s="10">
        <f>'[1]2. Delegazioni'!Q143</f>
        <v>0</v>
      </c>
      <c r="R143" s="11">
        <f>'[1]2. Delegazioni'!R143</f>
        <v>0</v>
      </c>
      <c r="S143" s="10">
        <f>'[1]2. Delegazioni'!S143</f>
        <v>0</v>
      </c>
      <c r="T143" s="11">
        <f>'[1]2. Delegazioni'!T143</f>
        <v>0</v>
      </c>
    </row>
    <row r="144" spans="2:37" x14ac:dyDescent="0.25">
      <c r="B144" s="8" t="s">
        <v>62</v>
      </c>
      <c r="C144" s="10">
        <f>'[1]2. Delegazioni'!C144</f>
        <v>11</v>
      </c>
      <c r="D144" s="11">
        <f>'[1]2. Delegazioni'!D144</f>
        <v>-5</v>
      </c>
      <c r="E144" s="10">
        <f>'[1]2. Delegazioni'!E144</f>
        <v>4</v>
      </c>
      <c r="F144" s="11">
        <f>'[1]2. Delegazioni'!F144</f>
        <v>3</v>
      </c>
      <c r="G144" s="10">
        <f>'[1]2. Delegazioni'!G144</f>
        <v>3</v>
      </c>
      <c r="H144" s="11">
        <f>'[1]2. Delegazioni'!H144</f>
        <v>-7</v>
      </c>
      <c r="I144" s="10">
        <f>'[1]2. Delegazioni'!I144</f>
        <v>1</v>
      </c>
      <c r="J144" s="11">
        <f>'[1]2. Delegazioni'!J144</f>
        <v>0</v>
      </c>
      <c r="K144" s="10">
        <f>'[1]2. Delegazioni'!K144</f>
        <v>2</v>
      </c>
      <c r="L144" s="11">
        <f>'[1]2. Delegazioni'!L144</f>
        <v>0</v>
      </c>
      <c r="M144" s="10">
        <f>'[1]2. Delegazioni'!M144</f>
        <v>1</v>
      </c>
      <c r="N144" s="11">
        <f>'[1]2. Delegazioni'!N144</f>
        <v>-1</v>
      </c>
      <c r="O144" s="10">
        <f>'[1]2. Delegazioni'!O144</f>
        <v>0</v>
      </c>
      <c r="P144" s="11">
        <f>'[1]2. Delegazioni'!P144</f>
        <v>0</v>
      </c>
      <c r="Q144" s="10">
        <f>'[1]2. Delegazioni'!Q144</f>
        <v>0</v>
      </c>
      <c r="R144" s="11">
        <f>'[1]2. Delegazioni'!R144</f>
        <v>0</v>
      </c>
      <c r="S144" s="10">
        <f>'[1]2. Delegazioni'!S144</f>
        <v>0</v>
      </c>
      <c r="T144" s="11">
        <f>'[1]2. Delegazioni'!T144</f>
        <v>0</v>
      </c>
    </row>
    <row r="145" spans="2:20" x14ac:dyDescent="0.25">
      <c r="B145" s="8" t="s">
        <v>63</v>
      </c>
      <c r="C145" s="10">
        <f>'[1]2. Delegazioni'!C145</f>
        <v>33</v>
      </c>
      <c r="D145" s="11">
        <f>'[1]2. Delegazioni'!D145</f>
        <v>1</v>
      </c>
      <c r="E145" s="10">
        <f>'[1]2. Delegazioni'!E145</f>
        <v>12</v>
      </c>
      <c r="F145" s="11">
        <f>'[1]2. Delegazioni'!F145</f>
        <v>9</v>
      </c>
      <c r="G145" s="10">
        <f>'[1]2. Delegazioni'!G145</f>
        <v>16</v>
      </c>
      <c r="H145" s="11">
        <f>'[1]2. Delegazioni'!H145</f>
        <v>2</v>
      </c>
      <c r="I145" s="10">
        <f>'[1]2. Delegazioni'!I145</f>
        <v>3</v>
      </c>
      <c r="J145" s="11">
        <f>'[1]2. Delegazioni'!J145</f>
        <v>-7</v>
      </c>
      <c r="K145" s="10">
        <f>'[1]2. Delegazioni'!K145</f>
        <v>0</v>
      </c>
      <c r="L145" s="11">
        <f>'[1]2. Delegazioni'!L145</f>
        <v>-1</v>
      </c>
      <c r="M145" s="10">
        <f>'[1]2. Delegazioni'!M145</f>
        <v>2</v>
      </c>
      <c r="N145" s="11">
        <f>'[1]2. Delegazioni'!N145</f>
        <v>-2</v>
      </c>
      <c r="O145" s="10">
        <f>'[1]2. Delegazioni'!O145</f>
        <v>0</v>
      </c>
      <c r="P145" s="11">
        <f>'[1]2. Delegazioni'!P145</f>
        <v>0</v>
      </c>
      <c r="Q145" s="10">
        <f>'[1]2. Delegazioni'!Q145</f>
        <v>0</v>
      </c>
      <c r="R145" s="11">
        <f>'[1]2. Delegazioni'!R145</f>
        <v>0</v>
      </c>
      <c r="S145" s="10">
        <f>'[1]2. Delegazioni'!S145</f>
        <v>0</v>
      </c>
      <c r="T145" s="11">
        <f>'[1]2. Delegazioni'!T145</f>
        <v>0</v>
      </c>
    </row>
    <row r="146" spans="2:20" x14ac:dyDescent="0.25">
      <c r="B146" s="8" t="s">
        <v>64</v>
      </c>
      <c r="C146" s="10">
        <f>'[1]2. Delegazioni'!C146</f>
        <v>207</v>
      </c>
      <c r="D146" s="11">
        <f>'[1]2. Delegazioni'!D146</f>
        <v>69</v>
      </c>
      <c r="E146" s="10">
        <f>'[1]2. Delegazioni'!E146</f>
        <v>38</v>
      </c>
      <c r="F146" s="11">
        <f>'[1]2. Delegazioni'!F146</f>
        <v>10</v>
      </c>
      <c r="G146" s="10">
        <f>'[1]2. Delegazioni'!G146</f>
        <v>92</v>
      </c>
      <c r="H146" s="11">
        <f>'[1]2. Delegazioni'!H146</f>
        <v>25</v>
      </c>
      <c r="I146" s="10">
        <f>'[1]2. Delegazioni'!I146</f>
        <v>39</v>
      </c>
      <c r="J146" s="11">
        <f>'[1]2. Delegazioni'!J146</f>
        <v>17</v>
      </c>
      <c r="K146" s="10">
        <f>'[1]2. Delegazioni'!K146</f>
        <v>20</v>
      </c>
      <c r="L146" s="11">
        <f>'[1]2. Delegazioni'!L146</f>
        <v>8</v>
      </c>
      <c r="M146" s="10">
        <f>'[1]2. Delegazioni'!M146</f>
        <v>18</v>
      </c>
      <c r="N146" s="11">
        <f>'[1]2. Delegazioni'!N146</f>
        <v>11</v>
      </c>
      <c r="O146" s="10">
        <f>'[1]2. Delegazioni'!O146</f>
        <v>0</v>
      </c>
      <c r="P146" s="11">
        <f>'[1]2. Delegazioni'!P146</f>
        <v>0</v>
      </c>
      <c r="Q146" s="10">
        <f>'[1]2. Delegazioni'!Q146</f>
        <v>0</v>
      </c>
      <c r="R146" s="11">
        <f>'[1]2. Delegazioni'!R146</f>
        <v>-2</v>
      </c>
      <c r="S146" s="10">
        <f>'[1]2. Delegazioni'!S146</f>
        <v>0</v>
      </c>
      <c r="T146" s="11">
        <f>'[1]2. Delegazioni'!T146</f>
        <v>0</v>
      </c>
    </row>
    <row r="147" spans="2:20" x14ac:dyDescent="0.25">
      <c r="B147" s="8" t="s">
        <v>65</v>
      </c>
      <c r="C147" s="10">
        <f>'[1]2. Delegazioni'!C147</f>
        <v>158</v>
      </c>
      <c r="D147" s="11">
        <f>'[1]2. Delegazioni'!D147</f>
        <v>-15</v>
      </c>
      <c r="E147" s="10">
        <f>'[1]2. Delegazioni'!E147</f>
        <v>35</v>
      </c>
      <c r="F147" s="11">
        <f>'[1]2. Delegazioni'!F147</f>
        <v>15</v>
      </c>
      <c r="G147" s="10">
        <f>'[1]2. Delegazioni'!G147</f>
        <v>77</v>
      </c>
      <c r="H147" s="11">
        <f>'[1]2. Delegazioni'!H147</f>
        <v>-11</v>
      </c>
      <c r="I147" s="10">
        <f>'[1]2. Delegazioni'!I147</f>
        <v>21</v>
      </c>
      <c r="J147" s="11">
        <f>'[1]2. Delegazioni'!J147</f>
        <v>-6</v>
      </c>
      <c r="K147" s="10">
        <f>'[1]2. Delegazioni'!K147</f>
        <v>10</v>
      </c>
      <c r="L147" s="11">
        <f>'[1]2. Delegazioni'!L147</f>
        <v>-12</v>
      </c>
      <c r="M147" s="10">
        <f>'[1]2. Delegazioni'!M147</f>
        <v>13</v>
      </c>
      <c r="N147" s="11">
        <f>'[1]2. Delegazioni'!N147</f>
        <v>-1</v>
      </c>
      <c r="O147" s="10">
        <f>'[1]2. Delegazioni'!O147</f>
        <v>0</v>
      </c>
      <c r="P147" s="11">
        <f>'[1]2. Delegazioni'!P147</f>
        <v>0</v>
      </c>
      <c r="Q147" s="10">
        <f>'[1]2. Delegazioni'!Q147</f>
        <v>2</v>
      </c>
      <c r="R147" s="11">
        <f>'[1]2. Delegazioni'!R147</f>
        <v>0</v>
      </c>
      <c r="S147" s="10">
        <f>'[1]2. Delegazioni'!S147</f>
        <v>0</v>
      </c>
      <c r="T147" s="11">
        <f>'[1]2. Delegazioni'!T147</f>
        <v>0</v>
      </c>
    </row>
    <row r="148" spans="2:20" x14ac:dyDescent="0.25">
      <c r="B148" s="8" t="s">
        <v>5</v>
      </c>
      <c r="C148" s="10">
        <f>'[1]2. Delegazioni'!C148</f>
        <v>1180</v>
      </c>
      <c r="D148" s="11">
        <f>'[1]2. Delegazioni'!D148</f>
        <v>152</v>
      </c>
      <c r="E148" s="10">
        <f>'[1]2. Delegazioni'!E148</f>
        <v>191</v>
      </c>
      <c r="F148" s="11">
        <f>'[1]2. Delegazioni'!F148</f>
        <v>-2</v>
      </c>
      <c r="G148" s="10">
        <f>'[1]2. Delegazioni'!G148</f>
        <v>641</v>
      </c>
      <c r="H148" s="11">
        <f>'[1]2. Delegazioni'!H148</f>
        <v>131</v>
      </c>
      <c r="I148" s="10">
        <f>'[1]2. Delegazioni'!I148</f>
        <v>189</v>
      </c>
      <c r="J148" s="11">
        <f>'[1]2. Delegazioni'!J148</f>
        <v>-16</v>
      </c>
      <c r="K148" s="10">
        <f>'[1]2. Delegazioni'!K148</f>
        <v>52</v>
      </c>
      <c r="L148" s="11">
        <f>'[1]2. Delegazioni'!L148</f>
        <v>-1</v>
      </c>
      <c r="M148" s="10">
        <f>'[1]2. Delegazioni'!M148</f>
        <v>98</v>
      </c>
      <c r="N148" s="11">
        <f>'[1]2. Delegazioni'!N148</f>
        <v>51</v>
      </c>
      <c r="O148" s="10">
        <f>'[1]2. Delegazioni'!O148</f>
        <v>0</v>
      </c>
      <c r="P148" s="11">
        <f>'[1]2. Delegazioni'!P148</f>
        <v>0</v>
      </c>
      <c r="Q148" s="10">
        <f>'[1]2. Delegazioni'!Q148</f>
        <v>9</v>
      </c>
      <c r="R148" s="11">
        <f>'[1]2. Delegazioni'!R148</f>
        <v>-11</v>
      </c>
      <c r="S148" s="10">
        <f>'[1]2. Delegazioni'!S148</f>
        <v>0</v>
      </c>
      <c r="T148" s="11">
        <f>'[1]2. Delegazioni'!T148</f>
        <v>0</v>
      </c>
    </row>
    <row r="149" spans="2:20" x14ac:dyDescent="0.25">
      <c r="B149" s="8" t="s">
        <v>40</v>
      </c>
      <c r="C149" s="10">
        <f>'[1]2. Delegazioni'!C149</f>
        <v>264</v>
      </c>
      <c r="D149" s="11">
        <f>'[1]2. Delegazioni'!D149</f>
        <v>0</v>
      </c>
      <c r="E149" s="10">
        <f>'[1]2. Delegazioni'!E149</f>
        <v>56</v>
      </c>
      <c r="F149" s="11">
        <f>'[1]2. Delegazioni'!F149</f>
        <v>22</v>
      </c>
      <c r="G149" s="10">
        <f>'[1]2. Delegazioni'!G149</f>
        <v>129</v>
      </c>
      <c r="H149" s="11">
        <f>'[1]2. Delegazioni'!H149</f>
        <v>18</v>
      </c>
      <c r="I149" s="10">
        <f>'[1]2. Delegazioni'!I149</f>
        <v>29</v>
      </c>
      <c r="J149" s="11">
        <f>'[1]2. Delegazioni'!J149</f>
        <v>-35</v>
      </c>
      <c r="K149" s="10">
        <f>'[1]2. Delegazioni'!K149</f>
        <v>21</v>
      </c>
      <c r="L149" s="11">
        <f>'[1]2. Delegazioni'!L149</f>
        <v>-6</v>
      </c>
      <c r="M149" s="10">
        <f>'[1]2. Delegazioni'!M149</f>
        <v>29</v>
      </c>
      <c r="N149" s="11">
        <f>'[1]2. Delegazioni'!N149</f>
        <v>3</v>
      </c>
      <c r="O149" s="10">
        <f>'[1]2. Delegazioni'!O149</f>
        <v>0</v>
      </c>
      <c r="P149" s="11">
        <f>'[1]2. Delegazioni'!P149</f>
        <v>0</v>
      </c>
      <c r="Q149" s="10">
        <f>'[1]2. Delegazioni'!Q149</f>
        <v>0</v>
      </c>
      <c r="R149" s="11">
        <f>'[1]2. Delegazioni'!R149</f>
        <v>-2</v>
      </c>
      <c r="S149" s="10">
        <f>'[1]2. Delegazioni'!S149</f>
        <v>0</v>
      </c>
      <c r="T149" s="11">
        <f>'[1]2. Delegazioni'!T149</f>
        <v>0</v>
      </c>
    </row>
    <row r="150" spans="2:20" x14ac:dyDescent="0.25">
      <c r="B150" s="8" t="s">
        <v>9</v>
      </c>
      <c r="C150" s="10">
        <f>'[1]2. Delegazioni'!C150</f>
        <v>168</v>
      </c>
      <c r="D150" s="11">
        <f>'[1]2. Delegazioni'!D150</f>
        <v>23</v>
      </c>
      <c r="E150" s="10">
        <f>'[1]2. Delegazioni'!E150</f>
        <v>30</v>
      </c>
      <c r="F150" s="11">
        <f>'[1]2. Delegazioni'!F150</f>
        <v>2</v>
      </c>
      <c r="G150" s="10">
        <f>'[1]2. Delegazioni'!G150</f>
        <v>86</v>
      </c>
      <c r="H150" s="11">
        <f>'[1]2. Delegazioni'!H150</f>
        <v>2</v>
      </c>
      <c r="I150" s="10">
        <f>'[1]2. Delegazioni'!I150</f>
        <v>33</v>
      </c>
      <c r="J150" s="11">
        <f>'[1]2. Delegazioni'!J150</f>
        <v>17</v>
      </c>
      <c r="K150" s="10">
        <f>'[1]2. Delegazioni'!K150</f>
        <v>11</v>
      </c>
      <c r="L150" s="11">
        <f>'[1]2. Delegazioni'!L150</f>
        <v>4</v>
      </c>
      <c r="M150" s="10">
        <f>'[1]2. Delegazioni'!M150</f>
        <v>7</v>
      </c>
      <c r="N150" s="11">
        <f>'[1]2. Delegazioni'!N150</f>
        <v>-3</v>
      </c>
      <c r="O150" s="10">
        <f>'[1]2. Delegazioni'!O150</f>
        <v>1</v>
      </c>
      <c r="P150" s="11">
        <f>'[1]2. Delegazioni'!P150</f>
        <v>1</v>
      </c>
      <c r="Q150" s="10">
        <f>'[1]2. Delegazioni'!Q150</f>
        <v>0</v>
      </c>
      <c r="R150" s="11">
        <f>'[1]2. Delegazioni'!R150</f>
        <v>0</v>
      </c>
      <c r="S150" s="10">
        <f>'[1]2. Delegazioni'!S150</f>
        <v>0</v>
      </c>
      <c r="T150" s="11">
        <f>'[1]2. Delegazioni'!T150</f>
        <v>0</v>
      </c>
    </row>
    <row r="151" spans="2:20" x14ac:dyDescent="0.25">
      <c r="B151" s="8" t="s">
        <v>41</v>
      </c>
      <c r="C151" s="10">
        <f>'[1]2. Delegazioni'!C151</f>
        <v>518</v>
      </c>
      <c r="D151" s="11">
        <f>'[1]2. Delegazioni'!D151</f>
        <v>48</v>
      </c>
      <c r="E151" s="10">
        <f>'[1]2. Delegazioni'!E151</f>
        <v>86</v>
      </c>
      <c r="F151" s="11">
        <f>'[1]2. Delegazioni'!F151</f>
        <v>26</v>
      </c>
      <c r="G151" s="10">
        <f>'[1]2. Delegazioni'!G151</f>
        <v>307</v>
      </c>
      <c r="H151" s="11">
        <f>'[1]2. Delegazioni'!H151</f>
        <v>52</v>
      </c>
      <c r="I151" s="10">
        <f>'[1]2. Delegazioni'!I151</f>
        <v>50</v>
      </c>
      <c r="J151" s="11">
        <f>'[1]2. Delegazioni'!J151</f>
        <v>-32</v>
      </c>
      <c r="K151" s="10">
        <f>'[1]2. Delegazioni'!K151</f>
        <v>32</v>
      </c>
      <c r="L151" s="11">
        <f>'[1]2. Delegazioni'!L151</f>
        <v>-10</v>
      </c>
      <c r="M151" s="10">
        <f>'[1]2. Delegazioni'!M151</f>
        <v>42</v>
      </c>
      <c r="N151" s="11">
        <f>'[1]2. Delegazioni'!N151</f>
        <v>11</v>
      </c>
      <c r="O151" s="10">
        <f>'[1]2. Delegazioni'!O151</f>
        <v>0</v>
      </c>
      <c r="P151" s="11">
        <f>'[1]2. Delegazioni'!P151</f>
        <v>0</v>
      </c>
      <c r="Q151" s="10">
        <f>'[1]2. Delegazioni'!Q151</f>
        <v>1</v>
      </c>
      <c r="R151" s="11">
        <f>'[1]2. Delegazioni'!R151</f>
        <v>1</v>
      </c>
      <c r="S151" s="10">
        <f>'[1]2. Delegazioni'!S151</f>
        <v>0</v>
      </c>
      <c r="T151" s="11">
        <f>'[1]2. Delegazioni'!T151</f>
        <v>0</v>
      </c>
    </row>
    <row r="152" spans="2:20" x14ac:dyDescent="0.25">
      <c r="B152" s="8" t="s">
        <v>42</v>
      </c>
      <c r="C152" s="10">
        <f>'[1]2. Delegazioni'!C152</f>
        <v>675</v>
      </c>
      <c r="D152" s="11">
        <f>'[1]2. Delegazioni'!D152</f>
        <v>118</v>
      </c>
      <c r="E152" s="10">
        <f>'[1]2. Delegazioni'!E152</f>
        <v>136</v>
      </c>
      <c r="F152" s="11">
        <f>'[1]2. Delegazioni'!F152</f>
        <v>29</v>
      </c>
      <c r="G152" s="10">
        <f>'[1]2. Delegazioni'!G152</f>
        <v>336</v>
      </c>
      <c r="H152" s="11">
        <f>'[1]2. Delegazioni'!H152</f>
        <v>99</v>
      </c>
      <c r="I152" s="10">
        <f>'[1]2. Delegazioni'!I152</f>
        <v>93</v>
      </c>
      <c r="J152" s="11">
        <f>'[1]2. Delegazioni'!J152</f>
        <v>-34</v>
      </c>
      <c r="K152" s="10">
        <f>'[1]2. Delegazioni'!K152</f>
        <v>83</v>
      </c>
      <c r="L152" s="11">
        <f>'[1]2. Delegazioni'!L152</f>
        <v>32</v>
      </c>
      <c r="M152" s="10">
        <f>'[1]2. Delegazioni'!M152</f>
        <v>20</v>
      </c>
      <c r="N152" s="11">
        <f>'[1]2. Delegazioni'!N152</f>
        <v>-6</v>
      </c>
      <c r="O152" s="10">
        <f>'[1]2. Delegazioni'!O152</f>
        <v>0</v>
      </c>
      <c r="P152" s="11">
        <f>'[1]2. Delegazioni'!P152</f>
        <v>-1</v>
      </c>
      <c r="Q152" s="10">
        <f>'[1]2. Delegazioni'!Q152</f>
        <v>7</v>
      </c>
      <c r="R152" s="11">
        <f>'[1]2. Delegazioni'!R152</f>
        <v>-1</v>
      </c>
      <c r="S152" s="10">
        <f>'[1]2. Delegazioni'!S152</f>
        <v>0</v>
      </c>
      <c r="T152" s="11">
        <f>'[1]2. Delegazioni'!T152</f>
        <v>0</v>
      </c>
    </row>
    <row r="153" spans="2:20" x14ac:dyDescent="0.25">
      <c r="B153" s="8" t="s">
        <v>7</v>
      </c>
      <c r="C153" s="10">
        <f>'[1]2. Delegazioni'!C153</f>
        <v>347</v>
      </c>
      <c r="D153" s="11">
        <f>'[1]2. Delegazioni'!D153</f>
        <v>-67</v>
      </c>
      <c r="E153" s="10">
        <f>'[1]2. Delegazioni'!E153</f>
        <v>62</v>
      </c>
      <c r="F153" s="11">
        <f>'[1]2. Delegazioni'!F153</f>
        <v>-17</v>
      </c>
      <c r="G153" s="10">
        <f>'[1]2. Delegazioni'!G153</f>
        <v>193</v>
      </c>
      <c r="H153" s="11">
        <f>'[1]2. Delegazioni'!H153</f>
        <v>54</v>
      </c>
      <c r="I153" s="10">
        <f>'[1]2. Delegazioni'!I153</f>
        <v>23</v>
      </c>
      <c r="J153" s="11">
        <f>'[1]2. Delegazioni'!J153</f>
        <v>-106</v>
      </c>
      <c r="K153" s="10">
        <f>'[1]2. Delegazioni'!K153</f>
        <v>29</v>
      </c>
      <c r="L153" s="11">
        <f>'[1]2. Delegazioni'!L153</f>
        <v>-9</v>
      </c>
      <c r="M153" s="10">
        <f>'[1]2. Delegazioni'!M153</f>
        <v>26</v>
      </c>
      <c r="N153" s="11">
        <f>'[1]2. Delegazioni'!N153</f>
        <v>15</v>
      </c>
      <c r="O153" s="10">
        <f>'[1]2. Delegazioni'!O153</f>
        <v>0</v>
      </c>
      <c r="P153" s="11">
        <f>'[1]2. Delegazioni'!P153</f>
        <v>0</v>
      </c>
      <c r="Q153" s="10">
        <f>'[1]2. Delegazioni'!Q153</f>
        <v>14</v>
      </c>
      <c r="R153" s="11">
        <f>'[1]2. Delegazioni'!R153</f>
        <v>-4</v>
      </c>
      <c r="S153" s="10">
        <f>'[1]2. Delegazioni'!S153</f>
        <v>0</v>
      </c>
      <c r="T153" s="11">
        <f>'[1]2. Delegazioni'!T153</f>
        <v>0</v>
      </c>
    </row>
    <row r="154" spans="2:20" x14ac:dyDescent="0.25">
      <c r="B154" s="8" t="s">
        <v>43</v>
      </c>
      <c r="C154" s="10">
        <f>'[1]2. Delegazioni'!C154</f>
        <v>226</v>
      </c>
      <c r="D154" s="11">
        <f>'[1]2. Delegazioni'!D154</f>
        <v>59</v>
      </c>
      <c r="E154" s="10">
        <f>'[1]2. Delegazioni'!E154</f>
        <v>34</v>
      </c>
      <c r="F154" s="11">
        <f>'[1]2. Delegazioni'!F154</f>
        <v>12</v>
      </c>
      <c r="G154" s="10">
        <f>'[1]2. Delegazioni'!G154</f>
        <v>124</v>
      </c>
      <c r="H154" s="11">
        <f>'[1]2. Delegazioni'!H154</f>
        <v>30</v>
      </c>
      <c r="I154" s="10">
        <f>'[1]2. Delegazioni'!I154</f>
        <v>31</v>
      </c>
      <c r="J154" s="11">
        <f>'[1]2. Delegazioni'!J154</f>
        <v>5</v>
      </c>
      <c r="K154" s="10">
        <f>'[1]2. Delegazioni'!K154</f>
        <v>21</v>
      </c>
      <c r="L154" s="11">
        <f>'[1]2. Delegazioni'!L154</f>
        <v>10</v>
      </c>
      <c r="M154" s="10">
        <f>'[1]2. Delegazioni'!M154</f>
        <v>16</v>
      </c>
      <c r="N154" s="11">
        <f>'[1]2. Delegazioni'!N154</f>
        <v>2</v>
      </c>
      <c r="O154" s="10">
        <f>'[1]2. Delegazioni'!O154</f>
        <v>0</v>
      </c>
      <c r="P154" s="11">
        <f>'[1]2. Delegazioni'!P154</f>
        <v>0</v>
      </c>
      <c r="Q154" s="10">
        <f>'[1]2. Delegazioni'!Q154</f>
        <v>0</v>
      </c>
      <c r="R154" s="11">
        <f>'[1]2. Delegazioni'!R154</f>
        <v>0</v>
      </c>
      <c r="S154" s="10">
        <f>'[1]2. Delegazioni'!S154</f>
        <v>0</v>
      </c>
      <c r="T154" s="11">
        <f>'[1]2. Delegazioni'!T154</f>
        <v>0</v>
      </c>
    </row>
    <row r="155" spans="2:20" x14ac:dyDescent="0.25">
      <c r="B155" s="8" t="s">
        <v>44</v>
      </c>
      <c r="C155" s="10">
        <f>'[1]2. Delegazioni'!C155</f>
        <v>246</v>
      </c>
      <c r="D155" s="11">
        <f>'[1]2. Delegazioni'!D155</f>
        <v>-79</v>
      </c>
      <c r="E155" s="10">
        <f>'[1]2. Delegazioni'!E155</f>
        <v>37</v>
      </c>
      <c r="F155" s="11">
        <f>'[1]2. Delegazioni'!F155</f>
        <v>-5</v>
      </c>
      <c r="G155" s="10">
        <f>'[1]2. Delegazioni'!G155</f>
        <v>105</v>
      </c>
      <c r="H155" s="11">
        <f>'[1]2. Delegazioni'!H155</f>
        <v>16</v>
      </c>
      <c r="I155" s="10">
        <f>'[1]2. Delegazioni'!I155</f>
        <v>75</v>
      </c>
      <c r="J155" s="11">
        <f>'[1]2. Delegazioni'!J155</f>
        <v>-74</v>
      </c>
      <c r="K155" s="10">
        <f>'[1]2. Delegazioni'!K155</f>
        <v>14</v>
      </c>
      <c r="L155" s="11">
        <f>'[1]2. Delegazioni'!L155</f>
        <v>-5</v>
      </c>
      <c r="M155" s="10">
        <f>'[1]2. Delegazioni'!M155</f>
        <v>13</v>
      </c>
      <c r="N155" s="11">
        <f>'[1]2. Delegazioni'!N155</f>
        <v>-9</v>
      </c>
      <c r="O155" s="10">
        <f>'[1]2. Delegazioni'!O155</f>
        <v>0</v>
      </c>
      <c r="P155" s="11">
        <f>'[1]2. Delegazioni'!P155</f>
        <v>0</v>
      </c>
      <c r="Q155" s="10">
        <f>'[1]2. Delegazioni'!Q155</f>
        <v>2</v>
      </c>
      <c r="R155" s="11">
        <f>'[1]2. Delegazioni'!R155</f>
        <v>-2</v>
      </c>
      <c r="S155" s="10">
        <f>'[1]2. Delegazioni'!S155</f>
        <v>0</v>
      </c>
      <c r="T155" s="11">
        <f>'[1]2. Delegazioni'!T155</f>
        <v>0</v>
      </c>
    </row>
    <row r="156" spans="2:20" s="7" customFormat="1" ht="21" customHeight="1" x14ac:dyDescent="0.2">
      <c r="B156" s="13" t="s">
        <v>149</v>
      </c>
      <c r="C156" s="14">
        <f>'2. Forme contrattuali'!C39</f>
        <v>4349</v>
      </c>
      <c r="D156" s="56">
        <f>'2. Forme contrattuali'!D39</f>
        <v>356</v>
      </c>
      <c r="E156" s="14">
        <f>'2. Forme contrattuali'!E39</f>
        <v>768</v>
      </c>
      <c r="F156" s="56">
        <f>'2. Forme contrattuali'!F39</f>
        <v>108</v>
      </c>
      <c r="G156" s="14">
        <f>'2. Forme contrattuali'!G39</f>
        <v>2270</v>
      </c>
      <c r="H156" s="56">
        <f>'2. Forme contrattuali'!H39</f>
        <v>455</v>
      </c>
      <c r="I156" s="14">
        <f>'2. Forme contrattuali'!I39</f>
        <v>628</v>
      </c>
      <c r="J156" s="56">
        <f>'2. Forme contrattuali'!J39</f>
        <v>-283</v>
      </c>
      <c r="K156" s="14">
        <f>'2. Forme contrattuali'!K39</f>
        <v>332</v>
      </c>
      <c r="L156" s="56">
        <f>'2. Forme contrattuali'!L39</f>
        <v>19</v>
      </c>
      <c r="M156" s="14">
        <f>'2. Forme contrattuali'!M39</f>
        <v>315</v>
      </c>
      <c r="N156" s="56">
        <f>'2. Forme contrattuali'!N39</f>
        <v>78</v>
      </c>
      <c r="O156" s="14">
        <f>'2. Forme contrattuali'!O39</f>
        <v>1</v>
      </c>
      <c r="P156" s="56">
        <f>'2. Forme contrattuali'!P39</f>
        <v>0</v>
      </c>
      <c r="Q156" s="14">
        <f>'2. Forme contrattuali'!Q39</f>
        <v>35</v>
      </c>
      <c r="R156" s="56">
        <f>'2. Forme contrattuali'!R39</f>
        <v>-21</v>
      </c>
      <c r="S156" s="14">
        <f>'2. Forme contrattuali'!S39</f>
        <v>0</v>
      </c>
      <c r="T156" s="56">
        <f>'2. Forme contrattuali'!T39</f>
        <v>0</v>
      </c>
    </row>
    <row r="157" spans="2:20" s="7" customFormat="1" ht="24.95" customHeight="1" x14ac:dyDescent="0.2">
      <c r="B157" s="163" t="s">
        <v>47</v>
      </c>
      <c r="C157" s="163"/>
      <c r="D157" s="163"/>
      <c r="E157" s="163"/>
      <c r="F157" s="163"/>
      <c r="G157" s="163"/>
      <c r="H157" s="163"/>
      <c r="I157" s="163"/>
      <c r="J157" s="163"/>
      <c r="K157" s="163"/>
      <c r="L157" s="163"/>
      <c r="M157" s="163"/>
      <c r="N157" s="163"/>
    </row>
    <row r="160" spans="2:20" x14ac:dyDescent="0.25">
      <c r="F160" s="18"/>
      <c r="G160" s="22"/>
      <c r="H160" s="23"/>
      <c r="I160" s="22"/>
    </row>
    <row r="161" spans="7:9" x14ac:dyDescent="0.25">
      <c r="G161" s="22"/>
      <c r="H161" s="23"/>
      <c r="I161" s="22"/>
    </row>
    <row r="162" spans="7:9" x14ac:dyDescent="0.25">
      <c r="G162" s="22"/>
      <c r="H162" s="23"/>
      <c r="I162" s="22"/>
    </row>
    <row r="163" spans="7:9" x14ac:dyDescent="0.25">
      <c r="G163" s="22"/>
      <c r="H163" s="23"/>
      <c r="I163" s="22"/>
    </row>
    <row r="164" spans="7:9" x14ac:dyDescent="0.25">
      <c r="G164" s="22"/>
      <c r="H164" s="23"/>
      <c r="I164" s="22"/>
    </row>
    <row r="165" spans="7:9" x14ac:dyDescent="0.25">
      <c r="G165" s="22"/>
      <c r="H165" s="23"/>
      <c r="I165" s="22"/>
    </row>
    <row r="166" spans="7:9" x14ac:dyDescent="0.25">
      <c r="G166" s="22"/>
      <c r="H166" s="23"/>
      <c r="I166" s="22"/>
    </row>
    <row r="167" spans="7:9" x14ac:dyDescent="0.25">
      <c r="G167" s="22"/>
      <c r="H167" s="23"/>
      <c r="I167" s="22"/>
    </row>
    <row r="168" spans="7:9" x14ac:dyDescent="0.25">
      <c r="G168" s="22"/>
      <c r="H168" s="23"/>
      <c r="I168" s="22"/>
    </row>
    <row r="175" spans="7:9" ht="15" customHeight="1" x14ac:dyDescent="0.25"/>
    <row r="206" ht="15" customHeight="1" x14ac:dyDescent="0.25"/>
    <row r="207" ht="30" customHeight="1" x14ac:dyDescent="0.25"/>
    <row r="208" ht="40.5" customHeight="1" x14ac:dyDescent="0.25"/>
    <row r="237" ht="15" customHeight="1" x14ac:dyDescent="0.25"/>
  </sheetData>
  <sheetProtection sheet="1" objects="1" scenarios="1"/>
  <mergeCells count="62">
    <mergeCell ref="B2:Q4"/>
    <mergeCell ref="B28:Q28"/>
    <mergeCell ref="F30:H30"/>
    <mergeCell ref="I30:K30"/>
    <mergeCell ref="L30:N30"/>
    <mergeCell ref="O30:Q30"/>
    <mergeCell ref="B6:N6"/>
    <mergeCell ref="B7:B8"/>
    <mergeCell ref="C7:E8"/>
    <mergeCell ref="F7:N7"/>
    <mergeCell ref="F8:H8"/>
    <mergeCell ref="I8:K8"/>
    <mergeCell ref="L8:N8"/>
    <mergeCell ref="B25:N25"/>
    <mergeCell ref="B47:Q47"/>
    <mergeCell ref="B29:B30"/>
    <mergeCell ref="C29:E30"/>
    <mergeCell ref="F29:Q29"/>
    <mergeCell ref="B73:B74"/>
    <mergeCell ref="C73:E74"/>
    <mergeCell ref="F73:K73"/>
    <mergeCell ref="F74:H74"/>
    <mergeCell ref="I74:K74"/>
    <mergeCell ref="B51:B52"/>
    <mergeCell ref="C51:E52"/>
    <mergeCell ref="F51:K51"/>
    <mergeCell ref="F52:H52"/>
    <mergeCell ref="I52:K52"/>
    <mergeCell ref="B94:N94"/>
    <mergeCell ref="B95:B96"/>
    <mergeCell ref="C95:E96"/>
    <mergeCell ref="F95:N95"/>
    <mergeCell ref="F96:H96"/>
    <mergeCell ref="I96:K96"/>
    <mergeCell ref="L96:N96"/>
    <mergeCell ref="B113:N113"/>
    <mergeCell ref="B116:N116"/>
    <mergeCell ref="B117:B118"/>
    <mergeCell ref="C117:D118"/>
    <mergeCell ref="E117:T117"/>
    <mergeCell ref="E118:F118"/>
    <mergeCell ref="G118:H118"/>
    <mergeCell ref="I118:J118"/>
    <mergeCell ref="K118:L118"/>
    <mergeCell ref="M118:N118"/>
    <mergeCell ref="O118:P118"/>
    <mergeCell ref="Q118:R118"/>
    <mergeCell ref="S118:T118"/>
    <mergeCell ref="B157:N157"/>
    <mergeCell ref="I140:J140"/>
    <mergeCell ref="K140:L140"/>
    <mergeCell ref="M140:N140"/>
    <mergeCell ref="O140:P140"/>
    <mergeCell ref="B135:N135"/>
    <mergeCell ref="B138:N138"/>
    <mergeCell ref="B139:B140"/>
    <mergeCell ref="C139:D140"/>
    <mergeCell ref="E139:T139"/>
    <mergeCell ref="E140:F140"/>
    <mergeCell ref="G140:H140"/>
    <mergeCell ref="Q140:R140"/>
    <mergeCell ref="S140:T140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93" orientation="landscape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0521DE-5294-4D01-9C3D-A1458479A473}">
  <sheetPr>
    <tabColor theme="1"/>
  </sheetPr>
  <dimension ref="B1:I20"/>
  <sheetViews>
    <sheetView workbookViewId="0">
      <selection activeCell="B2" sqref="R2"/>
    </sheetView>
  </sheetViews>
  <sheetFormatPr defaultRowHeight="14.25" x14ac:dyDescent="0.25"/>
  <cols>
    <col min="1" max="1" width="9.140625" style="42"/>
    <col min="2" max="2" width="64.42578125" style="42" customWidth="1"/>
    <col min="3" max="16384" width="9.140625" style="42"/>
  </cols>
  <sheetData>
    <row r="1" spans="2:9" s="39" customFormat="1" ht="44.25" customHeight="1" x14ac:dyDescent="0.25">
      <c r="B1" s="48" t="s">
        <v>128</v>
      </c>
      <c r="D1" s="42"/>
      <c r="E1" s="42"/>
      <c r="F1" s="42"/>
      <c r="G1" s="42"/>
      <c r="H1" s="42"/>
      <c r="I1" s="42"/>
    </row>
    <row r="2" spans="2:9" s="40" customFormat="1" x14ac:dyDescent="0.25">
      <c r="B2" s="63"/>
      <c r="C2" s="63"/>
      <c r="D2" s="42"/>
      <c r="E2" s="42"/>
      <c r="F2" s="42"/>
      <c r="G2" s="42"/>
      <c r="H2" s="42"/>
      <c r="I2" s="42"/>
    </row>
    <row r="3" spans="2:9" s="40" customFormat="1" x14ac:dyDescent="0.25">
      <c r="B3" s="64" t="s">
        <v>139</v>
      </c>
      <c r="C3" s="63"/>
      <c r="D3" s="42"/>
      <c r="E3" s="42"/>
      <c r="F3" s="42"/>
      <c r="G3" s="42"/>
      <c r="H3" s="42"/>
      <c r="I3" s="42"/>
    </row>
    <row r="4" spans="2:9" s="40" customFormat="1" ht="32.25" customHeight="1" x14ac:dyDescent="0.25">
      <c r="B4" s="65" t="s">
        <v>140</v>
      </c>
      <c r="C4" s="63"/>
      <c r="D4" s="42"/>
      <c r="E4" s="42"/>
      <c r="F4" s="42"/>
      <c r="G4" s="42"/>
      <c r="H4" s="42"/>
      <c r="I4" s="42"/>
    </row>
    <row r="5" spans="2:9" s="40" customFormat="1" x14ac:dyDescent="0.25">
      <c r="B5" s="66" t="s">
        <v>141</v>
      </c>
      <c r="C5" s="63"/>
      <c r="D5" s="42"/>
      <c r="E5" s="42"/>
      <c r="F5" s="42"/>
      <c r="G5" s="42"/>
      <c r="H5" s="42"/>
      <c r="I5" s="42"/>
    </row>
    <row r="6" spans="2:9" s="40" customFormat="1" x14ac:dyDescent="0.25">
      <c r="B6" s="66" t="s">
        <v>142</v>
      </c>
      <c r="C6" s="63"/>
      <c r="D6" s="42"/>
      <c r="E6" s="42"/>
      <c r="F6" s="42"/>
      <c r="G6" s="42"/>
      <c r="H6" s="42"/>
      <c r="I6" s="42"/>
    </row>
    <row r="7" spans="2:9" s="40" customFormat="1" x14ac:dyDescent="0.25">
      <c r="B7" s="66" t="s">
        <v>143</v>
      </c>
      <c r="C7" s="63"/>
      <c r="D7" s="42"/>
      <c r="E7" s="42"/>
      <c r="F7" s="42"/>
      <c r="G7" s="42"/>
      <c r="H7" s="42"/>
      <c r="I7" s="42"/>
    </row>
    <row r="8" spans="2:9" s="40" customFormat="1" x14ac:dyDescent="0.25">
      <c r="B8" s="63"/>
      <c r="C8" s="63"/>
      <c r="D8" s="42"/>
      <c r="E8" s="42"/>
      <c r="F8" s="42"/>
      <c r="G8" s="42"/>
      <c r="H8" s="42"/>
      <c r="I8" s="42"/>
    </row>
    <row r="9" spans="2:9" x14ac:dyDescent="0.25">
      <c r="B9" s="49"/>
    </row>
    <row r="10" spans="2:9" x14ac:dyDescent="0.25">
      <c r="B10" s="49"/>
    </row>
    <row r="11" spans="2:9" x14ac:dyDescent="0.25">
      <c r="B11" s="49"/>
    </row>
    <row r="12" spans="2:9" x14ac:dyDescent="0.25">
      <c r="B12" s="49"/>
    </row>
    <row r="13" spans="2:9" x14ac:dyDescent="0.25">
      <c r="B13" s="50"/>
    </row>
    <row r="14" spans="2:9" x14ac:dyDescent="0.25">
      <c r="B14" s="50"/>
    </row>
    <row r="15" spans="2:9" x14ac:dyDescent="0.25">
      <c r="B15" s="49"/>
    </row>
    <row r="20" spans="2:2" x14ac:dyDescent="0.25">
      <c r="B20" s="49"/>
    </row>
  </sheetData>
  <sheetProtection sheet="1" objects="1" scenarios="1"/>
  <pageMargins left="0.7" right="0.7" top="0.75" bottom="0.75" header="0.3" footer="0.3"/>
  <pageSetup paperSize="9" orientation="portrait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244F31-EE14-4356-9270-6DD847AD0ADE}">
  <sheetPr>
    <tabColor theme="0"/>
    <pageSetUpPr fitToPage="1"/>
  </sheetPr>
  <dimension ref="B2:AA122"/>
  <sheetViews>
    <sheetView zoomScaleNormal="100" zoomScalePageLayoutView="125" workbookViewId="0">
      <selection activeCell="V5" sqref="V5"/>
    </sheetView>
  </sheetViews>
  <sheetFormatPr defaultColWidth="10" defaultRowHeight="12.75" x14ac:dyDescent="0.25"/>
  <cols>
    <col min="1" max="1" width="4.7109375" style="18" customWidth="1"/>
    <col min="2" max="2" width="24.42578125" style="18" customWidth="1"/>
    <col min="3" max="20" width="9.28515625" style="18" customWidth="1"/>
    <col min="21" max="22" width="10" style="18"/>
    <col min="23" max="23" width="8.42578125" style="18" customWidth="1"/>
    <col min="24" max="25" width="10" style="18"/>
    <col min="26" max="26" width="9.140625" style="18" customWidth="1"/>
    <col min="27" max="28" width="10" style="18"/>
    <col min="29" max="29" width="8.7109375" style="18" customWidth="1"/>
    <col min="30" max="31" width="10" style="18"/>
    <col min="32" max="32" width="9" style="18" customWidth="1"/>
    <col min="33" max="34" width="10" style="18"/>
    <col min="35" max="35" width="9.42578125" style="18" customWidth="1"/>
    <col min="36" max="16384" width="10" style="18"/>
  </cols>
  <sheetData>
    <row r="2" spans="2:27" ht="15" customHeight="1" x14ac:dyDescent="0.25">
      <c r="B2" s="150" t="s">
        <v>193</v>
      </c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V2" s="101" t="s">
        <v>50</v>
      </c>
      <c r="W2" s="101"/>
      <c r="X2" s="101"/>
      <c r="Y2" s="101"/>
      <c r="Z2" s="101"/>
      <c r="AA2" s="17"/>
    </row>
    <row r="3" spans="2:27" x14ac:dyDescent="0.25">
      <c r="B3" s="150"/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150"/>
      <c r="Q3" s="150"/>
      <c r="R3" s="150"/>
      <c r="S3" s="150"/>
      <c r="T3" s="150"/>
      <c r="V3" s="101"/>
      <c r="W3" s="101"/>
      <c r="X3" s="101"/>
      <c r="Y3" s="101"/>
      <c r="Z3" s="101"/>
      <c r="AA3" s="17"/>
    </row>
    <row r="4" spans="2:27" x14ac:dyDescent="0.25">
      <c r="B4" s="150"/>
      <c r="C4" s="150"/>
      <c r="D4" s="150"/>
      <c r="E4" s="150"/>
      <c r="F4" s="150"/>
      <c r="G4" s="150"/>
      <c r="H4" s="150"/>
      <c r="I4" s="150"/>
      <c r="J4" s="150"/>
      <c r="K4" s="150"/>
      <c r="L4" s="150"/>
      <c r="M4" s="150"/>
      <c r="N4" s="150"/>
      <c r="O4" s="150"/>
      <c r="P4" s="150"/>
      <c r="Q4" s="150"/>
      <c r="R4" s="150"/>
      <c r="S4" s="150"/>
      <c r="T4" s="150"/>
      <c r="V4" s="101"/>
      <c r="W4" s="101"/>
      <c r="X4" s="101"/>
      <c r="Y4" s="101"/>
      <c r="Z4" s="101"/>
      <c r="AA4" s="17"/>
    </row>
    <row r="5" spans="2:27" ht="13.5" customHeight="1" x14ac:dyDescent="0.25">
      <c r="C5" s="71"/>
      <c r="D5" s="71"/>
      <c r="E5" s="71"/>
      <c r="F5" s="71"/>
      <c r="G5" s="71"/>
      <c r="H5" s="71"/>
      <c r="I5" s="71"/>
      <c r="J5" s="71"/>
      <c r="K5" s="71"/>
      <c r="L5" s="71"/>
      <c r="O5" s="18" t="s">
        <v>51</v>
      </c>
      <c r="V5" s="101"/>
      <c r="W5" s="101"/>
      <c r="X5" s="101"/>
      <c r="Y5" s="101"/>
      <c r="Z5" s="101"/>
      <c r="AA5" s="17"/>
    </row>
    <row r="6" spans="2:27" s="74" customFormat="1" ht="24.95" customHeight="1" x14ac:dyDescent="0.25">
      <c r="B6" s="72" t="s">
        <v>209</v>
      </c>
      <c r="C6" s="73"/>
      <c r="D6" s="73"/>
      <c r="E6" s="73"/>
      <c r="F6" s="73"/>
      <c r="G6" s="73"/>
      <c r="H6" s="73"/>
      <c r="I6" s="73"/>
      <c r="J6" s="73"/>
      <c r="K6" s="75"/>
      <c r="L6" s="75"/>
      <c r="V6" s="102"/>
      <c r="W6" s="102"/>
      <c r="X6" s="102"/>
      <c r="Y6" s="102"/>
      <c r="Z6" s="102"/>
      <c r="AA6" s="75"/>
    </row>
    <row r="7" spans="2:27" ht="15" customHeight="1" x14ac:dyDescent="0.25">
      <c r="B7" s="151" t="s">
        <v>85</v>
      </c>
      <c r="C7" s="153" t="s">
        <v>55</v>
      </c>
      <c r="D7" s="153"/>
      <c r="E7" s="155" t="s">
        <v>2</v>
      </c>
      <c r="F7" s="155"/>
      <c r="G7" s="155"/>
      <c r="H7" s="155"/>
      <c r="I7" s="155"/>
      <c r="J7" s="155"/>
      <c r="K7" s="17"/>
      <c r="L7" s="17"/>
      <c r="V7" s="101" t="s">
        <v>34</v>
      </c>
      <c r="W7" s="101"/>
      <c r="X7" s="101"/>
      <c r="Y7" s="101"/>
      <c r="Z7" s="101"/>
      <c r="AA7" s="17"/>
    </row>
    <row r="8" spans="2:27" ht="27" customHeight="1" x14ac:dyDescent="0.25">
      <c r="B8" s="152"/>
      <c r="C8" s="154"/>
      <c r="D8" s="154"/>
      <c r="E8" s="161" t="s">
        <v>86</v>
      </c>
      <c r="F8" s="161"/>
      <c r="G8" s="161" t="s">
        <v>83</v>
      </c>
      <c r="H8" s="161"/>
      <c r="I8" s="161" t="s">
        <v>87</v>
      </c>
      <c r="J8" s="161"/>
      <c r="K8" s="160"/>
      <c r="L8" s="160"/>
      <c r="V8" s="101"/>
      <c r="W8" s="101"/>
      <c r="X8" s="101"/>
      <c r="Y8" s="101"/>
      <c r="Z8" s="101"/>
      <c r="AA8" s="17"/>
    </row>
    <row r="9" spans="2:27" ht="35.25" customHeight="1" x14ac:dyDescent="0.25">
      <c r="B9" s="76"/>
      <c r="C9" s="77" t="s">
        <v>358</v>
      </c>
      <c r="D9" s="78" t="s">
        <v>0</v>
      </c>
      <c r="E9" s="77" t="s">
        <v>358</v>
      </c>
      <c r="F9" s="78" t="s">
        <v>0</v>
      </c>
      <c r="G9" s="77" t="s">
        <v>358</v>
      </c>
      <c r="H9" s="78" t="s">
        <v>0</v>
      </c>
      <c r="I9" s="77" t="s">
        <v>358</v>
      </c>
      <c r="J9" s="78" t="s">
        <v>0</v>
      </c>
      <c r="K9" s="93"/>
      <c r="L9" s="94"/>
      <c r="V9" s="101"/>
      <c r="W9" s="112" t="s">
        <v>82</v>
      </c>
      <c r="X9" s="112" t="s">
        <v>83</v>
      </c>
      <c r="Y9" s="112" t="s">
        <v>84</v>
      </c>
      <c r="Z9" s="103"/>
      <c r="AA9" s="17"/>
    </row>
    <row r="10" spans="2:27" x14ac:dyDescent="0.25">
      <c r="B10" s="18" t="s">
        <v>3</v>
      </c>
      <c r="C10" s="30">
        <f>$H$42</f>
        <v>36217</v>
      </c>
      <c r="D10" s="31">
        <v>1</v>
      </c>
      <c r="E10" s="30">
        <f>$H$39</f>
        <v>4298</v>
      </c>
      <c r="F10" s="19">
        <f>E10/$C$10</f>
        <v>0.11867355109478973</v>
      </c>
      <c r="G10" s="30">
        <f>$H$40</f>
        <v>23036</v>
      </c>
      <c r="H10" s="19">
        <f>G10/$C$10</f>
        <v>0.63605489134936632</v>
      </c>
      <c r="I10" s="30">
        <f>$H$41</f>
        <v>8883</v>
      </c>
      <c r="J10" s="19">
        <f>I10/$C$10</f>
        <v>0.24527155755584393</v>
      </c>
      <c r="K10" s="20"/>
      <c r="L10" s="23"/>
      <c r="N10" s="18" t="s">
        <v>52</v>
      </c>
      <c r="V10" s="101" t="s">
        <v>4</v>
      </c>
      <c r="W10" s="104">
        <f>$E$11</f>
        <v>2121</v>
      </c>
      <c r="X10" s="104">
        <f>$G$11</f>
        <v>6616</v>
      </c>
      <c r="Y10" s="104">
        <f>$I$11</f>
        <v>1062</v>
      </c>
      <c r="Z10" s="104"/>
      <c r="AA10" s="17"/>
    </row>
    <row r="11" spans="2:27" x14ac:dyDescent="0.25">
      <c r="B11" s="18" t="s">
        <v>4</v>
      </c>
      <c r="C11" s="30">
        <f>$H$56</f>
        <v>9799</v>
      </c>
      <c r="D11" s="33">
        <v>1</v>
      </c>
      <c r="E11" s="30">
        <f>$H$53</f>
        <v>2121</v>
      </c>
      <c r="F11" s="16">
        <f>E11/$C$11</f>
        <v>0.21645065823043166</v>
      </c>
      <c r="G11" s="30">
        <f>$H$54</f>
        <v>6616</v>
      </c>
      <c r="H11" s="16">
        <f>G11/$C$11</f>
        <v>0.6751709358097765</v>
      </c>
      <c r="I11" s="30">
        <f>$H$55</f>
        <v>1062</v>
      </c>
      <c r="J11" s="16">
        <f>I11/$C$11</f>
        <v>0.10837840595979181</v>
      </c>
      <c r="K11" s="20"/>
      <c r="L11" s="23"/>
      <c r="V11" s="17"/>
      <c r="W11" s="17"/>
      <c r="X11" s="17"/>
      <c r="Y11" s="17"/>
      <c r="Z11" s="17"/>
      <c r="AA11" s="17"/>
    </row>
    <row r="12" spans="2:27" ht="15" customHeight="1" x14ac:dyDescent="0.25">
      <c r="B12" s="79"/>
      <c r="C12" s="157" t="s">
        <v>14</v>
      </c>
      <c r="D12" s="157"/>
      <c r="E12" s="157"/>
      <c r="F12" s="157"/>
      <c r="G12" s="157"/>
      <c r="H12" s="157"/>
      <c r="I12" s="157"/>
      <c r="J12" s="157"/>
      <c r="K12" s="22"/>
      <c r="L12" s="22"/>
    </row>
    <row r="13" spans="2:27" ht="15" customHeight="1" x14ac:dyDescent="0.25">
      <c r="B13" s="18" t="s">
        <v>53</v>
      </c>
      <c r="C13" s="30">
        <f>$H$70</f>
        <v>1119</v>
      </c>
      <c r="D13" s="31">
        <v>1</v>
      </c>
      <c r="E13" s="30">
        <f>$H$67</f>
        <v>55</v>
      </c>
      <c r="F13" s="19">
        <f>E13/$C$13</f>
        <v>4.9151027703306524E-2</v>
      </c>
      <c r="G13" s="30">
        <f>$H$68</f>
        <v>957</v>
      </c>
      <c r="H13" s="19">
        <f>G13/$C$13</f>
        <v>0.85522788203753353</v>
      </c>
      <c r="I13" s="30">
        <f>$H$69</f>
        <v>107</v>
      </c>
      <c r="J13" s="19">
        <f>I13/$C$13</f>
        <v>9.5621090259159963E-2</v>
      </c>
      <c r="K13" s="20"/>
      <c r="L13" s="23"/>
    </row>
    <row r="14" spans="2:27" x14ac:dyDescent="0.25">
      <c r="B14" s="18" t="s">
        <v>5</v>
      </c>
      <c r="C14" s="30">
        <f>$H$84</f>
        <v>3241</v>
      </c>
      <c r="D14" s="31">
        <v>1</v>
      </c>
      <c r="E14" s="30">
        <f>$H$81</f>
        <v>391</v>
      </c>
      <c r="F14" s="19">
        <f>E14/$C$14</f>
        <v>0.12064177722925024</v>
      </c>
      <c r="G14" s="30">
        <f>$H$82</f>
        <v>2346</v>
      </c>
      <c r="H14" s="19">
        <f>G14/$C$14</f>
        <v>0.72385066337550141</v>
      </c>
      <c r="I14" s="30">
        <f>$H$83</f>
        <v>504</v>
      </c>
      <c r="J14" s="19">
        <f>I14/$C$14</f>
        <v>0.15550755939524838</v>
      </c>
      <c r="K14" s="20"/>
      <c r="L14" s="23"/>
      <c r="P14" s="18" t="s">
        <v>49</v>
      </c>
      <c r="R14" s="18" t="s">
        <v>8</v>
      </c>
    </row>
    <row r="15" spans="2:27" x14ac:dyDescent="0.25">
      <c r="B15" s="18" t="s">
        <v>6</v>
      </c>
      <c r="C15" s="30">
        <f>$H$98</f>
        <v>4150</v>
      </c>
      <c r="D15" s="31">
        <v>1</v>
      </c>
      <c r="E15" s="30">
        <f>$H$95</f>
        <v>1501</v>
      </c>
      <c r="F15" s="19">
        <f>E15/$C$15</f>
        <v>0.36168674698795183</v>
      </c>
      <c r="G15" s="30">
        <f>$H$96</f>
        <v>2380</v>
      </c>
      <c r="H15" s="19">
        <f>G15/$C$15</f>
        <v>0.57349397590361451</v>
      </c>
      <c r="I15" s="30">
        <f>$H$97</f>
        <v>269</v>
      </c>
      <c r="J15" s="19">
        <f>I15/$C$15</f>
        <v>6.4819277108433729E-2</v>
      </c>
      <c r="K15" s="20"/>
      <c r="L15" s="23"/>
    </row>
    <row r="16" spans="2:27" x14ac:dyDescent="0.25">
      <c r="B16" s="80" t="s">
        <v>7</v>
      </c>
      <c r="C16" s="32">
        <f>$H$112</f>
        <v>1289</v>
      </c>
      <c r="D16" s="33">
        <v>1</v>
      </c>
      <c r="E16" s="32">
        <f>$H$109</f>
        <v>174</v>
      </c>
      <c r="F16" s="16">
        <f>E16/$C$16</f>
        <v>0.13498836307214895</v>
      </c>
      <c r="G16" s="32">
        <f>$H$110</f>
        <v>933</v>
      </c>
      <c r="H16" s="16">
        <f>G16/$C$16</f>
        <v>0.72381691233514356</v>
      </c>
      <c r="I16" s="32">
        <f>$H$111</f>
        <v>182</v>
      </c>
      <c r="J16" s="16">
        <f>I16/$C$16</f>
        <v>0.14119472459270752</v>
      </c>
      <c r="K16" s="20"/>
      <c r="L16" s="23"/>
    </row>
    <row r="17" spans="2:23" ht="24.95" customHeight="1" x14ac:dyDescent="0.2">
      <c r="B17" s="81" t="s">
        <v>47</v>
      </c>
      <c r="C17" s="82"/>
      <c r="D17" s="82"/>
      <c r="E17" s="82"/>
      <c r="F17" s="82"/>
      <c r="G17" s="82"/>
      <c r="H17" s="82"/>
      <c r="I17" s="82"/>
      <c r="J17" s="82"/>
      <c r="K17" s="17"/>
      <c r="L17" s="17"/>
    </row>
    <row r="20" spans="2:23" s="83" customFormat="1" ht="24.95" customHeight="1" x14ac:dyDescent="0.25">
      <c r="B20" s="72" t="s">
        <v>235</v>
      </c>
      <c r="C20" s="71"/>
      <c r="D20" s="71"/>
      <c r="E20" s="71"/>
      <c r="F20" s="71"/>
      <c r="G20" s="71"/>
      <c r="H20" s="71"/>
      <c r="I20" s="71"/>
      <c r="J20" s="71"/>
      <c r="K20" s="71"/>
      <c r="L20" s="71"/>
      <c r="M20" s="71"/>
      <c r="N20" s="71"/>
      <c r="O20" s="95"/>
      <c r="P20" s="95"/>
      <c r="Q20" s="95"/>
    </row>
    <row r="21" spans="2:23" ht="15" customHeight="1" x14ac:dyDescent="0.25">
      <c r="B21" s="151" t="s">
        <v>85</v>
      </c>
      <c r="C21" s="158" t="s">
        <v>55</v>
      </c>
      <c r="D21" s="158"/>
      <c r="E21" s="158"/>
      <c r="F21" s="155" t="s">
        <v>2</v>
      </c>
      <c r="G21" s="155"/>
      <c r="H21" s="155"/>
      <c r="I21" s="155"/>
      <c r="J21" s="155"/>
      <c r="K21" s="155"/>
      <c r="L21" s="155"/>
      <c r="M21" s="155"/>
      <c r="N21" s="155"/>
      <c r="O21" s="17"/>
      <c r="P21" s="17"/>
      <c r="Q21" s="17"/>
    </row>
    <row r="22" spans="2:23" ht="24.75" customHeight="1" x14ac:dyDescent="0.25">
      <c r="B22" s="152"/>
      <c r="C22" s="159"/>
      <c r="D22" s="159"/>
      <c r="E22" s="159"/>
      <c r="F22" s="156" t="s">
        <v>82</v>
      </c>
      <c r="G22" s="156"/>
      <c r="H22" s="156"/>
      <c r="I22" s="161" t="s">
        <v>83</v>
      </c>
      <c r="J22" s="161"/>
      <c r="K22" s="161"/>
      <c r="L22" s="161" t="s">
        <v>84</v>
      </c>
      <c r="M22" s="161"/>
      <c r="N22" s="161"/>
      <c r="O22" s="160"/>
      <c r="P22" s="160"/>
      <c r="Q22" s="160"/>
    </row>
    <row r="23" spans="2:23" ht="35.25" customHeight="1" x14ac:dyDescent="0.25">
      <c r="B23" s="76"/>
      <c r="C23" s="77" t="s">
        <v>358</v>
      </c>
      <c r="D23" s="78" t="s">
        <v>359</v>
      </c>
      <c r="E23" s="78" t="s">
        <v>360</v>
      </c>
      <c r="F23" s="77" t="s">
        <v>358</v>
      </c>
      <c r="G23" s="78" t="s">
        <v>359</v>
      </c>
      <c r="H23" s="78" t="s">
        <v>360</v>
      </c>
      <c r="I23" s="77" t="s">
        <v>358</v>
      </c>
      <c r="J23" s="78" t="s">
        <v>359</v>
      </c>
      <c r="K23" s="78" t="s">
        <v>360</v>
      </c>
      <c r="L23" s="77" t="s">
        <v>358</v>
      </c>
      <c r="M23" s="78" t="s">
        <v>359</v>
      </c>
      <c r="N23" s="78" t="s">
        <v>360</v>
      </c>
      <c r="O23" s="93"/>
      <c r="P23" s="94"/>
      <c r="Q23" s="94"/>
      <c r="S23" s="18" t="s">
        <v>49</v>
      </c>
      <c r="W23" s="18" t="s">
        <v>52</v>
      </c>
    </row>
    <row r="24" spans="2:23" x14ac:dyDescent="0.25">
      <c r="B24" s="18" t="s">
        <v>3</v>
      </c>
      <c r="C24" s="30">
        <f>$H$42</f>
        <v>36217</v>
      </c>
      <c r="D24" s="84">
        <f>H42-G42</f>
        <v>3788</v>
      </c>
      <c r="E24" s="21">
        <f>(H42-G42)/G42</f>
        <v>0.11680902895556447</v>
      </c>
      <c r="F24" s="30">
        <f>$H$39</f>
        <v>4298</v>
      </c>
      <c r="G24" s="84">
        <f>H39-G39</f>
        <v>653</v>
      </c>
      <c r="H24" s="21">
        <f>(H39-G39)/G39</f>
        <v>0.17914951989026062</v>
      </c>
      <c r="I24" s="30">
        <f>$H$40</f>
        <v>23036</v>
      </c>
      <c r="J24" s="84">
        <f>H40-G40</f>
        <v>1798</v>
      </c>
      <c r="K24" s="21">
        <f>(H40-G40)/G40</f>
        <v>8.4659572464450508E-2</v>
      </c>
      <c r="L24" s="30">
        <f>$H$41</f>
        <v>8883</v>
      </c>
      <c r="M24" s="84">
        <f>H41-G41</f>
        <v>1337</v>
      </c>
      <c r="N24" s="21">
        <f>(H41-G41)/G41</f>
        <v>0.17717996289424862</v>
      </c>
      <c r="O24" s="22"/>
      <c r="P24" s="35"/>
      <c r="Q24" s="21"/>
    </row>
    <row r="25" spans="2:23" x14ac:dyDescent="0.25">
      <c r="B25" s="18" t="s">
        <v>4</v>
      </c>
      <c r="C25" s="30">
        <f>$H$56</f>
        <v>9799</v>
      </c>
      <c r="D25" s="84">
        <f>H56-G56</f>
        <v>2241</v>
      </c>
      <c r="E25" s="21">
        <f>(H56-G56)/G56</f>
        <v>0.29650701243715266</v>
      </c>
      <c r="F25" s="30">
        <f>$H$53</f>
        <v>2121</v>
      </c>
      <c r="G25" s="84">
        <f>H53-G53</f>
        <v>751</v>
      </c>
      <c r="H25" s="21">
        <f>(H53-G53)/G53</f>
        <v>0.54817518248175179</v>
      </c>
      <c r="I25" s="30">
        <f>$H$54</f>
        <v>6616</v>
      </c>
      <c r="J25" s="84">
        <f>H54-G54</f>
        <v>1421</v>
      </c>
      <c r="K25" s="21">
        <f>(H54-G54)/G54</f>
        <v>0.27353224254090469</v>
      </c>
      <c r="L25" s="30">
        <f>$H$55</f>
        <v>1062</v>
      </c>
      <c r="M25" s="84">
        <f>H55-G55</f>
        <v>69</v>
      </c>
      <c r="N25" s="21">
        <f>(H55-G55)/G55</f>
        <v>6.9486404833836862E-2</v>
      </c>
      <c r="O25" s="22"/>
      <c r="P25" s="35"/>
      <c r="Q25" s="21"/>
    </row>
    <row r="26" spans="2:23" ht="15" customHeight="1" x14ac:dyDescent="0.25">
      <c r="C26" s="157" t="s">
        <v>14</v>
      </c>
      <c r="D26" s="157"/>
      <c r="E26" s="157"/>
      <c r="F26" s="157"/>
      <c r="G26" s="157"/>
      <c r="H26" s="157"/>
      <c r="I26" s="157"/>
      <c r="J26" s="157"/>
      <c r="K26" s="157"/>
      <c r="L26" s="157"/>
      <c r="M26" s="157"/>
      <c r="N26" s="157"/>
      <c r="O26" s="22"/>
      <c r="P26" s="22"/>
      <c r="Q26" s="22"/>
    </row>
    <row r="27" spans="2:23" ht="15" customHeight="1" x14ac:dyDescent="0.25">
      <c r="B27" s="18" t="s">
        <v>53</v>
      </c>
      <c r="C27" s="30">
        <f>$H$70</f>
        <v>1119</v>
      </c>
      <c r="D27" s="84">
        <f>H70-G70</f>
        <v>229</v>
      </c>
      <c r="E27" s="21">
        <f>(H70-G70)/G70</f>
        <v>0.25730337078651683</v>
      </c>
      <c r="F27" s="30">
        <f>$H$67</f>
        <v>55</v>
      </c>
      <c r="G27" s="84">
        <f>H67-G67</f>
        <v>-1</v>
      </c>
      <c r="H27" s="21">
        <f>(H67-G67)/G67</f>
        <v>-1.7857142857142856E-2</v>
      </c>
      <c r="I27" s="30">
        <f>$H$68</f>
        <v>957</v>
      </c>
      <c r="J27" s="84">
        <f>H68-G68</f>
        <v>205</v>
      </c>
      <c r="K27" s="21">
        <f>(H68-G68)/G68</f>
        <v>0.27260638297872342</v>
      </c>
      <c r="L27" s="30">
        <f>$H$69</f>
        <v>107</v>
      </c>
      <c r="M27" s="84">
        <f>H69-G69</f>
        <v>25</v>
      </c>
      <c r="N27" s="21">
        <f>(H69-G69)/G69</f>
        <v>0.3048780487804878</v>
      </c>
      <c r="O27" s="22"/>
      <c r="P27" s="35"/>
      <c r="Q27" s="21"/>
    </row>
    <row r="28" spans="2:23" x14ac:dyDescent="0.25">
      <c r="B28" s="18" t="s">
        <v>5</v>
      </c>
      <c r="C28" s="30">
        <f>$H$84</f>
        <v>3241</v>
      </c>
      <c r="D28" s="84">
        <f>H84-G84</f>
        <v>583</v>
      </c>
      <c r="E28" s="21">
        <f>(H84-G84)/G84</f>
        <v>0.21933784800601958</v>
      </c>
      <c r="F28" s="30">
        <f>$H$81</f>
        <v>391</v>
      </c>
      <c r="G28" s="84">
        <f>H81-G81</f>
        <v>136</v>
      </c>
      <c r="H28" s="21">
        <f>(H81-G81)/G81</f>
        <v>0.53333333333333333</v>
      </c>
      <c r="I28" s="30">
        <f>$H$82</f>
        <v>2346</v>
      </c>
      <c r="J28" s="84">
        <f>H82-G82</f>
        <v>423</v>
      </c>
      <c r="K28" s="21">
        <f>(H82-G82)/G82</f>
        <v>0.21996879875195008</v>
      </c>
      <c r="L28" s="30">
        <f>$H$83</f>
        <v>504</v>
      </c>
      <c r="M28" s="84">
        <f>H83-G83</f>
        <v>24</v>
      </c>
      <c r="N28" s="21">
        <f>(H83-G83)/G83</f>
        <v>0.05</v>
      </c>
      <c r="O28" s="22"/>
      <c r="P28" s="35"/>
      <c r="Q28" s="21"/>
    </row>
    <row r="29" spans="2:23" x14ac:dyDescent="0.25">
      <c r="B29" s="18" t="s">
        <v>6</v>
      </c>
      <c r="C29" s="30">
        <f>$H$98</f>
        <v>4150</v>
      </c>
      <c r="D29" s="84">
        <f>H98-G98</f>
        <v>1332</v>
      </c>
      <c r="E29" s="21">
        <f>(H98-G98)/G98</f>
        <v>0.47267565649396737</v>
      </c>
      <c r="F29" s="30">
        <f>$H$95</f>
        <v>1501</v>
      </c>
      <c r="G29" s="84">
        <f>H95-G95</f>
        <v>641</v>
      </c>
      <c r="H29" s="21">
        <f>(H95-G95)/G95</f>
        <v>0.74534883720930234</v>
      </c>
      <c r="I29" s="30">
        <f>$H$96</f>
        <v>2380</v>
      </c>
      <c r="J29" s="84">
        <f>H96-G96</f>
        <v>689</v>
      </c>
      <c r="K29" s="21">
        <f>(H96-G96)/G96</f>
        <v>0.40745121230041398</v>
      </c>
      <c r="L29" s="30">
        <f>$H$97</f>
        <v>269</v>
      </c>
      <c r="M29" s="84">
        <f>H97-G97</f>
        <v>2</v>
      </c>
      <c r="N29" s="21">
        <f>(H97-G97)/G97</f>
        <v>7.4906367041198503E-3</v>
      </c>
      <c r="O29" s="22"/>
      <c r="P29" s="35"/>
      <c r="Q29" s="21"/>
    </row>
    <row r="30" spans="2:23" x14ac:dyDescent="0.25">
      <c r="B30" s="80" t="s">
        <v>7</v>
      </c>
      <c r="C30" s="32">
        <f>$H$112</f>
        <v>1289</v>
      </c>
      <c r="D30" s="84">
        <f>H112-G112</f>
        <v>97</v>
      </c>
      <c r="E30" s="21">
        <f>(H112-G112)/G112</f>
        <v>8.137583892617449E-2</v>
      </c>
      <c r="F30" s="32">
        <f>$H$109</f>
        <v>174</v>
      </c>
      <c r="G30" s="84">
        <f>H109-G109</f>
        <v>-25</v>
      </c>
      <c r="H30" s="21">
        <f>(H109-G109)/G109</f>
        <v>-0.12562814070351758</v>
      </c>
      <c r="I30" s="32">
        <f>$H$110</f>
        <v>933</v>
      </c>
      <c r="J30" s="84">
        <f>H110-G110</f>
        <v>104</v>
      </c>
      <c r="K30" s="21">
        <f>(H110-G110)/G110</f>
        <v>0.12545235223160434</v>
      </c>
      <c r="L30" s="32">
        <f>$H$111</f>
        <v>182</v>
      </c>
      <c r="M30" s="85">
        <f>H111-G111</f>
        <v>18</v>
      </c>
      <c r="N30" s="16">
        <f>(H111-G111)/G111</f>
        <v>0.10975609756097561</v>
      </c>
      <c r="O30" s="22"/>
      <c r="P30" s="35"/>
      <c r="Q30" s="21"/>
      <c r="S30" s="18" t="s">
        <v>8</v>
      </c>
    </row>
    <row r="31" spans="2:23" ht="24.95" customHeight="1" x14ac:dyDescent="0.2">
      <c r="B31" s="81" t="s">
        <v>47</v>
      </c>
      <c r="C31" s="82"/>
      <c r="D31" s="82"/>
      <c r="E31" s="82"/>
      <c r="F31" s="82"/>
      <c r="G31" s="82"/>
      <c r="H31" s="82"/>
      <c r="I31" s="82"/>
      <c r="J31" s="82"/>
      <c r="K31" s="82"/>
      <c r="L31" s="82"/>
      <c r="O31" s="17"/>
      <c r="P31" s="17"/>
      <c r="Q31" s="17"/>
    </row>
    <row r="33" spans="2:20" x14ac:dyDescent="0.25">
      <c r="B33" s="150" t="s">
        <v>259</v>
      </c>
      <c r="C33" s="150"/>
      <c r="D33" s="150"/>
      <c r="E33" s="150"/>
      <c r="F33" s="150"/>
      <c r="G33" s="150"/>
      <c r="H33" s="150"/>
      <c r="I33" s="150"/>
      <c r="J33" s="150"/>
      <c r="K33" s="150"/>
      <c r="L33" s="150"/>
      <c r="M33" s="150"/>
      <c r="N33" s="150"/>
      <c r="O33" s="150"/>
      <c r="P33" s="150"/>
      <c r="Q33" s="150"/>
      <c r="R33" s="150"/>
      <c r="S33" s="150"/>
      <c r="T33" s="150"/>
    </row>
    <row r="34" spans="2:20" x14ac:dyDescent="0.25">
      <c r="B34" s="150"/>
      <c r="C34" s="150"/>
      <c r="D34" s="150"/>
      <c r="E34" s="150"/>
      <c r="F34" s="150"/>
      <c r="G34" s="150"/>
      <c r="H34" s="150"/>
      <c r="I34" s="150"/>
      <c r="J34" s="150"/>
      <c r="K34" s="150"/>
      <c r="L34" s="150"/>
      <c r="M34" s="150"/>
      <c r="N34" s="150"/>
      <c r="O34" s="150"/>
      <c r="P34" s="150"/>
      <c r="Q34" s="150"/>
      <c r="R34" s="150"/>
      <c r="S34" s="150"/>
      <c r="T34" s="150"/>
    </row>
    <row r="35" spans="2:20" x14ac:dyDescent="0.25">
      <c r="B35" s="150"/>
      <c r="C35" s="150"/>
      <c r="D35" s="150"/>
      <c r="E35" s="150"/>
      <c r="F35" s="150"/>
      <c r="G35" s="150"/>
      <c r="H35" s="150"/>
      <c r="I35" s="150"/>
      <c r="J35" s="150"/>
      <c r="K35" s="150"/>
      <c r="L35" s="150"/>
      <c r="M35" s="150"/>
      <c r="N35" s="150"/>
      <c r="O35" s="150"/>
      <c r="P35" s="150"/>
      <c r="Q35" s="150"/>
      <c r="R35" s="150"/>
      <c r="S35" s="150"/>
      <c r="T35" s="150"/>
    </row>
    <row r="37" spans="2:20" ht="24.95" customHeight="1" x14ac:dyDescent="0.25">
      <c r="B37" s="72" t="s">
        <v>313</v>
      </c>
    </row>
    <row r="38" spans="2:20" ht="25.5" x14ac:dyDescent="0.25">
      <c r="B38" s="76" t="s">
        <v>10</v>
      </c>
      <c r="C38" s="86" t="s">
        <v>349</v>
      </c>
      <c r="D38" s="86" t="s">
        <v>350</v>
      </c>
      <c r="E38" s="86" t="s">
        <v>351</v>
      </c>
      <c r="F38" s="86" t="s">
        <v>352</v>
      </c>
      <c r="G38" s="86" t="s">
        <v>353</v>
      </c>
      <c r="H38" s="86" t="s">
        <v>354</v>
      </c>
      <c r="I38" s="78" t="s">
        <v>355</v>
      </c>
      <c r="J38" s="78" t="s">
        <v>356</v>
      </c>
    </row>
    <row r="39" spans="2:20" x14ac:dyDescent="0.25">
      <c r="B39" s="18" t="s">
        <v>82</v>
      </c>
      <c r="C39" s="11">
        <f>'[1]3. Servizio turistico'!C4</f>
        <v>6906</v>
      </c>
      <c r="D39" s="11">
        <f>'[1]3. Servizio turistico'!D4</f>
        <v>8018</v>
      </c>
      <c r="E39" s="11">
        <f>'[1]3. Servizio turistico'!E4</f>
        <v>10244</v>
      </c>
      <c r="F39" s="11">
        <f>'[1]3. Servizio turistico'!F4</f>
        <v>7816</v>
      </c>
      <c r="G39" s="11">
        <f>'[1]3. Servizio turistico'!G4</f>
        <v>3645</v>
      </c>
      <c r="H39" s="11">
        <f>'[1]3. Servizio turistico'!H4</f>
        <v>4298</v>
      </c>
      <c r="I39" s="84">
        <f>H39-C39</f>
        <v>-2608</v>
      </c>
      <c r="J39" s="21">
        <f>(H39-C39)/C39</f>
        <v>-0.37764262959745148</v>
      </c>
    </row>
    <row r="40" spans="2:20" x14ac:dyDescent="0.25">
      <c r="B40" s="18" t="s">
        <v>88</v>
      </c>
      <c r="C40" s="11">
        <f>'[1]3. Servizio turistico'!C5</f>
        <v>19966</v>
      </c>
      <c r="D40" s="11">
        <f>'[1]3. Servizio turistico'!D5</f>
        <v>32829</v>
      </c>
      <c r="E40" s="11">
        <f>'[1]3. Servizio turistico'!E5</f>
        <v>39746</v>
      </c>
      <c r="F40" s="11">
        <f>'[1]3. Servizio turistico'!F5</f>
        <v>38758</v>
      </c>
      <c r="G40" s="11">
        <f>'[1]3. Servizio turistico'!G5</f>
        <v>21238</v>
      </c>
      <c r="H40" s="11">
        <f>'[1]3. Servizio turistico'!H5</f>
        <v>23036</v>
      </c>
      <c r="I40" s="84">
        <f>H40-C40</f>
        <v>3070</v>
      </c>
      <c r="J40" s="21">
        <f>(H40-C40)/C40</f>
        <v>0.15376139437042974</v>
      </c>
    </row>
    <row r="41" spans="2:20" x14ac:dyDescent="0.25">
      <c r="B41" s="18" t="s">
        <v>84</v>
      </c>
      <c r="C41" s="11">
        <f>'[1]3. Servizio turistico'!C6</f>
        <v>11191</v>
      </c>
      <c r="D41" s="11">
        <f>'[1]3. Servizio turistico'!D6</f>
        <v>12814</v>
      </c>
      <c r="E41" s="11">
        <f>'[1]3. Servizio turistico'!E6</f>
        <v>15152</v>
      </c>
      <c r="F41" s="11">
        <f>'[1]3. Servizio turistico'!F6</f>
        <v>13530</v>
      </c>
      <c r="G41" s="11">
        <f>'[1]3. Servizio turistico'!G6</f>
        <v>7546</v>
      </c>
      <c r="H41" s="11">
        <f>'[1]3. Servizio turistico'!H6</f>
        <v>8883</v>
      </c>
      <c r="I41" s="84">
        <f>H41-C41</f>
        <v>-2308</v>
      </c>
      <c r="J41" s="21">
        <f>(H41-C41)/C41</f>
        <v>-0.20623715485658117</v>
      </c>
    </row>
    <row r="42" spans="2:20" x14ac:dyDescent="0.25">
      <c r="B42" s="88" t="s">
        <v>81</v>
      </c>
      <c r="C42" s="14">
        <f>SUM(C39:C41)</f>
        <v>38063</v>
      </c>
      <c r="D42" s="14">
        <f t="shared" ref="D42:H42" si="0">SUM(D39:D41)</f>
        <v>53661</v>
      </c>
      <c r="E42" s="14">
        <f t="shared" si="0"/>
        <v>65142</v>
      </c>
      <c r="F42" s="14">
        <f t="shared" si="0"/>
        <v>60104</v>
      </c>
      <c r="G42" s="14">
        <f t="shared" si="0"/>
        <v>32429</v>
      </c>
      <c r="H42" s="14">
        <f t="shared" si="0"/>
        <v>36217</v>
      </c>
      <c r="I42" s="32">
        <f>H42-C42</f>
        <v>-1846</v>
      </c>
      <c r="J42" s="89">
        <f>(H42-C42)/C42</f>
        <v>-4.8498541891075324E-2</v>
      </c>
    </row>
    <row r="43" spans="2:20" ht="24.95" customHeight="1" x14ac:dyDescent="0.2">
      <c r="B43" s="81" t="s">
        <v>47</v>
      </c>
      <c r="C43" s="10"/>
      <c r="D43" s="10"/>
      <c r="E43" s="10"/>
      <c r="H43" s="10"/>
      <c r="I43" s="30"/>
      <c r="J43" s="90"/>
    </row>
    <row r="44" spans="2:20" x14ac:dyDescent="0.25">
      <c r="C44" s="23"/>
      <c r="D44" s="23"/>
      <c r="E44" s="23"/>
      <c r="H44" s="23"/>
      <c r="I44" s="84"/>
      <c r="J44" s="21"/>
    </row>
    <row r="45" spans="2:20" x14ac:dyDescent="0.25">
      <c r="B45" s="101"/>
      <c r="C45" s="103" t="s">
        <v>349</v>
      </c>
      <c r="D45" s="103" t="s">
        <v>350</v>
      </c>
      <c r="E45" s="103" t="s">
        <v>351</v>
      </c>
      <c r="F45" s="130" t="s">
        <v>352</v>
      </c>
      <c r="G45" s="130" t="s">
        <v>353</v>
      </c>
      <c r="H45" s="103" t="s">
        <v>354</v>
      </c>
      <c r="I45" s="132"/>
      <c r="J45" s="21"/>
    </row>
    <row r="46" spans="2:20" x14ac:dyDescent="0.25">
      <c r="B46" s="101" t="s">
        <v>82</v>
      </c>
      <c r="C46" s="104">
        <f>C39/$C$39*100</f>
        <v>100</v>
      </c>
      <c r="D46" s="104">
        <f t="shared" ref="D46:H46" si="1">D39/$C$39*100</f>
        <v>116.10194034173182</v>
      </c>
      <c r="E46" s="104">
        <f t="shared" si="1"/>
        <v>148.33478134955112</v>
      </c>
      <c r="F46" s="104">
        <f t="shared" si="1"/>
        <v>113.17694758181291</v>
      </c>
      <c r="G46" s="104">
        <f t="shared" si="1"/>
        <v>52.780191138140744</v>
      </c>
      <c r="H46" s="104">
        <f t="shared" si="1"/>
        <v>62.235737040254847</v>
      </c>
      <c r="I46" s="132"/>
      <c r="J46" s="21"/>
    </row>
    <row r="47" spans="2:20" x14ac:dyDescent="0.25">
      <c r="B47" s="101" t="s">
        <v>88</v>
      </c>
      <c r="C47" s="104">
        <f>C40/$C$40*100</f>
        <v>100</v>
      </c>
      <c r="D47" s="104">
        <f t="shared" ref="D47:H47" si="2">D40/$C$40*100</f>
        <v>164.42452168686768</v>
      </c>
      <c r="E47" s="104">
        <f t="shared" si="2"/>
        <v>199.06841630772314</v>
      </c>
      <c r="F47" s="104">
        <f t="shared" si="2"/>
        <v>194.12000400681157</v>
      </c>
      <c r="G47" s="104">
        <f t="shared" si="2"/>
        <v>106.37083041169988</v>
      </c>
      <c r="H47" s="104">
        <f t="shared" si="2"/>
        <v>115.37613943704297</v>
      </c>
      <c r="I47" s="132"/>
      <c r="J47" s="21"/>
    </row>
    <row r="48" spans="2:20" x14ac:dyDescent="0.25">
      <c r="B48" s="101" t="s">
        <v>84</v>
      </c>
      <c r="C48" s="104">
        <f>C41/$C$41*100</f>
        <v>100</v>
      </c>
      <c r="D48" s="104">
        <f t="shared" ref="D48:H48" si="3">D41/$C$41*100</f>
        <v>114.50272540434277</v>
      </c>
      <c r="E48" s="104">
        <f t="shared" si="3"/>
        <v>135.3945134483067</v>
      </c>
      <c r="F48" s="104">
        <f t="shared" si="3"/>
        <v>120.90072379590741</v>
      </c>
      <c r="G48" s="104">
        <f t="shared" si="3"/>
        <v>67.429184165847559</v>
      </c>
      <c r="H48" s="104">
        <f t="shared" si="3"/>
        <v>79.376284514341876</v>
      </c>
      <c r="I48" s="132"/>
      <c r="J48" s="21"/>
    </row>
    <row r="49" spans="2:10" x14ac:dyDescent="0.2">
      <c r="B49" s="135"/>
      <c r="C49" s="133"/>
      <c r="D49" s="133"/>
      <c r="E49" s="133"/>
      <c r="F49" s="105"/>
      <c r="G49" s="105"/>
      <c r="H49" s="133"/>
      <c r="I49" s="132"/>
      <c r="J49" s="21"/>
    </row>
    <row r="50" spans="2:10" x14ac:dyDescent="0.25">
      <c r="I50" s="92"/>
      <c r="J50" s="92"/>
    </row>
    <row r="51" spans="2:10" ht="24.95" customHeight="1" x14ac:dyDescent="0.25">
      <c r="B51" s="72" t="s">
        <v>314</v>
      </c>
      <c r="I51" s="92"/>
      <c r="J51" s="92"/>
    </row>
    <row r="52" spans="2:10" ht="25.5" x14ac:dyDescent="0.25">
      <c r="B52" s="76" t="s">
        <v>15</v>
      </c>
      <c r="C52" s="86" t="s">
        <v>349</v>
      </c>
      <c r="D52" s="86" t="s">
        <v>350</v>
      </c>
      <c r="E52" s="86" t="s">
        <v>351</v>
      </c>
      <c r="F52" s="86" t="s">
        <v>352</v>
      </c>
      <c r="G52" s="86" t="s">
        <v>353</v>
      </c>
      <c r="H52" s="86" t="s">
        <v>354</v>
      </c>
      <c r="I52" s="78" t="s">
        <v>355</v>
      </c>
      <c r="J52" s="78" t="s">
        <v>356</v>
      </c>
    </row>
    <row r="53" spans="2:10" x14ac:dyDescent="0.25">
      <c r="B53" s="18" t="s">
        <v>82</v>
      </c>
      <c r="C53" s="11">
        <f>'[1]3. Servizio turistico'!C13</f>
        <v>2407</v>
      </c>
      <c r="D53" s="11">
        <f>'[1]3. Servizio turistico'!D13</f>
        <v>2979</v>
      </c>
      <c r="E53" s="11">
        <f>'[1]3. Servizio turistico'!E13</f>
        <v>3590</v>
      </c>
      <c r="F53" s="11">
        <f>'[1]3. Servizio turistico'!F13</f>
        <v>3646</v>
      </c>
      <c r="G53" s="11">
        <f>'[1]3. Servizio turistico'!G13</f>
        <v>1370</v>
      </c>
      <c r="H53" s="11">
        <f>'[1]3. Servizio turistico'!H13</f>
        <v>2121</v>
      </c>
      <c r="I53" s="84">
        <f>H53-C53</f>
        <v>-286</v>
      </c>
      <c r="J53" s="21">
        <f>(H53-C53)/C53</f>
        <v>-0.11882010801828001</v>
      </c>
    </row>
    <row r="54" spans="2:10" x14ac:dyDescent="0.25">
      <c r="B54" s="18" t="s">
        <v>88</v>
      </c>
      <c r="C54" s="11">
        <f>'[1]3. Servizio turistico'!C14</f>
        <v>4028</v>
      </c>
      <c r="D54" s="11">
        <f>'[1]3. Servizio turistico'!D14</f>
        <v>7849</v>
      </c>
      <c r="E54" s="11">
        <f>'[1]3. Servizio turistico'!E14</f>
        <v>8977</v>
      </c>
      <c r="F54" s="11">
        <f>'[1]3. Servizio turistico'!F14</f>
        <v>8877</v>
      </c>
      <c r="G54" s="11">
        <f>'[1]3. Servizio turistico'!G14</f>
        <v>5195</v>
      </c>
      <c r="H54" s="11">
        <f>'[1]3. Servizio turistico'!H14</f>
        <v>6616</v>
      </c>
      <c r="I54" s="84">
        <f>H54-C54</f>
        <v>2588</v>
      </c>
      <c r="J54" s="21">
        <f>(H54-C54)/C54</f>
        <v>0.64250248262164844</v>
      </c>
    </row>
    <row r="55" spans="2:10" x14ac:dyDescent="0.25">
      <c r="B55" s="18" t="s">
        <v>84</v>
      </c>
      <c r="C55" s="11">
        <f>'[1]3. Servizio turistico'!C15</f>
        <v>1197</v>
      </c>
      <c r="D55" s="11">
        <f>'[1]3. Servizio turistico'!D15</f>
        <v>1384</v>
      </c>
      <c r="E55" s="11">
        <f>'[1]3. Servizio turistico'!E15</f>
        <v>1889</v>
      </c>
      <c r="F55" s="11">
        <f>'[1]3. Servizio turistico'!F15</f>
        <v>1589</v>
      </c>
      <c r="G55" s="11">
        <f>'[1]3. Servizio turistico'!G15</f>
        <v>993</v>
      </c>
      <c r="H55" s="11">
        <f>'[1]3. Servizio turistico'!H15</f>
        <v>1062</v>
      </c>
      <c r="I55" s="84">
        <f>H55-C55</f>
        <v>-135</v>
      </c>
      <c r="J55" s="21">
        <f>(H55-C55)/C55</f>
        <v>-0.11278195488721804</v>
      </c>
    </row>
    <row r="56" spans="2:10" x14ac:dyDescent="0.25">
      <c r="B56" s="88" t="s">
        <v>81</v>
      </c>
      <c r="C56" s="14">
        <f>SUM(C53:C55)</f>
        <v>7632</v>
      </c>
      <c r="D56" s="14">
        <f t="shared" ref="D56:H56" si="4">SUM(D53:D55)</f>
        <v>12212</v>
      </c>
      <c r="E56" s="14">
        <f t="shared" si="4"/>
        <v>14456</v>
      </c>
      <c r="F56" s="14">
        <f t="shared" si="4"/>
        <v>14112</v>
      </c>
      <c r="G56" s="14">
        <f t="shared" si="4"/>
        <v>7558</v>
      </c>
      <c r="H56" s="14">
        <f t="shared" si="4"/>
        <v>9799</v>
      </c>
      <c r="I56" s="32">
        <f>H56-C56</f>
        <v>2167</v>
      </c>
      <c r="J56" s="89">
        <f>(H56-C56)/C56</f>
        <v>0.28393605870020966</v>
      </c>
    </row>
    <row r="57" spans="2:10" ht="24.95" customHeight="1" x14ac:dyDescent="0.2">
      <c r="B57" s="81" t="s">
        <v>47</v>
      </c>
      <c r="C57" s="10"/>
      <c r="D57" s="10"/>
      <c r="E57" s="10"/>
      <c r="H57" s="10"/>
      <c r="I57" s="30"/>
      <c r="J57" s="90"/>
    </row>
    <row r="58" spans="2:10" x14ac:dyDescent="0.25">
      <c r="C58" s="11"/>
      <c r="D58" s="11"/>
      <c r="E58" s="11"/>
      <c r="H58" s="11"/>
      <c r="I58" s="84"/>
      <c r="J58" s="21"/>
    </row>
    <row r="59" spans="2:10" x14ac:dyDescent="0.25">
      <c r="B59" s="101"/>
      <c r="C59" s="103" t="s">
        <v>349</v>
      </c>
      <c r="D59" s="103" t="s">
        <v>350</v>
      </c>
      <c r="E59" s="103" t="s">
        <v>351</v>
      </c>
      <c r="F59" s="130" t="s">
        <v>352</v>
      </c>
      <c r="G59" s="130" t="s">
        <v>353</v>
      </c>
      <c r="H59" s="103" t="s">
        <v>354</v>
      </c>
      <c r="I59" s="132"/>
      <c r="J59" s="21"/>
    </row>
    <row r="60" spans="2:10" x14ac:dyDescent="0.25">
      <c r="B60" s="101" t="s">
        <v>82</v>
      </c>
      <c r="C60" s="104">
        <f>C53/$C$53*100</f>
        <v>100</v>
      </c>
      <c r="D60" s="104">
        <f t="shared" ref="D60:H60" si="5">D53/$C$53*100</f>
        <v>123.764021603656</v>
      </c>
      <c r="E60" s="104">
        <f t="shared" si="5"/>
        <v>149.14831740756128</v>
      </c>
      <c r="F60" s="104">
        <f t="shared" si="5"/>
        <v>151.47486497714996</v>
      </c>
      <c r="G60" s="104">
        <f t="shared" si="5"/>
        <v>56.917324470294972</v>
      </c>
      <c r="H60" s="104">
        <f t="shared" si="5"/>
        <v>88.117989198171998</v>
      </c>
      <c r="I60" s="132"/>
      <c r="J60" s="21"/>
    </row>
    <row r="61" spans="2:10" x14ac:dyDescent="0.25">
      <c r="B61" s="101" t="s">
        <v>88</v>
      </c>
      <c r="C61" s="104">
        <f>C54/$C$54*100</f>
        <v>100</v>
      </c>
      <c r="D61" s="104">
        <f t="shared" ref="D61:H61" si="6">D54/$C$54*100</f>
        <v>194.8609731876862</v>
      </c>
      <c r="E61" s="104">
        <f t="shared" si="6"/>
        <v>222.86494538232375</v>
      </c>
      <c r="F61" s="104">
        <f t="shared" si="6"/>
        <v>220.38232373386296</v>
      </c>
      <c r="G61" s="104">
        <f t="shared" si="6"/>
        <v>128.97219463753723</v>
      </c>
      <c r="H61" s="104">
        <f t="shared" si="6"/>
        <v>164.25024826216486</v>
      </c>
      <c r="I61" s="132"/>
      <c r="J61" s="21"/>
    </row>
    <row r="62" spans="2:10" x14ac:dyDescent="0.25">
      <c r="B62" s="101" t="s">
        <v>84</v>
      </c>
      <c r="C62" s="104">
        <f>C55/$C$55*100</f>
        <v>100</v>
      </c>
      <c r="D62" s="104">
        <f t="shared" ref="D62:H62" si="7">D55/$C$55*100</f>
        <v>115.62238930659983</v>
      </c>
      <c r="E62" s="104">
        <f t="shared" si="7"/>
        <v>157.81119465329991</v>
      </c>
      <c r="F62" s="104">
        <f t="shared" si="7"/>
        <v>132.7485380116959</v>
      </c>
      <c r="G62" s="104">
        <f t="shared" si="7"/>
        <v>82.957393483709268</v>
      </c>
      <c r="H62" s="104">
        <f t="shared" si="7"/>
        <v>88.721804511278194</v>
      </c>
      <c r="I62" s="132"/>
      <c r="J62" s="21"/>
    </row>
    <row r="63" spans="2:10" x14ac:dyDescent="0.25">
      <c r="B63" s="105"/>
      <c r="C63" s="131"/>
      <c r="D63" s="131"/>
      <c r="E63" s="131"/>
      <c r="F63" s="105"/>
      <c r="G63" s="105"/>
      <c r="H63" s="131"/>
      <c r="I63" s="132"/>
      <c r="J63" s="21"/>
    </row>
    <row r="64" spans="2:10" x14ac:dyDescent="0.25">
      <c r="I64" s="92"/>
      <c r="J64" s="92"/>
    </row>
    <row r="65" spans="2:10" ht="24.95" customHeight="1" x14ac:dyDescent="0.25">
      <c r="B65" s="72" t="s">
        <v>315</v>
      </c>
      <c r="I65" s="92"/>
      <c r="J65" s="92"/>
    </row>
    <row r="66" spans="2:10" ht="25.5" x14ac:dyDescent="0.25">
      <c r="B66" s="76" t="s">
        <v>54</v>
      </c>
      <c r="C66" s="86" t="s">
        <v>349</v>
      </c>
      <c r="D66" s="86" t="s">
        <v>350</v>
      </c>
      <c r="E66" s="86" t="s">
        <v>351</v>
      </c>
      <c r="F66" s="86" t="s">
        <v>352</v>
      </c>
      <c r="G66" s="86" t="s">
        <v>353</v>
      </c>
      <c r="H66" s="86" t="s">
        <v>354</v>
      </c>
      <c r="I66" s="78" t="s">
        <v>355</v>
      </c>
      <c r="J66" s="78" t="s">
        <v>356</v>
      </c>
    </row>
    <row r="67" spans="2:10" x14ac:dyDescent="0.25">
      <c r="B67" s="18" t="s">
        <v>82</v>
      </c>
      <c r="C67" s="11">
        <f>'[1]3. Servizio turistico'!C22</f>
        <v>44</v>
      </c>
      <c r="D67" s="11">
        <f>'[1]3. Servizio turistico'!D22</f>
        <v>88</v>
      </c>
      <c r="E67" s="11">
        <f>'[1]3. Servizio turistico'!E22</f>
        <v>103</v>
      </c>
      <c r="F67" s="11">
        <f>'[1]3. Servizio turistico'!F22</f>
        <v>88</v>
      </c>
      <c r="G67" s="11">
        <f>'[1]3. Servizio turistico'!G22</f>
        <v>56</v>
      </c>
      <c r="H67" s="11">
        <f>'[1]3. Servizio turistico'!H22</f>
        <v>55</v>
      </c>
      <c r="I67" s="84">
        <f>H67-C67</f>
        <v>11</v>
      </c>
      <c r="J67" s="21">
        <f>(H67-C67)/C67</f>
        <v>0.25</v>
      </c>
    </row>
    <row r="68" spans="2:10" x14ac:dyDescent="0.25">
      <c r="B68" s="18" t="s">
        <v>88</v>
      </c>
      <c r="C68" s="11">
        <f>'[1]3. Servizio turistico'!C23</f>
        <v>505</v>
      </c>
      <c r="D68" s="11">
        <f>'[1]3. Servizio turistico'!D23</f>
        <v>1124</v>
      </c>
      <c r="E68" s="11">
        <f>'[1]3. Servizio turistico'!E23</f>
        <v>1189</v>
      </c>
      <c r="F68" s="11">
        <f>'[1]3. Servizio turistico'!F23</f>
        <v>1122</v>
      </c>
      <c r="G68" s="11">
        <f>'[1]3. Servizio turistico'!G23</f>
        <v>752</v>
      </c>
      <c r="H68" s="11">
        <f>'[1]3. Servizio turistico'!H23</f>
        <v>957</v>
      </c>
      <c r="I68" s="84">
        <f>H68-C68</f>
        <v>452</v>
      </c>
      <c r="J68" s="21">
        <f>(H68-C68)/C68</f>
        <v>0.89504950495049507</v>
      </c>
    </row>
    <row r="69" spans="2:10" x14ac:dyDescent="0.25">
      <c r="B69" s="18" t="s">
        <v>84</v>
      </c>
      <c r="C69" s="11">
        <f>'[1]3. Servizio turistico'!C24</f>
        <v>118</v>
      </c>
      <c r="D69" s="11">
        <f>'[1]3. Servizio turistico'!D24</f>
        <v>187</v>
      </c>
      <c r="E69" s="11">
        <f>'[1]3. Servizio turistico'!E24</f>
        <v>189</v>
      </c>
      <c r="F69" s="11">
        <f>'[1]3. Servizio turistico'!F24</f>
        <v>151</v>
      </c>
      <c r="G69" s="11">
        <f>'[1]3. Servizio turistico'!G24</f>
        <v>82</v>
      </c>
      <c r="H69" s="11">
        <f>'[1]3. Servizio turistico'!H24</f>
        <v>107</v>
      </c>
      <c r="I69" s="84">
        <f>H69-C69</f>
        <v>-11</v>
      </c>
      <c r="J69" s="21">
        <f>(H69-C69)/C69</f>
        <v>-9.3220338983050849E-2</v>
      </c>
    </row>
    <row r="70" spans="2:10" x14ac:dyDescent="0.25">
      <c r="B70" s="88" t="s">
        <v>81</v>
      </c>
      <c r="C70" s="14">
        <f>SUM(C67:C69)</f>
        <v>667</v>
      </c>
      <c r="D70" s="14">
        <f t="shared" ref="D70:H70" si="8">SUM(D67:D69)</f>
        <v>1399</v>
      </c>
      <c r="E70" s="14">
        <f t="shared" si="8"/>
        <v>1481</v>
      </c>
      <c r="F70" s="14">
        <f t="shared" si="8"/>
        <v>1361</v>
      </c>
      <c r="G70" s="14">
        <f t="shared" si="8"/>
        <v>890</v>
      </c>
      <c r="H70" s="14">
        <f t="shared" si="8"/>
        <v>1119</v>
      </c>
      <c r="I70" s="32">
        <f>H70-C70</f>
        <v>452</v>
      </c>
      <c r="J70" s="89">
        <f>(H70-C70)/C70</f>
        <v>0.67766116941529231</v>
      </c>
    </row>
    <row r="71" spans="2:10" ht="24.95" customHeight="1" x14ac:dyDescent="0.2">
      <c r="B71" s="81" t="s">
        <v>47</v>
      </c>
      <c r="C71" s="10"/>
      <c r="D71" s="10"/>
      <c r="E71" s="10"/>
      <c r="H71" s="10"/>
      <c r="I71" s="30"/>
      <c r="J71" s="90"/>
    </row>
    <row r="72" spans="2:10" x14ac:dyDescent="0.25">
      <c r="I72" s="84"/>
      <c r="J72" s="21"/>
    </row>
    <row r="73" spans="2:10" x14ac:dyDescent="0.25">
      <c r="B73" s="101"/>
      <c r="C73" s="103" t="s">
        <v>349</v>
      </c>
      <c r="D73" s="103" t="s">
        <v>350</v>
      </c>
      <c r="E73" s="103" t="s">
        <v>351</v>
      </c>
      <c r="F73" s="130" t="s">
        <v>352</v>
      </c>
      <c r="G73" s="130" t="s">
        <v>353</v>
      </c>
      <c r="H73" s="103" t="s">
        <v>354</v>
      </c>
      <c r="I73" s="132"/>
      <c r="J73" s="92"/>
    </row>
    <row r="74" spans="2:10" x14ac:dyDescent="0.25">
      <c r="B74" s="101" t="s">
        <v>82</v>
      </c>
      <c r="C74" s="104">
        <f>C67/$C$67*100</f>
        <v>100</v>
      </c>
      <c r="D74" s="104">
        <f t="shared" ref="D74:H74" si="9">D67/$C$67*100</f>
        <v>200</v>
      </c>
      <c r="E74" s="104">
        <f t="shared" si="9"/>
        <v>234.09090909090909</v>
      </c>
      <c r="F74" s="104">
        <f t="shared" si="9"/>
        <v>200</v>
      </c>
      <c r="G74" s="104">
        <f t="shared" si="9"/>
        <v>127.27272727272727</v>
      </c>
      <c r="H74" s="104">
        <f t="shared" si="9"/>
        <v>125</v>
      </c>
      <c r="I74" s="130"/>
      <c r="J74" s="92"/>
    </row>
    <row r="75" spans="2:10" x14ac:dyDescent="0.25">
      <c r="B75" s="101" t="s">
        <v>88</v>
      </c>
      <c r="C75" s="104">
        <f>C68/$C$68*100</f>
        <v>100</v>
      </c>
      <c r="D75" s="104">
        <f t="shared" ref="D75:H75" si="10">D68/$C$68*100</f>
        <v>222.57425742574259</v>
      </c>
      <c r="E75" s="104">
        <f t="shared" si="10"/>
        <v>235.44554455445544</v>
      </c>
      <c r="F75" s="104">
        <f t="shared" si="10"/>
        <v>222.1782178217822</v>
      </c>
      <c r="G75" s="104">
        <f t="shared" si="10"/>
        <v>148.9108910891089</v>
      </c>
      <c r="H75" s="104">
        <f t="shared" si="10"/>
        <v>189.50495049504948</v>
      </c>
      <c r="I75" s="130"/>
      <c r="J75" s="92"/>
    </row>
    <row r="76" spans="2:10" x14ac:dyDescent="0.25">
      <c r="B76" s="101" t="s">
        <v>84</v>
      </c>
      <c r="C76" s="104">
        <f>C69/$C$69*100</f>
        <v>100</v>
      </c>
      <c r="D76" s="104">
        <f t="shared" ref="D76:H76" si="11">D69/$C$69*100</f>
        <v>158.47457627118644</v>
      </c>
      <c r="E76" s="104">
        <f t="shared" si="11"/>
        <v>160.16949152542372</v>
      </c>
      <c r="F76" s="104">
        <f t="shared" si="11"/>
        <v>127.96610169491525</v>
      </c>
      <c r="G76" s="104">
        <f t="shared" si="11"/>
        <v>69.491525423728817</v>
      </c>
      <c r="H76" s="104">
        <f t="shared" si="11"/>
        <v>90.677966101694921</v>
      </c>
      <c r="I76" s="130"/>
      <c r="J76" s="92"/>
    </row>
    <row r="77" spans="2:10" x14ac:dyDescent="0.25">
      <c r="I77" s="92"/>
      <c r="J77" s="92"/>
    </row>
    <row r="78" spans="2:10" x14ac:dyDescent="0.25">
      <c r="I78" s="92"/>
      <c r="J78" s="92"/>
    </row>
    <row r="79" spans="2:10" ht="24.95" customHeight="1" x14ac:dyDescent="0.25">
      <c r="B79" s="72" t="s">
        <v>316</v>
      </c>
      <c r="I79" s="92"/>
      <c r="J79" s="92"/>
    </row>
    <row r="80" spans="2:10" ht="25.5" x14ac:dyDescent="0.25">
      <c r="B80" s="76" t="s">
        <v>11</v>
      </c>
      <c r="C80" s="86" t="s">
        <v>349</v>
      </c>
      <c r="D80" s="86" t="s">
        <v>350</v>
      </c>
      <c r="E80" s="86" t="s">
        <v>351</v>
      </c>
      <c r="F80" s="86" t="s">
        <v>352</v>
      </c>
      <c r="G80" s="86" t="s">
        <v>353</v>
      </c>
      <c r="H80" s="86" t="s">
        <v>354</v>
      </c>
      <c r="I80" s="78" t="s">
        <v>355</v>
      </c>
      <c r="J80" s="78" t="s">
        <v>356</v>
      </c>
    </row>
    <row r="81" spans="2:10" x14ac:dyDescent="0.25">
      <c r="B81" s="18" t="s">
        <v>82</v>
      </c>
      <c r="C81" s="11">
        <f>'[1]3. Servizio turistico'!C31</f>
        <v>361</v>
      </c>
      <c r="D81" s="11">
        <f>'[1]3. Servizio turistico'!D31</f>
        <v>519</v>
      </c>
      <c r="E81" s="11">
        <f>'[1]3. Servizio turistico'!E31</f>
        <v>542</v>
      </c>
      <c r="F81" s="11">
        <f>'[1]3. Servizio turistico'!F31</f>
        <v>498</v>
      </c>
      <c r="G81" s="11">
        <f>'[1]3. Servizio turistico'!G31</f>
        <v>255</v>
      </c>
      <c r="H81" s="11">
        <f>'[1]3. Servizio turistico'!H31</f>
        <v>391</v>
      </c>
      <c r="I81" s="84">
        <f>H81-C81</f>
        <v>30</v>
      </c>
      <c r="J81" s="21">
        <f>(H81-C81)/C81</f>
        <v>8.3102493074792241E-2</v>
      </c>
    </row>
    <row r="82" spans="2:10" x14ac:dyDescent="0.25">
      <c r="B82" s="18" t="s">
        <v>88</v>
      </c>
      <c r="C82" s="11">
        <f>'[1]3. Servizio turistico'!C32</f>
        <v>1380</v>
      </c>
      <c r="D82" s="11">
        <f>'[1]3. Servizio turistico'!D32</f>
        <v>2779</v>
      </c>
      <c r="E82" s="11">
        <f>'[1]3. Servizio turistico'!E32</f>
        <v>3442</v>
      </c>
      <c r="F82" s="11">
        <f>'[1]3. Servizio turistico'!F32</f>
        <v>3368</v>
      </c>
      <c r="G82" s="11">
        <f>'[1]3. Servizio turistico'!G32</f>
        <v>1923</v>
      </c>
      <c r="H82" s="11">
        <f>'[1]3. Servizio turistico'!H32</f>
        <v>2346</v>
      </c>
      <c r="I82" s="84">
        <f>H82-C82</f>
        <v>966</v>
      </c>
      <c r="J82" s="21">
        <f>(H82-C82)/C82</f>
        <v>0.7</v>
      </c>
    </row>
    <row r="83" spans="2:10" x14ac:dyDescent="0.25">
      <c r="B83" s="18" t="s">
        <v>84</v>
      </c>
      <c r="C83" s="11">
        <f>'[1]3. Servizio turistico'!C33</f>
        <v>702</v>
      </c>
      <c r="D83" s="11">
        <f>'[1]3. Servizio turistico'!D33</f>
        <v>781</v>
      </c>
      <c r="E83" s="11">
        <f>'[1]3. Servizio turistico'!E33</f>
        <v>1169</v>
      </c>
      <c r="F83" s="11">
        <f>'[1]3. Servizio turistico'!F33</f>
        <v>797</v>
      </c>
      <c r="G83" s="11">
        <f>'[1]3. Servizio turistico'!G33</f>
        <v>480</v>
      </c>
      <c r="H83" s="11">
        <f>'[1]3. Servizio turistico'!H33</f>
        <v>504</v>
      </c>
      <c r="I83" s="84">
        <f>H83-C83</f>
        <v>-198</v>
      </c>
      <c r="J83" s="21">
        <f>(H83-C83)/C83</f>
        <v>-0.28205128205128205</v>
      </c>
    </row>
    <row r="84" spans="2:10" x14ac:dyDescent="0.25">
      <c r="B84" s="88" t="s">
        <v>81</v>
      </c>
      <c r="C84" s="14">
        <f>SUM(C81:C83)</f>
        <v>2443</v>
      </c>
      <c r="D84" s="14">
        <f t="shared" ref="D84:H84" si="12">SUM(D81:D83)</f>
        <v>4079</v>
      </c>
      <c r="E84" s="14">
        <f t="shared" si="12"/>
        <v>5153</v>
      </c>
      <c r="F84" s="14">
        <f t="shared" si="12"/>
        <v>4663</v>
      </c>
      <c r="G84" s="14">
        <f t="shared" si="12"/>
        <v>2658</v>
      </c>
      <c r="H84" s="14">
        <f t="shared" si="12"/>
        <v>3241</v>
      </c>
      <c r="I84" s="32">
        <f>H84-C84</f>
        <v>798</v>
      </c>
      <c r="J84" s="89">
        <f>(H84-C84)/C84</f>
        <v>0.32664756446991405</v>
      </c>
    </row>
    <row r="85" spans="2:10" ht="24.95" customHeight="1" x14ac:dyDescent="0.2">
      <c r="B85" s="81" t="s">
        <v>47</v>
      </c>
      <c r="C85" s="10"/>
      <c r="D85" s="10"/>
      <c r="E85" s="10"/>
      <c r="H85" s="10"/>
      <c r="I85" s="30"/>
      <c r="J85" s="90"/>
    </row>
    <row r="86" spans="2:10" x14ac:dyDescent="0.25">
      <c r="I86" s="92"/>
      <c r="J86" s="92"/>
    </row>
    <row r="87" spans="2:10" x14ac:dyDescent="0.25">
      <c r="B87" s="101"/>
      <c r="C87" s="103" t="s">
        <v>349</v>
      </c>
      <c r="D87" s="103" t="s">
        <v>350</v>
      </c>
      <c r="E87" s="103" t="s">
        <v>351</v>
      </c>
      <c r="F87" s="130" t="s">
        <v>352</v>
      </c>
      <c r="G87" s="130" t="s">
        <v>353</v>
      </c>
      <c r="H87" s="103" t="s">
        <v>354</v>
      </c>
      <c r="I87" s="92"/>
      <c r="J87" s="92"/>
    </row>
    <row r="88" spans="2:10" x14ac:dyDescent="0.25">
      <c r="B88" s="101" t="s">
        <v>82</v>
      </c>
      <c r="C88" s="104">
        <f>C81/$C$81*100</f>
        <v>100</v>
      </c>
      <c r="D88" s="104">
        <f t="shared" ref="D88:H88" si="13">D81/$C$81*100</f>
        <v>143.7673130193906</v>
      </c>
      <c r="E88" s="104">
        <f t="shared" si="13"/>
        <v>150.13850415512465</v>
      </c>
      <c r="F88" s="104">
        <f t="shared" si="13"/>
        <v>137.95013850415512</v>
      </c>
      <c r="G88" s="104">
        <f t="shared" si="13"/>
        <v>70.637119113573405</v>
      </c>
      <c r="H88" s="104">
        <f t="shared" si="13"/>
        <v>108.31024930747924</v>
      </c>
      <c r="I88" s="92"/>
      <c r="J88" s="92"/>
    </row>
    <row r="89" spans="2:10" x14ac:dyDescent="0.25">
      <c r="B89" s="101" t="s">
        <v>88</v>
      </c>
      <c r="C89" s="104">
        <f>C82/$C$82*100</f>
        <v>100</v>
      </c>
      <c r="D89" s="104">
        <f t="shared" ref="D89:H89" si="14">D82/$C$82*100</f>
        <v>201.37681159420291</v>
      </c>
      <c r="E89" s="104">
        <f t="shared" si="14"/>
        <v>249.42028985507244</v>
      </c>
      <c r="F89" s="104">
        <f t="shared" si="14"/>
        <v>244.05797101449275</v>
      </c>
      <c r="G89" s="104">
        <f t="shared" si="14"/>
        <v>139.34782608695653</v>
      </c>
      <c r="H89" s="104">
        <f t="shared" si="14"/>
        <v>170</v>
      </c>
      <c r="I89" s="92"/>
      <c r="J89" s="92"/>
    </row>
    <row r="90" spans="2:10" x14ac:dyDescent="0.25">
      <c r="B90" s="101" t="s">
        <v>84</v>
      </c>
      <c r="C90" s="104">
        <f>C83/$C$83*100</f>
        <v>100</v>
      </c>
      <c r="D90" s="104">
        <f t="shared" ref="D90:H90" si="15">D83/$C$83*100</f>
        <v>111.25356125356124</v>
      </c>
      <c r="E90" s="104">
        <f t="shared" si="15"/>
        <v>166.52421652421651</v>
      </c>
      <c r="F90" s="104">
        <f t="shared" si="15"/>
        <v>113.53276353276354</v>
      </c>
      <c r="G90" s="104">
        <f t="shared" si="15"/>
        <v>68.376068376068375</v>
      </c>
      <c r="H90" s="104">
        <f t="shared" si="15"/>
        <v>71.794871794871796</v>
      </c>
      <c r="I90" s="92"/>
      <c r="J90" s="92"/>
    </row>
    <row r="91" spans="2:10" x14ac:dyDescent="0.25">
      <c r="B91" s="105"/>
      <c r="C91" s="105"/>
      <c r="D91" s="105"/>
      <c r="E91" s="105"/>
      <c r="F91" s="105"/>
      <c r="G91" s="105"/>
      <c r="H91" s="105"/>
      <c r="I91" s="92"/>
      <c r="J91" s="92"/>
    </row>
    <row r="92" spans="2:10" x14ac:dyDescent="0.25">
      <c r="I92" s="92"/>
      <c r="J92" s="92"/>
    </row>
    <row r="93" spans="2:10" ht="24.95" customHeight="1" x14ac:dyDescent="0.25">
      <c r="B93" s="72" t="s">
        <v>317</v>
      </c>
      <c r="I93" s="92"/>
      <c r="J93" s="92"/>
    </row>
    <row r="94" spans="2:10" ht="25.5" x14ac:dyDescent="0.25">
      <c r="B94" s="76" t="s">
        <v>12</v>
      </c>
      <c r="C94" s="86" t="s">
        <v>349</v>
      </c>
      <c r="D94" s="86" t="s">
        <v>350</v>
      </c>
      <c r="E94" s="86" t="s">
        <v>351</v>
      </c>
      <c r="F94" s="86" t="s">
        <v>352</v>
      </c>
      <c r="G94" s="86" t="s">
        <v>353</v>
      </c>
      <c r="H94" s="86" t="s">
        <v>354</v>
      </c>
      <c r="I94" s="78" t="s">
        <v>355</v>
      </c>
      <c r="J94" s="78" t="s">
        <v>356</v>
      </c>
    </row>
    <row r="95" spans="2:10" x14ac:dyDescent="0.25">
      <c r="B95" s="18" t="s">
        <v>82</v>
      </c>
      <c r="C95" s="11">
        <f>'[1]3. Servizio turistico'!C40</f>
        <v>1762</v>
      </c>
      <c r="D95" s="11">
        <f>'[1]3. Servizio turistico'!D40</f>
        <v>2074</v>
      </c>
      <c r="E95" s="11">
        <f>'[1]3. Servizio turistico'!E40</f>
        <v>2516</v>
      </c>
      <c r="F95" s="11">
        <f>'[1]3. Servizio turistico'!F40</f>
        <v>2633</v>
      </c>
      <c r="G95" s="11">
        <f>'[1]3. Servizio turistico'!G40</f>
        <v>860</v>
      </c>
      <c r="H95" s="11">
        <f>'[1]3. Servizio turistico'!H40</f>
        <v>1501</v>
      </c>
      <c r="I95" s="84">
        <f>H95-C95</f>
        <v>-261</v>
      </c>
      <c r="J95" s="21">
        <f>(H95-C95)/C95</f>
        <v>-0.14812712826333713</v>
      </c>
    </row>
    <row r="96" spans="2:10" x14ac:dyDescent="0.25">
      <c r="B96" s="18" t="s">
        <v>88</v>
      </c>
      <c r="C96" s="11">
        <f>'[1]3. Servizio turistico'!C41</f>
        <v>1597</v>
      </c>
      <c r="D96" s="11">
        <f>'[1]3. Servizio turistico'!D41</f>
        <v>2852</v>
      </c>
      <c r="E96" s="11">
        <f>'[1]3. Servizio turistico'!E41</f>
        <v>3078</v>
      </c>
      <c r="F96" s="11">
        <f>'[1]3. Servizio turistico'!F41</f>
        <v>2967</v>
      </c>
      <c r="G96" s="11">
        <f>'[1]3. Servizio turistico'!G41</f>
        <v>1691</v>
      </c>
      <c r="H96" s="11">
        <f>'[1]3. Servizio turistico'!H41</f>
        <v>2380</v>
      </c>
      <c r="I96" s="84">
        <f>H96-C96</f>
        <v>783</v>
      </c>
      <c r="J96" s="21">
        <f>(H96-C96)/C96</f>
        <v>0.49029430181590483</v>
      </c>
    </row>
    <row r="97" spans="2:10" x14ac:dyDescent="0.25">
      <c r="B97" s="18" t="s">
        <v>84</v>
      </c>
      <c r="C97" s="11">
        <f>'[1]3. Servizio turistico'!C42</f>
        <v>223</v>
      </c>
      <c r="D97" s="11">
        <f>'[1]3. Servizio turistico'!D42</f>
        <v>216</v>
      </c>
      <c r="E97" s="11">
        <f>'[1]3. Servizio turistico'!E42</f>
        <v>243</v>
      </c>
      <c r="F97" s="11">
        <f>'[1]3. Servizio turistico'!F42</f>
        <v>361</v>
      </c>
      <c r="G97" s="11">
        <f>'[1]3. Servizio turistico'!G42</f>
        <v>267</v>
      </c>
      <c r="H97" s="11">
        <f>'[1]3. Servizio turistico'!H42</f>
        <v>269</v>
      </c>
      <c r="I97" s="84">
        <f>H97-C97</f>
        <v>46</v>
      </c>
      <c r="J97" s="21">
        <f>(H97-C97)/C97</f>
        <v>0.20627802690582961</v>
      </c>
    </row>
    <row r="98" spans="2:10" x14ac:dyDescent="0.25">
      <c r="B98" s="88" t="s">
        <v>81</v>
      </c>
      <c r="C98" s="14">
        <f>SUM(C95:C97)</f>
        <v>3582</v>
      </c>
      <c r="D98" s="14">
        <f t="shared" ref="D98:H98" si="16">SUM(D95:D97)</f>
        <v>5142</v>
      </c>
      <c r="E98" s="14">
        <f t="shared" si="16"/>
        <v>5837</v>
      </c>
      <c r="F98" s="14">
        <f t="shared" si="16"/>
        <v>5961</v>
      </c>
      <c r="G98" s="14">
        <f t="shared" si="16"/>
        <v>2818</v>
      </c>
      <c r="H98" s="14">
        <f t="shared" si="16"/>
        <v>4150</v>
      </c>
      <c r="I98" s="32">
        <f>H98-C98</f>
        <v>568</v>
      </c>
      <c r="J98" s="89">
        <f>(H98-C98)/C98</f>
        <v>0.15857063093243998</v>
      </c>
    </row>
    <row r="99" spans="2:10" ht="24.95" customHeight="1" x14ac:dyDescent="0.2">
      <c r="B99" s="81" t="s">
        <v>47</v>
      </c>
      <c r="C99" s="10"/>
      <c r="D99" s="10"/>
      <c r="E99" s="10"/>
      <c r="H99" s="10"/>
      <c r="I99" s="30"/>
      <c r="J99" s="90"/>
    </row>
    <row r="100" spans="2:10" x14ac:dyDescent="0.25">
      <c r="I100" s="92"/>
      <c r="J100" s="92"/>
    </row>
    <row r="101" spans="2:10" x14ac:dyDescent="0.25">
      <c r="B101" s="101"/>
      <c r="C101" s="103" t="s">
        <v>349</v>
      </c>
      <c r="D101" s="103" t="s">
        <v>350</v>
      </c>
      <c r="E101" s="103" t="s">
        <v>351</v>
      </c>
      <c r="F101" s="130" t="s">
        <v>352</v>
      </c>
      <c r="G101" s="130" t="s">
        <v>353</v>
      </c>
      <c r="H101" s="103" t="s">
        <v>354</v>
      </c>
      <c r="I101" s="92"/>
      <c r="J101" s="92"/>
    </row>
    <row r="102" spans="2:10" x14ac:dyDescent="0.25">
      <c r="B102" s="101" t="s">
        <v>82</v>
      </c>
      <c r="C102" s="104">
        <f>C95/$C$95*100</f>
        <v>100</v>
      </c>
      <c r="D102" s="104">
        <f t="shared" ref="D102:H102" si="17">D95/$C$95*100</f>
        <v>117.70715096481273</v>
      </c>
      <c r="E102" s="104">
        <f t="shared" si="17"/>
        <v>142.7922814982974</v>
      </c>
      <c r="F102" s="104">
        <f t="shared" si="17"/>
        <v>149.43246311010216</v>
      </c>
      <c r="G102" s="104">
        <f t="shared" si="17"/>
        <v>48.808172531214531</v>
      </c>
      <c r="H102" s="104">
        <f t="shared" si="17"/>
        <v>85.187287173666292</v>
      </c>
      <c r="I102" s="92"/>
      <c r="J102" s="92"/>
    </row>
    <row r="103" spans="2:10" x14ac:dyDescent="0.25">
      <c r="B103" s="101" t="s">
        <v>88</v>
      </c>
      <c r="C103" s="104">
        <f>C96/$C$96*100</f>
        <v>100</v>
      </c>
      <c r="D103" s="104">
        <f t="shared" ref="D103:H103" si="18">D96/$C$96*100</f>
        <v>178.58484658735128</v>
      </c>
      <c r="E103" s="104">
        <f t="shared" si="18"/>
        <v>192.73638071383846</v>
      </c>
      <c r="F103" s="104">
        <f t="shared" si="18"/>
        <v>185.78584846587353</v>
      </c>
      <c r="G103" s="104">
        <f t="shared" si="18"/>
        <v>105.88603631809643</v>
      </c>
      <c r="H103" s="104">
        <f t="shared" si="18"/>
        <v>149.02943018159047</v>
      </c>
      <c r="I103" s="92"/>
      <c r="J103" s="92"/>
    </row>
    <row r="104" spans="2:10" x14ac:dyDescent="0.25">
      <c r="B104" s="101" t="s">
        <v>84</v>
      </c>
      <c r="C104" s="104">
        <f>C97/$C$97*100</f>
        <v>100</v>
      </c>
      <c r="D104" s="104">
        <f t="shared" ref="D104:H104" si="19">D97/$C$97*100</f>
        <v>96.860986547085204</v>
      </c>
      <c r="E104" s="104">
        <f t="shared" si="19"/>
        <v>108.96860986547085</v>
      </c>
      <c r="F104" s="104">
        <f t="shared" si="19"/>
        <v>161.88340807174887</v>
      </c>
      <c r="G104" s="104">
        <f t="shared" si="19"/>
        <v>119.73094170403587</v>
      </c>
      <c r="H104" s="104">
        <f t="shared" si="19"/>
        <v>120.62780269058295</v>
      </c>
      <c r="I104" s="84"/>
      <c r="J104" s="92"/>
    </row>
    <row r="105" spans="2:10" x14ac:dyDescent="0.25">
      <c r="I105" s="92"/>
      <c r="J105" s="92"/>
    </row>
    <row r="106" spans="2:10" x14ac:dyDescent="0.25">
      <c r="I106" s="92"/>
      <c r="J106" s="92"/>
    </row>
    <row r="107" spans="2:10" ht="24.95" customHeight="1" x14ac:dyDescent="0.25">
      <c r="B107" s="72" t="s">
        <v>318</v>
      </c>
      <c r="I107" s="92"/>
      <c r="J107" s="92"/>
    </row>
    <row r="108" spans="2:10" ht="25.5" x14ac:dyDescent="0.25">
      <c r="B108" s="76" t="s">
        <v>13</v>
      </c>
      <c r="C108" s="86" t="s">
        <v>349</v>
      </c>
      <c r="D108" s="86" t="s">
        <v>350</v>
      </c>
      <c r="E108" s="86" t="s">
        <v>351</v>
      </c>
      <c r="F108" s="86" t="s">
        <v>352</v>
      </c>
      <c r="G108" s="86" t="s">
        <v>353</v>
      </c>
      <c r="H108" s="86" t="s">
        <v>354</v>
      </c>
      <c r="I108" s="78" t="s">
        <v>355</v>
      </c>
      <c r="J108" s="78" t="s">
        <v>356</v>
      </c>
    </row>
    <row r="109" spans="2:10" x14ac:dyDescent="0.25">
      <c r="B109" s="18" t="s">
        <v>82</v>
      </c>
      <c r="C109" s="11">
        <f>'[1]3. Servizio turistico'!C49</f>
        <v>240</v>
      </c>
      <c r="D109" s="11">
        <f>'[1]3. Servizio turistico'!D49</f>
        <v>298</v>
      </c>
      <c r="E109" s="11">
        <f>'[1]3. Servizio turistico'!E49</f>
        <v>429</v>
      </c>
      <c r="F109" s="11">
        <f>'[1]3. Servizio turistico'!F49</f>
        <v>427</v>
      </c>
      <c r="G109" s="11">
        <f>'[1]3. Servizio turistico'!G49</f>
        <v>199</v>
      </c>
      <c r="H109" s="11">
        <f>'[1]3. Servizio turistico'!H49</f>
        <v>174</v>
      </c>
      <c r="I109" s="84">
        <f>H109-C109</f>
        <v>-66</v>
      </c>
      <c r="J109" s="21">
        <f>(H109-C109)/C109</f>
        <v>-0.27500000000000002</v>
      </c>
    </row>
    <row r="110" spans="2:10" x14ac:dyDescent="0.25">
      <c r="B110" s="18" t="s">
        <v>88</v>
      </c>
      <c r="C110" s="11">
        <f>'[1]3. Servizio turistico'!C50</f>
        <v>546</v>
      </c>
      <c r="D110" s="11">
        <f>'[1]3. Servizio turistico'!D50</f>
        <v>1094</v>
      </c>
      <c r="E110" s="11">
        <f>'[1]3. Servizio turistico'!E50</f>
        <v>1268</v>
      </c>
      <c r="F110" s="11">
        <f>'[1]3. Servizio turistico'!F50</f>
        <v>1420</v>
      </c>
      <c r="G110" s="11">
        <f>'[1]3. Servizio turistico'!G50</f>
        <v>829</v>
      </c>
      <c r="H110" s="11">
        <f>'[1]3. Servizio turistico'!H50</f>
        <v>933</v>
      </c>
      <c r="I110" s="84">
        <f>H110-C110</f>
        <v>387</v>
      </c>
      <c r="J110" s="21">
        <f>(H110-C110)/C110</f>
        <v>0.70879120879120883</v>
      </c>
    </row>
    <row r="111" spans="2:10" x14ac:dyDescent="0.25">
      <c r="B111" s="18" t="s">
        <v>84</v>
      </c>
      <c r="C111" s="11">
        <f>'[1]3. Servizio turistico'!C51</f>
        <v>154</v>
      </c>
      <c r="D111" s="11">
        <f>'[1]3. Servizio turistico'!D51</f>
        <v>200</v>
      </c>
      <c r="E111" s="11">
        <f>'[1]3. Servizio turistico'!E51</f>
        <v>288</v>
      </c>
      <c r="F111" s="11">
        <f>'[1]3. Servizio turistico'!F51</f>
        <v>280</v>
      </c>
      <c r="G111" s="11">
        <f>'[1]3. Servizio turistico'!G51</f>
        <v>164</v>
      </c>
      <c r="H111" s="11">
        <f>'[1]3. Servizio turistico'!H51</f>
        <v>182</v>
      </c>
      <c r="I111" s="84">
        <f>H111-C111</f>
        <v>28</v>
      </c>
      <c r="J111" s="21">
        <f>(H111-C111)/C111</f>
        <v>0.18181818181818182</v>
      </c>
    </row>
    <row r="112" spans="2:10" x14ac:dyDescent="0.25">
      <c r="B112" s="88" t="s">
        <v>81</v>
      </c>
      <c r="C112" s="14">
        <f>SUM(C109:C111)</f>
        <v>940</v>
      </c>
      <c r="D112" s="14">
        <f t="shared" ref="D112:H112" si="20">SUM(D109:D111)</f>
        <v>1592</v>
      </c>
      <c r="E112" s="14">
        <f t="shared" si="20"/>
        <v>1985</v>
      </c>
      <c r="F112" s="14">
        <f t="shared" si="20"/>
        <v>2127</v>
      </c>
      <c r="G112" s="14">
        <f t="shared" si="20"/>
        <v>1192</v>
      </c>
      <c r="H112" s="14">
        <f t="shared" si="20"/>
        <v>1289</v>
      </c>
      <c r="I112" s="32">
        <f>H112-C112</f>
        <v>349</v>
      </c>
      <c r="J112" s="89">
        <f>(H112-C112)/C112</f>
        <v>0.37127659574468086</v>
      </c>
    </row>
    <row r="113" spans="2:10" ht="24.95" customHeight="1" x14ac:dyDescent="0.2">
      <c r="B113" s="81" t="s">
        <v>47</v>
      </c>
      <c r="C113" s="10"/>
      <c r="D113" s="10"/>
      <c r="E113" s="10"/>
      <c r="H113" s="10"/>
      <c r="I113" s="30"/>
      <c r="J113" s="90"/>
    </row>
    <row r="114" spans="2:10" x14ac:dyDescent="0.25">
      <c r="H114" s="92"/>
      <c r="I114" s="92"/>
      <c r="J114" s="92"/>
    </row>
    <row r="115" spans="2:10" x14ac:dyDescent="0.25">
      <c r="B115" s="101"/>
      <c r="C115" s="103" t="s">
        <v>349</v>
      </c>
      <c r="D115" s="103" t="s">
        <v>350</v>
      </c>
      <c r="E115" s="103" t="s">
        <v>351</v>
      </c>
      <c r="F115" s="130" t="s">
        <v>352</v>
      </c>
      <c r="G115" s="130" t="s">
        <v>353</v>
      </c>
      <c r="H115" s="103" t="s">
        <v>354</v>
      </c>
      <c r="I115" s="130"/>
      <c r="J115" s="92"/>
    </row>
    <row r="116" spans="2:10" x14ac:dyDescent="0.25">
      <c r="B116" s="101" t="s">
        <v>82</v>
      </c>
      <c r="C116" s="104">
        <f>C109/$C$109*100</f>
        <v>100</v>
      </c>
      <c r="D116" s="104">
        <f t="shared" ref="D116:H116" si="21">D109/$C$109*100</f>
        <v>124.16666666666667</v>
      </c>
      <c r="E116" s="104">
        <f t="shared" si="21"/>
        <v>178.75</v>
      </c>
      <c r="F116" s="104">
        <f t="shared" si="21"/>
        <v>177.91666666666666</v>
      </c>
      <c r="G116" s="104">
        <f t="shared" si="21"/>
        <v>82.916666666666671</v>
      </c>
      <c r="H116" s="104">
        <f t="shared" si="21"/>
        <v>72.5</v>
      </c>
      <c r="I116" s="130"/>
      <c r="J116" s="92"/>
    </row>
    <row r="117" spans="2:10" x14ac:dyDescent="0.25">
      <c r="B117" s="101" t="s">
        <v>88</v>
      </c>
      <c r="C117" s="104">
        <f>C110/$C$110*100</f>
        <v>100</v>
      </c>
      <c r="D117" s="104">
        <f t="shared" ref="D117:H117" si="22">D110/$C$110*100</f>
        <v>200.36630036630038</v>
      </c>
      <c r="E117" s="104">
        <f t="shared" si="22"/>
        <v>232.23443223443226</v>
      </c>
      <c r="F117" s="104">
        <f t="shared" si="22"/>
        <v>260.07326007326009</v>
      </c>
      <c r="G117" s="104">
        <f t="shared" si="22"/>
        <v>151.83150183150184</v>
      </c>
      <c r="H117" s="104">
        <f t="shared" si="22"/>
        <v>170.87912087912088</v>
      </c>
      <c r="I117" s="130"/>
      <c r="J117" s="92"/>
    </row>
    <row r="118" spans="2:10" x14ac:dyDescent="0.25">
      <c r="B118" s="101" t="s">
        <v>84</v>
      </c>
      <c r="C118" s="104">
        <f>C111/$C$111*100</f>
        <v>100</v>
      </c>
      <c r="D118" s="104">
        <f t="shared" ref="D118:H118" si="23">D111/$C$111*100</f>
        <v>129.87012987012986</v>
      </c>
      <c r="E118" s="104">
        <f t="shared" si="23"/>
        <v>187.012987012987</v>
      </c>
      <c r="F118" s="104">
        <f t="shared" si="23"/>
        <v>181.81818181818181</v>
      </c>
      <c r="G118" s="104">
        <f t="shared" si="23"/>
        <v>106.49350649350649</v>
      </c>
      <c r="H118" s="104">
        <f t="shared" si="23"/>
        <v>118.18181818181819</v>
      </c>
      <c r="I118" s="130"/>
      <c r="J118" s="92"/>
    </row>
    <row r="119" spans="2:10" x14ac:dyDescent="0.25">
      <c r="I119" s="92"/>
      <c r="J119" s="92"/>
    </row>
    <row r="120" spans="2:10" x14ac:dyDescent="0.25">
      <c r="H120" s="92"/>
      <c r="I120" s="92"/>
      <c r="J120" s="92"/>
    </row>
    <row r="121" spans="2:10" x14ac:dyDescent="0.25">
      <c r="H121" s="92"/>
      <c r="I121" s="92"/>
      <c r="J121" s="92"/>
    </row>
    <row r="122" spans="2:10" x14ac:dyDescent="0.25">
      <c r="H122" s="92"/>
      <c r="I122" s="92"/>
      <c r="J122" s="92"/>
    </row>
  </sheetData>
  <sheetProtection sheet="1" objects="1" scenarios="1"/>
  <mergeCells count="18">
    <mergeCell ref="B2:T4"/>
    <mergeCell ref="B7:B8"/>
    <mergeCell ref="C7:D8"/>
    <mergeCell ref="E7:J7"/>
    <mergeCell ref="E8:F8"/>
    <mergeCell ref="G8:H8"/>
    <mergeCell ref="I8:J8"/>
    <mergeCell ref="K8:L8"/>
    <mergeCell ref="O22:Q22"/>
    <mergeCell ref="C26:N26"/>
    <mergeCell ref="B33:T35"/>
    <mergeCell ref="C12:J12"/>
    <mergeCell ref="B21:B22"/>
    <mergeCell ref="C21:E22"/>
    <mergeCell ref="F21:N21"/>
    <mergeCell ref="F22:H22"/>
    <mergeCell ref="I22:K22"/>
    <mergeCell ref="L22:N22"/>
  </mergeCells>
  <pageMargins left="0.7" right="0.7" top="0.75" bottom="0.75" header="0.3" footer="0.3"/>
  <pageSetup paperSize="9" scale="44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E29711-3336-4D01-BD24-3AA6D8E9B2AC}">
  <sheetPr>
    <tabColor theme="0"/>
    <pageSetUpPr fitToPage="1"/>
  </sheetPr>
  <dimension ref="B2:AJ202"/>
  <sheetViews>
    <sheetView zoomScaleNormal="100" zoomScalePageLayoutView="125" workbookViewId="0">
      <selection activeCell="P20" sqref="P20"/>
    </sheetView>
  </sheetViews>
  <sheetFormatPr defaultColWidth="8.85546875" defaultRowHeight="13.5" x14ac:dyDescent="0.25"/>
  <cols>
    <col min="1" max="1" width="4.7109375" style="37" customWidth="1"/>
    <col min="2" max="2" width="22.7109375" style="37" customWidth="1"/>
    <col min="3" max="20" width="9.28515625" style="37" customWidth="1"/>
    <col min="21" max="21" width="8.85546875" style="37"/>
    <col min="22" max="22" width="8.42578125" style="37" customWidth="1"/>
    <col min="23" max="23" width="13.28515625" style="37" bestFit="1" customWidth="1"/>
    <col min="24" max="27" width="8.85546875" style="37"/>
    <col min="28" max="28" width="13.28515625" style="37" bestFit="1" customWidth="1"/>
    <col min="29" max="32" width="8.85546875" style="37"/>
    <col min="33" max="33" width="13.28515625" style="37" bestFit="1" customWidth="1"/>
    <col min="34" max="16384" width="8.85546875" style="37"/>
  </cols>
  <sheetData>
    <row r="2" spans="2:35" ht="14.25" customHeight="1" x14ac:dyDescent="0.25">
      <c r="B2" s="150" t="s">
        <v>194</v>
      </c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C2" s="18"/>
      <c r="AD2" s="17"/>
      <c r="AE2" s="17"/>
      <c r="AF2" s="17"/>
      <c r="AG2" s="17"/>
      <c r="AH2" s="17"/>
    </row>
    <row r="3" spans="2:35" ht="14.25" customHeight="1" x14ac:dyDescent="0.25">
      <c r="B3" s="150"/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150"/>
      <c r="Q3" s="150"/>
      <c r="R3" s="150"/>
      <c r="S3" s="150"/>
      <c r="T3" s="150"/>
      <c r="U3" s="150"/>
      <c r="V3" s="150"/>
      <c r="W3" s="150"/>
      <c r="X3" s="150"/>
      <c r="Y3" s="150"/>
      <c r="Z3" s="150"/>
      <c r="AA3" s="150"/>
      <c r="AD3" s="101"/>
      <c r="AE3" s="101" t="s">
        <v>27</v>
      </c>
      <c r="AF3" s="101" t="s">
        <v>28</v>
      </c>
      <c r="AG3" s="108"/>
      <c r="AH3" s="108"/>
      <c r="AI3" s="107"/>
    </row>
    <row r="4" spans="2:35" ht="14.25" customHeight="1" x14ac:dyDescent="0.25">
      <c r="B4" s="150"/>
      <c r="C4" s="150"/>
      <c r="D4" s="150"/>
      <c r="E4" s="150"/>
      <c r="F4" s="150"/>
      <c r="G4" s="150"/>
      <c r="H4" s="150"/>
      <c r="I4" s="150"/>
      <c r="J4" s="150"/>
      <c r="K4" s="150"/>
      <c r="L4" s="150"/>
      <c r="M4" s="150"/>
      <c r="N4" s="150"/>
      <c r="O4" s="150"/>
      <c r="P4" s="150"/>
      <c r="Q4" s="150"/>
      <c r="R4" s="150"/>
      <c r="S4" s="150"/>
      <c r="T4" s="150"/>
      <c r="U4" s="150"/>
      <c r="V4" s="150"/>
      <c r="W4" s="150"/>
      <c r="X4" s="150"/>
      <c r="Y4" s="150"/>
      <c r="Z4" s="150"/>
      <c r="AA4" s="150"/>
      <c r="AD4" s="101" t="s">
        <v>4</v>
      </c>
      <c r="AE4" s="104">
        <f>$E$11</f>
        <v>4487</v>
      </c>
      <c r="AF4" s="104">
        <f>$G$11</f>
        <v>5312</v>
      </c>
      <c r="AG4" s="108"/>
      <c r="AH4" s="108"/>
      <c r="AI4" s="107"/>
    </row>
    <row r="5" spans="2:35" x14ac:dyDescent="0.25">
      <c r="AC5" s="74"/>
      <c r="AD5" s="102"/>
      <c r="AE5" s="102"/>
      <c r="AF5" s="102"/>
      <c r="AG5" s="102"/>
      <c r="AH5" s="112"/>
      <c r="AI5" s="107"/>
    </row>
    <row r="6" spans="2:35" s="74" customFormat="1" ht="24.95" customHeight="1" x14ac:dyDescent="0.25">
      <c r="B6" s="72" t="s">
        <v>210</v>
      </c>
      <c r="C6" s="73"/>
      <c r="D6" s="73"/>
      <c r="E6" s="75"/>
      <c r="F6" s="75"/>
      <c r="G6" s="75"/>
      <c r="H6" s="75"/>
      <c r="I6" s="75"/>
      <c r="J6" s="75"/>
      <c r="K6" s="75"/>
      <c r="L6" s="75"/>
      <c r="AC6" s="18"/>
      <c r="AD6" s="102"/>
      <c r="AE6" s="102"/>
      <c r="AF6" s="102"/>
      <c r="AG6" s="101"/>
      <c r="AH6" s="101"/>
      <c r="AI6" s="106"/>
    </row>
    <row r="7" spans="2:35" s="18" customFormat="1" ht="15" customHeight="1" x14ac:dyDescent="0.25">
      <c r="B7" s="151" t="s">
        <v>85</v>
      </c>
      <c r="C7" s="153" t="s">
        <v>55</v>
      </c>
      <c r="D7" s="153"/>
      <c r="E7" s="155" t="s">
        <v>2</v>
      </c>
      <c r="F7" s="155"/>
      <c r="G7" s="155"/>
      <c r="H7" s="155"/>
      <c r="I7" s="155"/>
      <c r="J7" s="155"/>
      <c r="K7" s="155"/>
      <c r="L7" s="155"/>
      <c r="M7" s="155"/>
      <c r="N7" s="155"/>
      <c r="O7" s="155"/>
      <c r="P7" s="155"/>
      <c r="Q7" s="155"/>
      <c r="R7" s="155"/>
      <c r="AD7" s="101"/>
      <c r="AE7" s="101"/>
      <c r="AF7" s="101"/>
      <c r="AG7" s="101"/>
      <c r="AH7" s="101"/>
      <c r="AI7" s="105"/>
    </row>
    <row r="8" spans="2:35" s="18" customFormat="1" ht="27" customHeight="1" x14ac:dyDescent="0.25">
      <c r="B8" s="152"/>
      <c r="C8" s="154"/>
      <c r="D8" s="154"/>
      <c r="E8" s="159" t="s">
        <v>27</v>
      </c>
      <c r="F8" s="159"/>
      <c r="G8" s="159" t="s">
        <v>28</v>
      </c>
      <c r="H8" s="159"/>
      <c r="I8" s="159" t="s">
        <v>29</v>
      </c>
      <c r="J8" s="159"/>
      <c r="K8" s="160" t="s">
        <v>30</v>
      </c>
      <c r="L8" s="160"/>
      <c r="M8" s="159" t="s">
        <v>31</v>
      </c>
      <c r="N8" s="159"/>
      <c r="O8" s="159" t="s">
        <v>32</v>
      </c>
      <c r="P8" s="159"/>
      <c r="Q8" s="159" t="s">
        <v>33</v>
      </c>
      <c r="R8" s="159"/>
      <c r="AD8" s="101"/>
      <c r="AE8" s="101" t="s">
        <v>29</v>
      </c>
      <c r="AF8" s="101" t="s">
        <v>30</v>
      </c>
      <c r="AG8" s="101"/>
      <c r="AH8" s="101"/>
      <c r="AI8" s="105"/>
    </row>
    <row r="9" spans="2:35" s="18" customFormat="1" ht="35.25" customHeight="1" x14ac:dyDescent="0.25">
      <c r="B9" s="76"/>
      <c r="C9" s="77" t="s">
        <v>358</v>
      </c>
      <c r="D9" s="78" t="s">
        <v>0</v>
      </c>
      <c r="E9" s="77" t="s">
        <v>358</v>
      </c>
      <c r="F9" s="78" t="s">
        <v>0</v>
      </c>
      <c r="G9" s="77" t="s">
        <v>358</v>
      </c>
      <c r="H9" s="78" t="s">
        <v>0</v>
      </c>
      <c r="I9" s="77" t="s">
        <v>358</v>
      </c>
      <c r="J9" s="78" t="s">
        <v>0</v>
      </c>
      <c r="K9" s="77" t="s">
        <v>358</v>
      </c>
      <c r="L9" s="78" t="s">
        <v>0</v>
      </c>
      <c r="M9" s="77" t="s">
        <v>358</v>
      </c>
      <c r="N9" s="78" t="s">
        <v>0</v>
      </c>
      <c r="O9" s="77" t="s">
        <v>358</v>
      </c>
      <c r="P9" s="78" t="s">
        <v>0</v>
      </c>
      <c r="Q9" s="77" t="s">
        <v>358</v>
      </c>
      <c r="R9" s="78" t="s">
        <v>0</v>
      </c>
      <c r="AD9" s="101" t="s">
        <v>4</v>
      </c>
      <c r="AE9" s="104">
        <f>$I$11</f>
        <v>7873</v>
      </c>
      <c r="AF9" s="104">
        <f>$K$11</f>
        <v>1926</v>
      </c>
      <c r="AG9" s="101"/>
      <c r="AH9" s="101"/>
      <c r="AI9" s="105"/>
    </row>
    <row r="10" spans="2:35" s="18" customFormat="1" ht="12.75" x14ac:dyDescent="0.25">
      <c r="B10" s="18" t="s">
        <v>3</v>
      </c>
      <c r="C10" s="30">
        <f>$H$74</f>
        <v>36217</v>
      </c>
      <c r="D10" s="31">
        <f>C10/$C$10</f>
        <v>1</v>
      </c>
      <c r="E10" s="30">
        <f>$H$67</f>
        <v>16803</v>
      </c>
      <c r="F10" s="19">
        <f>E10/$C$10</f>
        <v>0.46395339205345554</v>
      </c>
      <c r="G10" s="30">
        <f>$H$68</f>
        <v>19414</v>
      </c>
      <c r="H10" s="19">
        <f>G10/$C$10</f>
        <v>0.53604660794654446</v>
      </c>
      <c r="I10" s="30">
        <f>$H$69</f>
        <v>30022</v>
      </c>
      <c r="J10" s="19">
        <f>I10/$C$10</f>
        <v>0.82894773172819392</v>
      </c>
      <c r="K10" s="30">
        <f>$H$70</f>
        <v>6195</v>
      </c>
      <c r="L10" s="19">
        <f>K10/$C$10</f>
        <v>0.17105226827180606</v>
      </c>
      <c r="M10" s="30">
        <f>$H$71</f>
        <v>22100</v>
      </c>
      <c r="N10" s="19">
        <f>M10/$C$10</f>
        <v>0.61021067454510314</v>
      </c>
      <c r="O10" s="30">
        <f>$H$72</f>
        <v>13672</v>
      </c>
      <c r="P10" s="19">
        <f>O10/$C$10</f>
        <v>0.37750227793577601</v>
      </c>
      <c r="Q10" s="30">
        <f>$H$73</f>
        <v>445</v>
      </c>
      <c r="R10" s="19">
        <f>Q10/$C$10</f>
        <v>1.2287047519120855E-2</v>
      </c>
      <c r="AD10" s="101"/>
      <c r="AE10" s="101"/>
      <c r="AF10" s="101"/>
      <c r="AG10" s="101"/>
      <c r="AH10" s="101"/>
      <c r="AI10" s="105"/>
    </row>
    <row r="11" spans="2:35" s="18" customFormat="1" ht="12.75" x14ac:dyDescent="0.25">
      <c r="B11" s="18" t="s">
        <v>4</v>
      </c>
      <c r="C11" s="30">
        <f>$H$97</f>
        <v>9799</v>
      </c>
      <c r="D11" s="33">
        <f>C11/$C$11</f>
        <v>1</v>
      </c>
      <c r="E11" s="30">
        <f>$H$90</f>
        <v>4487</v>
      </c>
      <c r="F11" s="16">
        <f>E11/$C$11</f>
        <v>0.4579038677416063</v>
      </c>
      <c r="G11" s="30">
        <f>$H$91</f>
        <v>5312</v>
      </c>
      <c r="H11" s="16">
        <f>G11/$C$11</f>
        <v>0.5420961322583937</v>
      </c>
      <c r="I11" s="30">
        <f>$H$92</f>
        <v>7873</v>
      </c>
      <c r="J11" s="16">
        <f>I11/$C$11</f>
        <v>0.80344933156444531</v>
      </c>
      <c r="K11" s="30">
        <f>$H$93</f>
        <v>1926</v>
      </c>
      <c r="L11" s="16">
        <f>K11/$C$11</f>
        <v>0.19655066843555466</v>
      </c>
      <c r="M11" s="30">
        <f>$H$94</f>
        <v>5771</v>
      </c>
      <c r="N11" s="16">
        <f>M11/$C$11</f>
        <v>0.58893764669864268</v>
      </c>
      <c r="O11" s="30">
        <f>$H$95</f>
        <v>3928</v>
      </c>
      <c r="P11" s="16">
        <f>O11/$C$11</f>
        <v>0.40085723032962545</v>
      </c>
      <c r="Q11" s="30">
        <f>$H$96</f>
        <v>100</v>
      </c>
      <c r="R11" s="16">
        <f>Q11/$C$11</f>
        <v>1.020512297173181E-2</v>
      </c>
      <c r="AD11" s="101"/>
      <c r="AE11" s="101"/>
      <c r="AF11" s="101"/>
      <c r="AG11" s="101"/>
      <c r="AH11" s="101"/>
      <c r="AI11" s="105"/>
    </row>
    <row r="12" spans="2:35" s="18" customFormat="1" ht="15" customHeight="1" x14ac:dyDescent="0.25">
      <c r="B12" s="79"/>
      <c r="C12" s="157" t="s">
        <v>14</v>
      </c>
      <c r="D12" s="157"/>
      <c r="E12" s="157"/>
      <c r="F12" s="157"/>
      <c r="G12" s="157"/>
      <c r="H12" s="157"/>
      <c r="I12" s="157"/>
      <c r="J12" s="157"/>
      <c r="K12" s="157"/>
      <c r="L12" s="157"/>
      <c r="M12" s="157"/>
      <c r="N12" s="157"/>
      <c r="O12" s="157"/>
      <c r="P12" s="157"/>
      <c r="Q12" s="157"/>
      <c r="R12" s="157"/>
      <c r="AD12" s="101"/>
      <c r="AE12" s="101"/>
      <c r="AF12" s="101"/>
      <c r="AG12" s="101"/>
      <c r="AH12" s="101"/>
      <c r="AI12" s="105"/>
    </row>
    <row r="13" spans="2:35" s="18" customFormat="1" ht="15" customHeight="1" x14ac:dyDescent="0.25">
      <c r="B13" s="18" t="s">
        <v>53</v>
      </c>
      <c r="C13" s="30">
        <f>$H$120</f>
        <v>1119</v>
      </c>
      <c r="D13" s="31">
        <f>C13/$C$13</f>
        <v>1</v>
      </c>
      <c r="E13" s="30">
        <f>$H$113</f>
        <v>451</v>
      </c>
      <c r="F13" s="19">
        <f>E13/$C$13</f>
        <v>0.40303842716711347</v>
      </c>
      <c r="G13" s="30">
        <f>$H$114</f>
        <v>668</v>
      </c>
      <c r="H13" s="19">
        <f>G13/$C$13</f>
        <v>0.59696157283288653</v>
      </c>
      <c r="I13" s="30">
        <f>$H$115</f>
        <v>977</v>
      </c>
      <c r="J13" s="19">
        <f>I13/$C$13</f>
        <v>0.87310098302055406</v>
      </c>
      <c r="K13" s="30">
        <f>$H$116</f>
        <v>142</v>
      </c>
      <c r="L13" s="19">
        <f>K13/$C$13</f>
        <v>0.12689901697944594</v>
      </c>
      <c r="M13" s="30">
        <f>$H$117</f>
        <v>764</v>
      </c>
      <c r="N13" s="19">
        <f>M13/$C$13</f>
        <v>0.68275245755138514</v>
      </c>
      <c r="O13" s="30">
        <f>$H$118</f>
        <v>348</v>
      </c>
      <c r="P13" s="19">
        <f>O13/$C$13</f>
        <v>0.31099195710455763</v>
      </c>
      <c r="Q13" s="30">
        <f>$H$119</f>
        <v>7</v>
      </c>
      <c r="R13" s="19">
        <f>Q13/$C$13</f>
        <v>6.2555853440571943E-3</v>
      </c>
      <c r="AD13" s="101"/>
      <c r="AE13" s="101"/>
      <c r="AF13" s="101"/>
      <c r="AG13" s="101"/>
      <c r="AH13" s="101"/>
      <c r="AI13" s="105"/>
    </row>
    <row r="14" spans="2:35" s="18" customFormat="1" ht="12.75" x14ac:dyDescent="0.25">
      <c r="B14" s="18" t="s">
        <v>5</v>
      </c>
      <c r="C14" s="30">
        <f>$H$143</f>
        <v>3241</v>
      </c>
      <c r="D14" s="31">
        <f>C14/$C$14</f>
        <v>1</v>
      </c>
      <c r="E14" s="30">
        <f>$H$136</f>
        <v>1510</v>
      </c>
      <c r="F14" s="19">
        <f>E14/$C$14</f>
        <v>0.46590558469608145</v>
      </c>
      <c r="G14" s="30">
        <f>$H$137</f>
        <v>1731</v>
      </c>
      <c r="H14" s="19">
        <f>G14/$C$14</f>
        <v>0.53409441530391855</v>
      </c>
      <c r="I14" s="30">
        <f>$H$138</f>
        <v>2584</v>
      </c>
      <c r="J14" s="19">
        <f>I14/$C$14</f>
        <v>0.7972847886454798</v>
      </c>
      <c r="K14" s="30">
        <f>$H$139</f>
        <v>657</v>
      </c>
      <c r="L14" s="19">
        <f>K14/$C$14</f>
        <v>0.2027152113545202</v>
      </c>
      <c r="M14" s="30">
        <f>$H$140</f>
        <v>2159</v>
      </c>
      <c r="N14" s="19">
        <f>M14/$C$14</f>
        <v>0.66615242209194692</v>
      </c>
      <c r="O14" s="30">
        <f>$H$141</f>
        <v>1061</v>
      </c>
      <c r="P14" s="19">
        <f>O14/$C$14</f>
        <v>0.32736809626658436</v>
      </c>
      <c r="Q14" s="30">
        <f>$H$142</f>
        <v>21</v>
      </c>
      <c r="R14" s="19">
        <f>Q14/$C$14</f>
        <v>6.4794816414686825E-3</v>
      </c>
      <c r="AD14" s="101"/>
      <c r="AE14" s="101"/>
      <c r="AF14" s="101"/>
      <c r="AG14" s="101"/>
      <c r="AH14" s="101"/>
      <c r="AI14" s="105"/>
    </row>
    <row r="15" spans="2:35" s="18" customFormat="1" ht="12.75" x14ac:dyDescent="0.25">
      <c r="B15" s="18" t="s">
        <v>6</v>
      </c>
      <c r="C15" s="30">
        <f>$H$166</f>
        <v>4150</v>
      </c>
      <c r="D15" s="31">
        <f>C15/$C$15</f>
        <v>1</v>
      </c>
      <c r="E15" s="30">
        <f>$H$159</f>
        <v>1954</v>
      </c>
      <c r="F15" s="19">
        <f>E15/$C$15</f>
        <v>0.47084337349397593</v>
      </c>
      <c r="G15" s="30">
        <f>$H$160</f>
        <v>2196</v>
      </c>
      <c r="H15" s="19">
        <f>G15/$C$15</f>
        <v>0.52915662650602413</v>
      </c>
      <c r="I15" s="30">
        <f>$H$161</f>
        <v>3208</v>
      </c>
      <c r="J15" s="19">
        <f>I15/$C$15</f>
        <v>0.77301204819277114</v>
      </c>
      <c r="K15" s="30">
        <f>$H$162</f>
        <v>942</v>
      </c>
      <c r="L15" s="19">
        <f>K15/$C$15</f>
        <v>0.22698795180722892</v>
      </c>
      <c r="M15" s="30">
        <f>$H$163</f>
        <v>2018</v>
      </c>
      <c r="N15" s="19">
        <f>M15/$C$15</f>
        <v>0.48626506024096383</v>
      </c>
      <c r="O15" s="30">
        <f>$H$164</f>
        <v>2089</v>
      </c>
      <c r="P15" s="19">
        <f>O15/$C$15</f>
        <v>0.50337349397590359</v>
      </c>
      <c r="Q15" s="30">
        <f>$H$165</f>
        <v>43</v>
      </c>
      <c r="R15" s="19">
        <f>Q15/$C$15</f>
        <v>1.036144578313253E-2</v>
      </c>
      <c r="AD15" s="101"/>
      <c r="AE15" s="101"/>
      <c r="AF15" s="101"/>
      <c r="AG15" s="101"/>
      <c r="AH15" s="101"/>
      <c r="AI15" s="105"/>
    </row>
    <row r="16" spans="2:35" s="18" customFormat="1" ht="12.75" x14ac:dyDescent="0.25">
      <c r="B16" s="80" t="s">
        <v>7</v>
      </c>
      <c r="C16" s="32">
        <f>$H$189</f>
        <v>1289</v>
      </c>
      <c r="D16" s="33">
        <f>C16/$C$16</f>
        <v>1</v>
      </c>
      <c r="E16" s="32">
        <f>$H$182</f>
        <v>572</v>
      </c>
      <c r="F16" s="16">
        <f>E16/$C$16</f>
        <v>0.44375484871993792</v>
      </c>
      <c r="G16" s="32">
        <f>$H$183</f>
        <v>717</v>
      </c>
      <c r="H16" s="16">
        <f>G16/$C$16</f>
        <v>0.55624515128006202</v>
      </c>
      <c r="I16" s="32">
        <f>$H$184</f>
        <v>1104</v>
      </c>
      <c r="J16" s="16">
        <f>I16/$C$16</f>
        <v>0.85647788983708306</v>
      </c>
      <c r="K16" s="32">
        <f>$H$185</f>
        <v>185</v>
      </c>
      <c r="L16" s="16">
        <f>K16/$C$16</f>
        <v>0.14352211016291699</v>
      </c>
      <c r="M16" s="32">
        <f>$H$186</f>
        <v>830</v>
      </c>
      <c r="N16" s="16">
        <f>M16/$C$16</f>
        <v>0.64391000775795193</v>
      </c>
      <c r="O16" s="32">
        <f>$H$187</f>
        <v>430</v>
      </c>
      <c r="P16" s="16">
        <f>O16/$C$16</f>
        <v>0.33359193173002327</v>
      </c>
      <c r="Q16" s="32">
        <f>$H$188</f>
        <v>29</v>
      </c>
      <c r="R16" s="16">
        <f>Q16/$C$16</f>
        <v>2.2498060512024826E-2</v>
      </c>
      <c r="AD16" s="101"/>
      <c r="AE16" s="101" t="s">
        <v>37</v>
      </c>
      <c r="AF16" s="101" t="s">
        <v>38</v>
      </c>
      <c r="AG16" s="101" t="s">
        <v>39</v>
      </c>
      <c r="AH16" s="101"/>
      <c r="AI16" s="105"/>
    </row>
    <row r="17" spans="2:36" s="18" customFormat="1" ht="24.95" customHeight="1" x14ac:dyDescent="0.2">
      <c r="B17" s="81" t="s">
        <v>47</v>
      </c>
      <c r="C17" s="82"/>
      <c r="D17" s="82"/>
      <c r="E17" s="82"/>
      <c r="F17" s="82"/>
      <c r="G17" s="82"/>
      <c r="H17" s="82"/>
      <c r="I17" s="82"/>
      <c r="J17" s="82"/>
      <c r="K17" s="17"/>
      <c r="L17" s="17"/>
      <c r="AC17" s="38"/>
      <c r="AD17" s="101" t="s">
        <v>4</v>
      </c>
      <c r="AE17" s="104">
        <f>$M$11</f>
        <v>5771</v>
      </c>
      <c r="AF17" s="104">
        <f>$O$11</f>
        <v>3928</v>
      </c>
      <c r="AG17" s="104">
        <f>$Q$11</f>
        <v>100</v>
      </c>
      <c r="AH17" s="101"/>
      <c r="AI17" s="105"/>
    </row>
    <row r="18" spans="2:36" ht="14.25" x14ac:dyDescent="0.25">
      <c r="B18" s="39"/>
      <c r="C18" s="39"/>
      <c r="D18" s="39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AC18" s="38"/>
      <c r="AD18" s="111"/>
      <c r="AE18" s="108"/>
      <c r="AF18" s="108"/>
      <c r="AG18" s="108"/>
      <c r="AH18" s="108"/>
      <c r="AI18" s="107"/>
    </row>
    <row r="19" spans="2:36" ht="14.25" x14ac:dyDescent="0.25">
      <c r="L19" s="5"/>
      <c r="M19" s="5"/>
      <c r="N19" s="5"/>
      <c r="O19" s="39"/>
      <c r="P19" s="39"/>
      <c r="Q19" s="39"/>
      <c r="R19" s="39"/>
      <c r="AC19" s="83"/>
      <c r="AD19" s="109"/>
      <c r="AE19" s="109"/>
      <c r="AF19" s="109"/>
      <c r="AG19" s="109"/>
      <c r="AH19" s="109"/>
      <c r="AI19" s="107"/>
    </row>
    <row r="20" spans="2:36" s="83" customFormat="1" ht="24.95" customHeight="1" x14ac:dyDescent="0.25">
      <c r="B20" s="72" t="s">
        <v>236</v>
      </c>
      <c r="C20" s="71"/>
      <c r="D20" s="71"/>
      <c r="E20" s="71"/>
      <c r="F20" s="71"/>
      <c r="G20" s="71"/>
      <c r="H20" s="71"/>
      <c r="I20" s="71"/>
      <c r="J20" s="71"/>
      <c r="K20" s="71"/>
      <c r="L20" s="95"/>
      <c r="M20" s="95"/>
      <c r="N20" s="95"/>
      <c r="O20" s="95"/>
      <c r="P20" s="95"/>
      <c r="Q20" s="95"/>
      <c r="AC20" s="74"/>
      <c r="AD20" s="74"/>
      <c r="AE20" s="74"/>
      <c r="AF20" s="74"/>
      <c r="AG20" s="74"/>
      <c r="AH20" s="18"/>
    </row>
    <row r="21" spans="2:36" s="18" customFormat="1" ht="15" customHeight="1" x14ac:dyDescent="0.25">
      <c r="B21" s="151" t="s">
        <v>85</v>
      </c>
      <c r="C21" s="158" t="s">
        <v>55</v>
      </c>
      <c r="D21" s="158"/>
      <c r="E21" s="158"/>
      <c r="F21" s="155" t="s">
        <v>2</v>
      </c>
      <c r="G21" s="155"/>
      <c r="H21" s="155"/>
      <c r="I21" s="155"/>
      <c r="J21" s="155"/>
      <c r="K21" s="155"/>
      <c r="L21" s="17"/>
      <c r="M21" s="17"/>
      <c r="N21" s="17"/>
      <c r="O21" s="17"/>
      <c r="P21" s="17"/>
      <c r="Q21" s="17"/>
    </row>
    <row r="22" spans="2:36" s="18" customFormat="1" ht="24.75" customHeight="1" x14ac:dyDescent="0.25">
      <c r="B22" s="152"/>
      <c r="C22" s="159"/>
      <c r="D22" s="159"/>
      <c r="E22" s="159"/>
      <c r="F22" s="156" t="s">
        <v>27</v>
      </c>
      <c r="G22" s="156"/>
      <c r="H22" s="156"/>
      <c r="I22" s="156" t="s">
        <v>28</v>
      </c>
      <c r="J22" s="156"/>
      <c r="K22" s="156"/>
      <c r="L22" s="160"/>
      <c r="M22" s="160"/>
      <c r="N22" s="160"/>
      <c r="O22" s="160"/>
      <c r="P22" s="160"/>
      <c r="Q22" s="160"/>
    </row>
    <row r="23" spans="2:36" s="18" customFormat="1" ht="35.25" customHeight="1" x14ac:dyDescent="0.25">
      <c r="B23" s="76"/>
      <c r="C23" s="77" t="s">
        <v>358</v>
      </c>
      <c r="D23" s="78" t="s">
        <v>359</v>
      </c>
      <c r="E23" s="78" t="s">
        <v>360</v>
      </c>
      <c r="F23" s="77" t="s">
        <v>358</v>
      </c>
      <c r="G23" s="78" t="s">
        <v>359</v>
      </c>
      <c r="H23" s="78" t="s">
        <v>360</v>
      </c>
      <c r="I23" s="77" t="s">
        <v>358</v>
      </c>
      <c r="J23" s="78" t="s">
        <v>359</v>
      </c>
      <c r="K23" s="78" t="s">
        <v>360</v>
      </c>
      <c r="L23" s="93"/>
      <c r="M23" s="94"/>
      <c r="N23" s="94"/>
      <c r="O23" s="93"/>
      <c r="P23" s="94"/>
      <c r="Q23" s="94"/>
    </row>
    <row r="24" spans="2:36" s="18" customFormat="1" ht="12.75" x14ac:dyDescent="0.25">
      <c r="B24" s="18" t="s">
        <v>3</v>
      </c>
      <c r="C24" s="30">
        <f>$H$74</f>
        <v>36217</v>
      </c>
      <c r="D24" s="84">
        <f>$H$74-$G$74</f>
        <v>3788</v>
      </c>
      <c r="E24" s="21">
        <f>($H$74-$G$74)/$G$74</f>
        <v>0.11680902895556447</v>
      </c>
      <c r="F24" s="30">
        <f>$H$67</f>
        <v>16803</v>
      </c>
      <c r="G24" s="84">
        <f>H67-G67</f>
        <v>1238</v>
      </c>
      <c r="H24" s="21">
        <f>(H67-G67)/G67</f>
        <v>7.953742370703501E-2</v>
      </c>
      <c r="I24" s="30">
        <f>$H$68</f>
        <v>19414</v>
      </c>
      <c r="J24" s="84">
        <f>H68-G68</f>
        <v>2550</v>
      </c>
      <c r="K24" s="21">
        <f>(H68-G68)/G68</f>
        <v>0.15120967741935484</v>
      </c>
      <c r="L24" s="35"/>
      <c r="M24" s="35"/>
      <c r="N24" s="21"/>
      <c r="O24" s="22"/>
      <c r="P24" s="35"/>
      <c r="Q24" s="21"/>
    </row>
    <row r="25" spans="2:36" s="18" customFormat="1" ht="12.75" x14ac:dyDescent="0.25">
      <c r="B25" s="18" t="s">
        <v>4</v>
      </c>
      <c r="C25" s="30">
        <f>$H$97</f>
        <v>9799</v>
      </c>
      <c r="D25" s="84">
        <f>$H$97-$G$97</f>
        <v>2241</v>
      </c>
      <c r="E25" s="21">
        <f>($H$97-$G$97)/$G$97</f>
        <v>0.29650701243715266</v>
      </c>
      <c r="F25" s="30">
        <f>$H$90</f>
        <v>4487</v>
      </c>
      <c r="G25" s="84">
        <f>H90-G90</f>
        <v>851</v>
      </c>
      <c r="H25" s="21">
        <f>(H90-G90)/G90</f>
        <v>0.23404840484048406</v>
      </c>
      <c r="I25" s="30">
        <f>$H$91</f>
        <v>5312</v>
      </c>
      <c r="J25" s="84">
        <f>H91-G91</f>
        <v>1390</v>
      </c>
      <c r="K25" s="21">
        <f>(H91-G91)/G91</f>
        <v>0.35441101478837328</v>
      </c>
      <c r="L25" s="35"/>
      <c r="M25" s="35"/>
      <c r="N25" s="21"/>
      <c r="O25" s="22"/>
      <c r="P25" s="35"/>
      <c r="Q25" s="21"/>
    </row>
    <row r="26" spans="2:36" s="18" customFormat="1" ht="15" customHeight="1" x14ac:dyDescent="0.25">
      <c r="B26" s="79"/>
      <c r="C26" s="157" t="s">
        <v>14</v>
      </c>
      <c r="D26" s="157"/>
      <c r="E26" s="157"/>
      <c r="F26" s="157"/>
      <c r="G26" s="157"/>
      <c r="H26" s="157"/>
      <c r="I26" s="157"/>
      <c r="J26" s="157"/>
      <c r="K26" s="157"/>
      <c r="L26" s="22"/>
      <c r="M26" s="22"/>
      <c r="N26" s="22"/>
      <c r="O26" s="22"/>
      <c r="P26" s="22"/>
      <c r="Q26" s="22"/>
    </row>
    <row r="27" spans="2:36" s="18" customFormat="1" ht="15" customHeight="1" x14ac:dyDescent="0.25">
      <c r="B27" s="18" t="s">
        <v>53</v>
      </c>
      <c r="C27" s="30">
        <f>$H$120</f>
        <v>1119</v>
      </c>
      <c r="D27" s="84">
        <f>$H$120-$G$120</f>
        <v>229</v>
      </c>
      <c r="E27" s="21">
        <f>($H$120-$G$120)/$G$120</f>
        <v>0.25730337078651683</v>
      </c>
      <c r="F27" s="30">
        <f>$H$113</f>
        <v>451</v>
      </c>
      <c r="G27" s="84">
        <f>H113-G113</f>
        <v>45</v>
      </c>
      <c r="H27" s="21">
        <f>(H113-G113)/G113</f>
        <v>0.11083743842364532</v>
      </c>
      <c r="I27" s="30">
        <f>$H$114</f>
        <v>668</v>
      </c>
      <c r="J27" s="84">
        <f>H114-G114</f>
        <v>184</v>
      </c>
      <c r="K27" s="21">
        <f>(H114-G114)/G114</f>
        <v>0.38016528925619836</v>
      </c>
      <c r="L27" s="35"/>
      <c r="M27" s="35"/>
      <c r="N27" s="21"/>
      <c r="O27" s="22" t="s">
        <v>150</v>
      </c>
      <c r="P27" s="35"/>
      <c r="Q27" s="21"/>
    </row>
    <row r="28" spans="2:36" s="18" customFormat="1" ht="12.75" x14ac:dyDescent="0.25">
      <c r="B28" s="18" t="s">
        <v>5</v>
      </c>
      <c r="C28" s="30">
        <f>$H$143</f>
        <v>3241</v>
      </c>
      <c r="D28" s="84">
        <f>$H$143-$G$143</f>
        <v>583</v>
      </c>
      <c r="E28" s="21">
        <f>($H$143-$G$143)/$G$143</f>
        <v>0.21933784800601958</v>
      </c>
      <c r="F28" s="30">
        <f>$H$136</f>
        <v>1510</v>
      </c>
      <c r="G28" s="84">
        <f>H136-G136</f>
        <v>175</v>
      </c>
      <c r="H28" s="21">
        <f>(H136-G136)/G136</f>
        <v>0.13108614232209737</v>
      </c>
      <c r="I28" s="30">
        <f>$H$137</f>
        <v>1731</v>
      </c>
      <c r="J28" s="84">
        <f>H137-G137</f>
        <v>408</v>
      </c>
      <c r="K28" s="21">
        <f>(H137-G137)/G137</f>
        <v>0.30839002267573695</v>
      </c>
      <c r="L28" s="35"/>
      <c r="M28" s="35"/>
      <c r="N28" s="21"/>
      <c r="O28" s="22"/>
      <c r="P28" s="35"/>
      <c r="Q28" s="21"/>
    </row>
    <row r="29" spans="2:36" s="18" customFormat="1" ht="12.75" x14ac:dyDescent="0.25">
      <c r="B29" s="18" t="s">
        <v>6</v>
      </c>
      <c r="C29" s="30">
        <f>$H$166</f>
        <v>4150</v>
      </c>
      <c r="D29" s="84">
        <f>$H$166-$G$166</f>
        <v>1332</v>
      </c>
      <c r="E29" s="21">
        <f>($H$166-$G$166)/$G$166</f>
        <v>0.47267565649396737</v>
      </c>
      <c r="F29" s="30">
        <f>$H$159</f>
        <v>1954</v>
      </c>
      <c r="G29" s="84">
        <f>H159-G159</f>
        <v>641</v>
      </c>
      <c r="H29" s="21">
        <f>(H159-G159)/G159</f>
        <v>0.48819497334348821</v>
      </c>
      <c r="I29" s="30">
        <f>$H$160</f>
        <v>2196</v>
      </c>
      <c r="J29" s="84">
        <f>H160-G160</f>
        <v>691</v>
      </c>
      <c r="K29" s="21">
        <f>(H160-G160)/G160</f>
        <v>0.45913621262458471</v>
      </c>
      <c r="L29" s="35"/>
      <c r="M29" s="35"/>
      <c r="N29" s="21"/>
      <c r="O29" s="22"/>
      <c r="P29" s="35"/>
      <c r="Q29" s="21"/>
    </row>
    <row r="30" spans="2:36" s="18" customFormat="1" ht="12.75" x14ac:dyDescent="0.25">
      <c r="B30" s="80" t="s">
        <v>7</v>
      </c>
      <c r="C30" s="32">
        <f>$H$189</f>
        <v>1289</v>
      </c>
      <c r="D30" s="84">
        <f>$H$189-$G$189</f>
        <v>97</v>
      </c>
      <c r="E30" s="21">
        <f>($H$189-$G$189)/$G$189</f>
        <v>8.137583892617449E-2</v>
      </c>
      <c r="F30" s="32">
        <f>$H$182</f>
        <v>572</v>
      </c>
      <c r="G30" s="84">
        <f>H182-G182</f>
        <v>-10</v>
      </c>
      <c r="H30" s="21">
        <f>(H182-G182)/G182</f>
        <v>-1.7182130584192441E-2</v>
      </c>
      <c r="I30" s="32">
        <f>$H$183</f>
        <v>717</v>
      </c>
      <c r="J30" s="84">
        <f>H183-G183</f>
        <v>107</v>
      </c>
      <c r="K30" s="21">
        <f>(H183-G183)/G183</f>
        <v>0.17540983606557378</v>
      </c>
      <c r="L30" s="35"/>
      <c r="M30" s="35"/>
      <c r="N30" s="21"/>
      <c r="O30" s="22"/>
      <c r="P30" s="35"/>
      <c r="Q30" s="21"/>
      <c r="S30" s="18" t="s">
        <v>8</v>
      </c>
    </row>
    <row r="31" spans="2:36" s="18" customFormat="1" ht="24.95" customHeight="1" x14ac:dyDescent="0.2">
      <c r="B31" s="81" t="s">
        <v>47</v>
      </c>
      <c r="C31" s="82"/>
      <c r="D31" s="82"/>
      <c r="E31" s="82"/>
      <c r="F31" s="82"/>
      <c r="G31" s="82"/>
      <c r="H31" s="82"/>
      <c r="I31" s="82"/>
      <c r="J31" s="82"/>
      <c r="K31" s="82"/>
      <c r="L31" s="17"/>
      <c r="M31" s="17"/>
      <c r="N31" s="17"/>
      <c r="O31" s="17"/>
      <c r="P31" s="17"/>
      <c r="Q31" s="17"/>
      <c r="AC31" s="38"/>
      <c r="AD31" s="41"/>
      <c r="AE31" s="38"/>
      <c r="AF31" s="41"/>
      <c r="AG31" s="38"/>
      <c r="AH31" s="41"/>
    </row>
    <row r="32" spans="2:36" s="43" customFormat="1" ht="14.25" x14ac:dyDescent="0.25"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U32" s="41"/>
      <c r="AD32" s="41"/>
      <c r="AE32" s="38"/>
      <c r="AF32" s="41"/>
      <c r="AG32" s="38"/>
      <c r="AH32" s="41"/>
      <c r="AI32" s="41"/>
      <c r="AJ32" s="38"/>
    </row>
    <row r="33" spans="2:36" s="43" customFormat="1" ht="14.25" x14ac:dyDescent="0.25">
      <c r="L33" s="2"/>
      <c r="M33" s="2"/>
      <c r="N33" s="2"/>
      <c r="O33" s="2"/>
      <c r="P33" s="2"/>
      <c r="Q33" s="2"/>
      <c r="R33" s="2"/>
      <c r="U33" s="41"/>
      <c r="AC33" s="37"/>
      <c r="AD33" s="37"/>
      <c r="AE33" s="37"/>
      <c r="AF33" s="37"/>
      <c r="AG33" s="37"/>
      <c r="AH33" s="83"/>
      <c r="AI33" s="41"/>
      <c r="AJ33" s="38"/>
    </row>
    <row r="34" spans="2:36" s="83" customFormat="1" ht="24.95" customHeight="1" x14ac:dyDescent="0.25">
      <c r="B34" s="72" t="s">
        <v>176</v>
      </c>
      <c r="C34" s="71"/>
      <c r="D34" s="71"/>
      <c r="E34" s="71"/>
      <c r="F34" s="71"/>
      <c r="G34" s="71"/>
      <c r="H34" s="71"/>
      <c r="I34" s="71"/>
      <c r="J34" s="71"/>
      <c r="K34" s="71"/>
      <c r="L34" s="95"/>
      <c r="M34" s="95"/>
      <c r="N34" s="95"/>
      <c r="O34" s="95"/>
      <c r="P34" s="95"/>
      <c r="Q34" s="95"/>
      <c r="AC34" s="74"/>
      <c r="AD34" s="74"/>
      <c r="AE34" s="74"/>
      <c r="AF34" s="74"/>
      <c r="AG34" s="74"/>
      <c r="AH34" s="18"/>
    </row>
    <row r="35" spans="2:36" s="18" customFormat="1" ht="15" customHeight="1" x14ac:dyDescent="0.25">
      <c r="B35" s="151" t="s">
        <v>85</v>
      </c>
      <c r="C35" s="158" t="s">
        <v>55</v>
      </c>
      <c r="D35" s="158"/>
      <c r="E35" s="158"/>
      <c r="F35" s="155" t="s">
        <v>2</v>
      </c>
      <c r="G35" s="155"/>
      <c r="H35" s="155"/>
      <c r="I35" s="155"/>
      <c r="J35" s="155"/>
      <c r="K35" s="155"/>
      <c r="L35" s="17"/>
      <c r="M35" s="17"/>
      <c r="N35" s="17"/>
      <c r="O35" s="17"/>
      <c r="P35" s="17"/>
      <c r="Q35" s="17"/>
    </row>
    <row r="36" spans="2:36" s="18" customFormat="1" ht="24.75" customHeight="1" x14ac:dyDescent="0.25">
      <c r="B36" s="152"/>
      <c r="C36" s="159"/>
      <c r="D36" s="159"/>
      <c r="E36" s="159"/>
      <c r="F36" s="156" t="s">
        <v>29</v>
      </c>
      <c r="G36" s="156"/>
      <c r="H36" s="156"/>
      <c r="I36" s="156" t="s">
        <v>30</v>
      </c>
      <c r="J36" s="156"/>
      <c r="K36" s="156"/>
      <c r="L36" s="160"/>
      <c r="M36" s="160"/>
      <c r="N36" s="160"/>
      <c r="O36" s="160"/>
      <c r="P36" s="160"/>
      <c r="Q36" s="160"/>
    </row>
    <row r="37" spans="2:36" s="18" customFormat="1" ht="35.25" customHeight="1" x14ac:dyDescent="0.25">
      <c r="B37" s="76"/>
      <c r="C37" s="77" t="s">
        <v>358</v>
      </c>
      <c r="D37" s="78" t="s">
        <v>359</v>
      </c>
      <c r="E37" s="78" t="s">
        <v>360</v>
      </c>
      <c r="F37" s="77" t="s">
        <v>358</v>
      </c>
      <c r="G37" s="78" t="s">
        <v>359</v>
      </c>
      <c r="H37" s="78" t="s">
        <v>360</v>
      </c>
      <c r="I37" s="77" t="s">
        <v>358</v>
      </c>
      <c r="J37" s="78" t="s">
        <v>359</v>
      </c>
      <c r="K37" s="78" t="s">
        <v>360</v>
      </c>
      <c r="L37" s="93"/>
      <c r="M37" s="94"/>
      <c r="N37" s="94"/>
      <c r="O37" s="93"/>
      <c r="P37" s="94"/>
      <c r="Q37" s="94"/>
    </row>
    <row r="38" spans="2:36" s="18" customFormat="1" ht="12.75" x14ac:dyDescent="0.25">
      <c r="B38" s="18" t="s">
        <v>3</v>
      </c>
      <c r="C38" s="30">
        <f>$H$74</f>
        <v>36217</v>
      </c>
      <c r="D38" s="84">
        <f>$H$74-$G$74</f>
        <v>3788</v>
      </c>
      <c r="E38" s="21">
        <f>($H$74-$G$74)/$G$74</f>
        <v>0.11680902895556447</v>
      </c>
      <c r="F38" s="30">
        <f>$H$69</f>
        <v>30022</v>
      </c>
      <c r="G38" s="84">
        <f>H69-G69</f>
        <v>3204</v>
      </c>
      <c r="H38" s="21">
        <f>(H69-G69)/G69</f>
        <v>0.11947199642031471</v>
      </c>
      <c r="I38" s="30">
        <f>$H$70</f>
        <v>6195</v>
      </c>
      <c r="J38" s="84">
        <f>H70-G70</f>
        <v>584</v>
      </c>
      <c r="K38" s="21">
        <f>(H70-G70)/G70</f>
        <v>0.10408126893601853</v>
      </c>
      <c r="L38" s="35"/>
      <c r="M38" s="35"/>
      <c r="N38" s="21"/>
      <c r="O38" s="22"/>
      <c r="P38" s="35"/>
      <c r="Q38" s="21"/>
    </row>
    <row r="39" spans="2:36" s="18" customFormat="1" ht="12.75" x14ac:dyDescent="0.25">
      <c r="B39" s="18" t="s">
        <v>4</v>
      </c>
      <c r="C39" s="30">
        <f>$H$97</f>
        <v>9799</v>
      </c>
      <c r="D39" s="84">
        <f>$H$97-$G$97</f>
        <v>2241</v>
      </c>
      <c r="E39" s="21">
        <f>($H$97-$G$97)/$G$97</f>
        <v>0.29650701243715266</v>
      </c>
      <c r="F39" s="30">
        <f>$H$92</f>
        <v>7873</v>
      </c>
      <c r="G39" s="84">
        <f>H92-G92</f>
        <v>1713</v>
      </c>
      <c r="H39" s="21">
        <f>(H92-G92)/G92</f>
        <v>0.2780844155844156</v>
      </c>
      <c r="I39" s="30">
        <f>$H$93</f>
        <v>1926</v>
      </c>
      <c r="J39" s="84">
        <f>H93-G93</f>
        <v>528</v>
      </c>
      <c r="K39" s="21">
        <f>(H93-G93)/G93</f>
        <v>0.37768240343347642</v>
      </c>
      <c r="L39" s="35"/>
      <c r="M39" s="35"/>
      <c r="N39" s="21"/>
      <c r="O39" s="22"/>
      <c r="P39" s="35"/>
      <c r="Q39" s="21"/>
    </row>
    <row r="40" spans="2:36" s="18" customFormat="1" ht="15" customHeight="1" x14ac:dyDescent="0.25">
      <c r="B40" s="79"/>
      <c r="C40" s="157" t="s">
        <v>14</v>
      </c>
      <c r="D40" s="157"/>
      <c r="E40" s="157"/>
      <c r="F40" s="157"/>
      <c r="G40" s="157"/>
      <c r="H40" s="157"/>
      <c r="I40" s="157"/>
      <c r="J40" s="157"/>
      <c r="K40" s="157"/>
      <c r="L40" s="22"/>
      <c r="M40" s="22"/>
      <c r="N40" s="22"/>
      <c r="O40" s="22"/>
      <c r="P40" s="22"/>
      <c r="Q40" s="22"/>
    </row>
    <row r="41" spans="2:36" s="18" customFormat="1" ht="15" customHeight="1" x14ac:dyDescent="0.25">
      <c r="B41" s="18" t="s">
        <v>53</v>
      </c>
      <c r="C41" s="30">
        <f>$H$120</f>
        <v>1119</v>
      </c>
      <c r="D41" s="84">
        <f>$H$120-$G$120</f>
        <v>229</v>
      </c>
      <c r="E41" s="21">
        <f>($H$120-$G$120)/$G$120</f>
        <v>0.25730337078651683</v>
      </c>
      <c r="F41" s="30">
        <f>$H$115</f>
        <v>977</v>
      </c>
      <c r="G41" s="84">
        <f>H115-G115</f>
        <v>243</v>
      </c>
      <c r="H41" s="21">
        <f>(H115-G115)/G115</f>
        <v>0.33106267029972752</v>
      </c>
      <c r="I41" s="30">
        <f>$H$116</f>
        <v>142</v>
      </c>
      <c r="J41" s="84">
        <f>H116-G116</f>
        <v>-14</v>
      </c>
      <c r="K41" s="21">
        <f>(H116-G116)/G116</f>
        <v>-8.9743589743589744E-2</v>
      </c>
      <c r="L41" s="35"/>
      <c r="M41" s="35"/>
      <c r="N41" s="21"/>
      <c r="O41" s="22"/>
      <c r="P41" s="35"/>
      <c r="Q41" s="21"/>
    </row>
    <row r="42" spans="2:36" s="18" customFormat="1" ht="12.75" x14ac:dyDescent="0.25">
      <c r="B42" s="18" t="s">
        <v>5</v>
      </c>
      <c r="C42" s="30">
        <f>$H$143</f>
        <v>3241</v>
      </c>
      <c r="D42" s="84">
        <f>$H$143-$G$143</f>
        <v>583</v>
      </c>
      <c r="E42" s="21">
        <f>($H$143-$G$143)/$G$143</f>
        <v>0.21933784800601958</v>
      </c>
      <c r="F42" s="30">
        <f>$H$138</f>
        <v>2584</v>
      </c>
      <c r="G42" s="84">
        <f>H138-G138</f>
        <v>427</v>
      </c>
      <c r="H42" s="21">
        <f>(H138-G138)/G138</f>
        <v>0.1979601298099212</v>
      </c>
      <c r="I42" s="30">
        <f>$H$139</f>
        <v>657</v>
      </c>
      <c r="J42" s="84">
        <f>H139-G139</f>
        <v>156</v>
      </c>
      <c r="K42" s="21">
        <f>(H139-G139)/G139</f>
        <v>0.31137724550898205</v>
      </c>
      <c r="L42" s="35"/>
      <c r="M42" s="35"/>
      <c r="N42" s="21"/>
      <c r="O42" s="22"/>
      <c r="P42" s="35"/>
      <c r="Q42" s="21"/>
    </row>
    <row r="43" spans="2:36" s="18" customFormat="1" ht="12.75" x14ac:dyDescent="0.25">
      <c r="B43" s="18" t="s">
        <v>6</v>
      </c>
      <c r="C43" s="30">
        <f>$H$166</f>
        <v>4150</v>
      </c>
      <c r="D43" s="84">
        <f>$H$166-$G$166</f>
        <v>1332</v>
      </c>
      <c r="E43" s="21">
        <f>($H$166-$G$166)/$G$166</f>
        <v>0.47267565649396737</v>
      </c>
      <c r="F43" s="30">
        <f>$H$161</f>
        <v>3208</v>
      </c>
      <c r="G43" s="84">
        <f>H161-G161</f>
        <v>954</v>
      </c>
      <c r="H43" s="21">
        <f>(H161-G161)/G161</f>
        <v>0.42324755989352264</v>
      </c>
      <c r="I43" s="30">
        <f>$H$162</f>
        <v>942</v>
      </c>
      <c r="J43" s="84">
        <f>H162-G162</f>
        <v>378</v>
      </c>
      <c r="K43" s="21">
        <f>(H162-G162)/G162</f>
        <v>0.67021276595744683</v>
      </c>
      <c r="L43" s="35"/>
      <c r="M43" s="35"/>
      <c r="N43" s="21"/>
      <c r="O43" s="22"/>
      <c r="P43" s="35"/>
      <c r="Q43" s="21"/>
    </row>
    <row r="44" spans="2:36" s="18" customFormat="1" ht="12.75" x14ac:dyDescent="0.25">
      <c r="B44" s="80" t="s">
        <v>7</v>
      </c>
      <c r="C44" s="32">
        <f>$H$189</f>
        <v>1289</v>
      </c>
      <c r="D44" s="84">
        <f>$H$189-$G$189</f>
        <v>97</v>
      </c>
      <c r="E44" s="21">
        <f>($H$189-$G$189)/$G$189</f>
        <v>8.137583892617449E-2</v>
      </c>
      <c r="F44" s="32">
        <f>$H$184</f>
        <v>1104</v>
      </c>
      <c r="G44" s="84">
        <f>H184-G184</f>
        <v>89</v>
      </c>
      <c r="H44" s="21">
        <f>(H184-G184)/G184</f>
        <v>8.7684729064039416E-2</v>
      </c>
      <c r="I44" s="32">
        <f>$H$185</f>
        <v>185</v>
      </c>
      <c r="J44" s="84">
        <f>H185-G185</f>
        <v>8</v>
      </c>
      <c r="K44" s="21">
        <f>(H185-G185)/G185</f>
        <v>4.519774011299435E-2</v>
      </c>
      <c r="L44" s="35"/>
      <c r="M44" s="35"/>
      <c r="N44" s="21"/>
      <c r="O44" s="22"/>
      <c r="P44" s="35"/>
      <c r="Q44" s="21"/>
    </row>
    <row r="45" spans="2:36" s="18" customFormat="1" ht="24.95" customHeight="1" x14ac:dyDescent="0.2">
      <c r="B45" s="81" t="s">
        <v>47</v>
      </c>
      <c r="C45" s="82"/>
      <c r="D45" s="82"/>
      <c r="E45" s="82"/>
      <c r="F45" s="82"/>
      <c r="G45" s="82"/>
      <c r="H45" s="82"/>
      <c r="I45" s="82"/>
      <c r="J45" s="82"/>
      <c r="K45" s="82"/>
      <c r="L45" s="17"/>
      <c r="M45" s="17"/>
      <c r="N45" s="17"/>
      <c r="O45" s="17"/>
      <c r="P45" s="17"/>
      <c r="Q45" s="17"/>
    </row>
    <row r="46" spans="2:36" s="43" customFormat="1" ht="14.25" x14ac:dyDescent="0.25">
      <c r="B46" s="5"/>
      <c r="C46" s="2"/>
      <c r="D46" s="4"/>
      <c r="E46" s="2"/>
      <c r="F46" s="4"/>
      <c r="G46" s="2"/>
      <c r="H46" s="4"/>
      <c r="I46" s="2"/>
      <c r="J46" s="4"/>
      <c r="K46" s="2"/>
      <c r="L46" s="4"/>
      <c r="M46" s="2"/>
      <c r="N46" s="4"/>
      <c r="O46" s="2"/>
      <c r="P46" s="4"/>
      <c r="Q46" s="2"/>
      <c r="R46" s="4"/>
      <c r="U46" s="41"/>
      <c r="AH46" s="38"/>
      <c r="AI46" s="41"/>
      <c r="AJ46" s="38"/>
    </row>
    <row r="47" spans="2:36" s="43" customFormat="1" ht="14.25" x14ac:dyDescent="0.25">
      <c r="O47" s="5"/>
      <c r="P47" s="5"/>
      <c r="Q47" s="5"/>
      <c r="R47" s="5"/>
      <c r="AB47" s="38"/>
      <c r="AC47" s="41"/>
      <c r="AD47" s="38"/>
      <c r="AE47" s="41"/>
      <c r="AF47" s="38"/>
      <c r="AG47" s="41"/>
      <c r="AH47" s="38"/>
      <c r="AI47" s="41"/>
      <c r="AJ47" s="38"/>
    </row>
    <row r="48" spans="2:36" s="83" customFormat="1" ht="24.95" customHeight="1" x14ac:dyDescent="0.25">
      <c r="B48" s="72" t="s">
        <v>177</v>
      </c>
      <c r="C48" s="71"/>
      <c r="D48" s="71"/>
      <c r="E48" s="71"/>
      <c r="F48" s="71"/>
      <c r="G48" s="71"/>
      <c r="H48" s="71"/>
      <c r="I48" s="71"/>
      <c r="J48" s="71"/>
      <c r="K48" s="71"/>
      <c r="L48" s="71"/>
      <c r="M48" s="71"/>
      <c r="N48" s="71"/>
      <c r="O48" s="95"/>
      <c r="P48" s="95"/>
      <c r="Q48" s="95"/>
    </row>
    <row r="49" spans="2:27" s="18" customFormat="1" ht="15" customHeight="1" x14ac:dyDescent="0.25">
      <c r="B49" s="151" t="s">
        <v>85</v>
      </c>
      <c r="C49" s="158" t="s">
        <v>55</v>
      </c>
      <c r="D49" s="158"/>
      <c r="E49" s="158"/>
      <c r="F49" s="155" t="s">
        <v>2</v>
      </c>
      <c r="G49" s="155"/>
      <c r="H49" s="155"/>
      <c r="I49" s="155"/>
      <c r="J49" s="155"/>
      <c r="K49" s="155"/>
      <c r="L49" s="155" t="s">
        <v>2</v>
      </c>
      <c r="M49" s="155"/>
      <c r="N49" s="155"/>
      <c r="O49" s="17"/>
      <c r="P49" s="17"/>
      <c r="Q49" s="17"/>
    </row>
    <row r="50" spans="2:27" s="18" customFormat="1" ht="24.75" customHeight="1" x14ac:dyDescent="0.25">
      <c r="B50" s="152"/>
      <c r="C50" s="159"/>
      <c r="D50" s="159"/>
      <c r="E50" s="159"/>
      <c r="F50" s="156" t="s">
        <v>31</v>
      </c>
      <c r="G50" s="156"/>
      <c r="H50" s="156"/>
      <c r="I50" s="156" t="s">
        <v>32</v>
      </c>
      <c r="J50" s="156"/>
      <c r="K50" s="156"/>
      <c r="L50" s="156" t="s">
        <v>46</v>
      </c>
      <c r="M50" s="156"/>
      <c r="N50" s="156"/>
      <c r="O50" s="160"/>
      <c r="P50" s="160"/>
      <c r="Q50" s="160"/>
    </row>
    <row r="51" spans="2:27" s="18" customFormat="1" ht="35.25" customHeight="1" x14ac:dyDescent="0.25">
      <c r="B51" s="76"/>
      <c r="C51" s="77" t="s">
        <v>358</v>
      </c>
      <c r="D51" s="78" t="s">
        <v>359</v>
      </c>
      <c r="E51" s="78" t="s">
        <v>360</v>
      </c>
      <c r="F51" s="77" t="s">
        <v>358</v>
      </c>
      <c r="G51" s="78" t="s">
        <v>359</v>
      </c>
      <c r="H51" s="78" t="s">
        <v>360</v>
      </c>
      <c r="I51" s="77" t="s">
        <v>358</v>
      </c>
      <c r="J51" s="78" t="s">
        <v>359</v>
      </c>
      <c r="K51" s="78" t="s">
        <v>360</v>
      </c>
      <c r="L51" s="77" t="s">
        <v>358</v>
      </c>
      <c r="M51" s="78" t="s">
        <v>359</v>
      </c>
      <c r="N51" s="78" t="s">
        <v>360</v>
      </c>
      <c r="O51" s="93"/>
      <c r="P51" s="94"/>
      <c r="Q51" s="94"/>
    </row>
    <row r="52" spans="2:27" s="18" customFormat="1" ht="12.75" x14ac:dyDescent="0.25">
      <c r="B52" s="18" t="s">
        <v>3</v>
      </c>
      <c r="C52" s="30">
        <f>$H$74</f>
        <v>36217</v>
      </c>
      <c r="D52" s="84">
        <f>$H$74-$G$74</f>
        <v>3788</v>
      </c>
      <c r="E52" s="21">
        <f>($H$74-$G$74)/$G$74</f>
        <v>0.11680902895556447</v>
      </c>
      <c r="F52" s="30">
        <f>$H$71</f>
        <v>22100</v>
      </c>
      <c r="G52" s="84">
        <f>H71-G71</f>
        <v>2476</v>
      </c>
      <c r="H52" s="21">
        <f>(H71-G71)/G71</f>
        <v>0.12617203424378312</v>
      </c>
      <c r="I52" s="30">
        <f>$H$72</f>
        <v>13672</v>
      </c>
      <c r="J52" s="84">
        <f>H72-G72</f>
        <v>1247</v>
      </c>
      <c r="K52" s="21">
        <f>(H72-G72)/G72</f>
        <v>0.10036217303822938</v>
      </c>
      <c r="L52" s="30">
        <f>$H$73</f>
        <v>445</v>
      </c>
      <c r="M52" s="84">
        <f>H73-G73</f>
        <v>65</v>
      </c>
      <c r="N52" s="21">
        <f>(H73-G73)/G73</f>
        <v>0.17105263157894737</v>
      </c>
      <c r="O52" s="22"/>
      <c r="P52" s="35"/>
      <c r="Q52" s="21"/>
    </row>
    <row r="53" spans="2:27" s="18" customFormat="1" ht="12.75" x14ac:dyDescent="0.25">
      <c r="B53" s="18" t="s">
        <v>4</v>
      </c>
      <c r="C53" s="30">
        <f>$H$97</f>
        <v>9799</v>
      </c>
      <c r="D53" s="84">
        <f>$H$97-$G$97</f>
        <v>2241</v>
      </c>
      <c r="E53" s="21">
        <f>($H$97-$G$97)/$G$97</f>
        <v>0.29650701243715266</v>
      </c>
      <c r="F53" s="30">
        <f>$H$94</f>
        <v>5771</v>
      </c>
      <c r="G53" s="84">
        <f>H94-G94</f>
        <v>1401</v>
      </c>
      <c r="H53" s="21">
        <f>(H94-G94)/G94</f>
        <v>0.32059496567505719</v>
      </c>
      <c r="I53" s="30">
        <f>$H$95</f>
        <v>3928</v>
      </c>
      <c r="J53" s="84">
        <f>H95-G95</f>
        <v>819</v>
      </c>
      <c r="K53" s="21">
        <f>(H95-G95)/G95</f>
        <v>0.26342875522676101</v>
      </c>
      <c r="L53" s="30">
        <f>$H$96</f>
        <v>100</v>
      </c>
      <c r="M53" s="84">
        <f>H96-G96</f>
        <v>21</v>
      </c>
      <c r="N53" s="21">
        <f>(H96-G96)/G96</f>
        <v>0.26582278481012656</v>
      </c>
      <c r="O53" s="22"/>
      <c r="P53" s="35"/>
      <c r="Q53" s="21"/>
    </row>
    <row r="54" spans="2:27" s="18" customFormat="1" ht="15" customHeight="1" x14ac:dyDescent="0.25">
      <c r="C54" s="157" t="s">
        <v>14</v>
      </c>
      <c r="D54" s="157"/>
      <c r="E54" s="157"/>
      <c r="F54" s="157"/>
      <c r="G54" s="157"/>
      <c r="H54" s="157"/>
      <c r="I54" s="157"/>
      <c r="J54" s="157"/>
      <c r="K54" s="157"/>
      <c r="L54" s="157"/>
      <c r="M54" s="157"/>
      <c r="N54" s="157"/>
      <c r="O54" s="22"/>
      <c r="P54" s="22"/>
      <c r="Q54" s="22"/>
    </row>
    <row r="55" spans="2:27" s="18" customFormat="1" ht="15" customHeight="1" x14ac:dyDescent="0.25">
      <c r="B55" s="18" t="s">
        <v>53</v>
      </c>
      <c r="C55" s="30">
        <f>$H$120</f>
        <v>1119</v>
      </c>
      <c r="D55" s="84">
        <f>$H$120-$G$120</f>
        <v>229</v>
      </c>
      <c r="E55" s="21">
        <f>($H$120-$G$120)/$G$120</f>
        <v>0.25730337078651683</v>
      </c>
      <c r="F55" s="30">
        <f>$H$117</f>
        <v>764</v>
      </c>
      <c r="G55" s="84">
        <f>H117-G117</f>
        <v>181</v>
      </c>
      <c r="H55" s="21">
        <f>(H117-G117)/G117</f>
        <v>0.31046312178387653</v>
      </c>
      <c r="I55" s="30">
        <f>$H$118</f>
        <v>348</v>
      </c>
      <c r="J55" s="84">
        <f>H118-G118</f>
        <v>50</v>
      </c>
      <c r="K55" s="21">
        <f>(H118-G118)/G118</f>
        <v>0.16778523489932887</v>
      </c>
      <c r="L55" s="30">
        <f>$H$119</f>
        <v>7</v>
      </c>
      <c r="M55" s="84">
        <f>H119-G119</f>
        <v>-2</v>
      </c>
      <c r="N55" s="21">
        <f>(H119-G119)/G119</f>
        <v>-0.22222222222222221</v>
      </c>
      <c r="O55" s="22"/>
      <c r="P55" s="35"/>
      <c r="Q55" s="21"/>
    </row>
    <row r="56" spans="2:27" s="18" customFormat="1" ht="12.75" x14ac:dyDescent="0.25">
      <c r="B56" s="18" t="s">
        <v>5</v>
      </c>
      <c r="C56" s="30">
        <f>$H$143</f>
        <v>3241</v>
      </c>
      <c r="D56" s="84">
        <f>$H$143-$G$143</f>
        <v>583</v>
      </c>
      <c r="E56" s="21">
        <f>($H$143-$G$143)/$G$143</f>
        <v>0.21933784800601958</v>
      </c>
      <c r="F56" s="30">
        <f>$H$140</f>
        <v>2159</v>
      </c>
      <c r="G56" s="84">
        <f>H140-G140</f>
        <v>475</v>
      </c>
      <c r="H56" s="21">
        <f>(H140-G140)/G140</f>
        <v>0.28206650831353919</v>
      </c>
      <c r="I56" s="30">
        <f>$H$141</f>
        <v>1061</v>
      </c>
      <c r="J56" s="84">
        <f>H141-G141</f>
        <v>109</v>
      </c>
      <c r="K56" s="21">
        <f>(H141-G141)/G141</f>
        <v>0.11449579831932773</v>
      </c>
      <c r="L56" s="30">
        <f>$H$142</f>
        <v>21</v>
      </c>
      <c r="M56" s="84">
        <f>H142-G142</f>
        <v>-1</v>
      </c>
      <c r="N56" s="21">
        <f>(H142-G142)/G142</f>
        <v>-4.5454545454545456E-2</v>
      </c>
      <c r="O56" s="22"/>
      <c r="P56" s="35"/>
      <c r="Q56" s="21"/>
    </row>
    <row r="57" spans="2:27" s="18" customFormat="1" ht="12.75" x14ac:dyDescent="0.25">
      <c r="B57" s="18" t="s">
        <v>6</v>
      </c>
      <c r="C57" s="30">
        <f>$H$166</f>
        <v>4150</v>
      </c>
      <c r="D57" s="84">
        <f>$H$166-$G$166</f>
        <v>1332</v>
      </c>
      <c r="E57" s="21">
        <f>($H$166-$G$166)/$G$166</f>
        <v>0.47267565649396737</v>
      </c>
      <c r="F57" s="30">
        <f>$H$163</f>
        <v>2018</v>
      </c>
      <c r="G57" s="84">
        <f>H163-G163</f>
        <v>675</v>
      </c>
      <c r="H57" s="21">
        <f>(H163-G163)/G163</f>
        <v>0.50260610573343256</v>
      </c>
      <c r="I57" s="30">
        <f>$H$164</f>
        <v>2089</v>
      </c>
      <c r="J57" s="84">
        <f>H164-G164</f>
        <v>640</v>
      </c>
      <c r="K57" s="21">
        <f>(H164-G164)/G164</f>
        <v>0.4416839199447895</v>
      </c>
      <c r="L57" s="30">
        <f>$H$165</f>
        <v>43</v>
      </c>
      <c r="M57" s="84">
        <f>H165-G165</f>
        <v>17</v>
      </c>
      <c r="N57" s="21">
        <f>(H165-G165)/G165</f>
        <v>0.65384615384615385</v>
      </c>
      <c r="O57" s="22"/>
      <c r="P57" s="35"/>
      <c r="Q57" s="21"/>
    </row>
    <row r="58" spans="2:27" s="18" customFormat="1" ht="12.75" x14ac:dyDescent="0.25">
      <c r="B58" s="80" t="s">
        <v>7</v>
      </c>
      <c r="C58" s="32">
        <f>$H$189</f>
        <v>1289</v>
      </c>
      <c r="D58" s="84">
        <f>$H$189-$G$189</f>
        <v>97</v>
      </c>
      <c r="E58" s="21">
        <f>($H$189-$G$189)/$G$189</f>
        <v>8.137583892617449E-2</v>
      </c>
      <c r="F58" s="32">
        <f>$H$186</f>
        <v>830</v>
      </c>
      <c r="G58" s="84">
        <f>H186-G186</f>
        <v>70</v>
      </c>
      <c r="H58" s="21">
        <f>(H186-G186)/G186</f>
        <v>9.2105263157894732E-2</v>
      </c>
      <c r="I58" s="32">
        <f>$H$187</f>
        <v>430</v>
      </c>
      <c r="J58" s="84">
        <f>H187-G187</f>
        <v>20</v>
      </c>
      <c r="K58" s="21">
        <f>(H187-G187)/G187</f>
        <v>4.878048780487805E-2</v>
      </c>
      <c r="L58" s="32">
        <f>$H$188</f>
        <v>29</v>
      </c>
      <c r="M58" s="85">
        <f>H188-G188</f>
        <v>7</v>
      </c>
      <c r="N58" s="16">
        <f>(H188-G188)/G188</f>
        <v>0.31818181818181818</v>
      </c>
      <c r="O58" s="22"/>
      <c r="P58" s="35"/>
      <c r="Q58" s="21"/>
    </row>
    <row r="59" spans="2:27" s="18" customFormat="1" ht="24.95" customHeight="1" x14ac:dyDescent="0.2">
      <c r="B59" s="81" t="s">
        <v>47</v>
      </c>
      <c r="C59" s="82"/>
      <c r="D59" s="82"/>
      <c r="E59" s="82"/>
      <c r="F59" s="82"/>
      <c r="G59" s="82"/>
      <c r="H59" s="82"/>
      <c r="I59" s="82"/>
      <c r="J59" s="82"/>
      <c r="K59" s="82"/>
      <c r="L59" s="82"/>
      <c r="O59" s="17"/>
      <c r="P59" s="17"/>
      <c r="Q59" s="17"/>
    </row>
    <row r="61" spans="2:27" ht="14.25" customHeight="1" x14ac:dyDescent="0.25">
      <c r="B61" s="150" t="s">
        <v>260</v>
      </c>
      <c r="C61" s="150"/>
      <c r="D61" s="150"/>
      <c r="E61" s="150"/>
      <c r="F61" s="150"/>
      <c r="G61" s="150"/>
      <c r="H61" s="150"/>
      <c r="I61" s="150"/>
      <c r="J61" s="150"/>
      <c r="K61" s="150"/>
      <c r="L61" s="150"/>
      <c r="M61" s="150"/>
      <c r="N61" s="150"/>
      <c r="O61" s="150"/>
      <c r="P61" s="150"/>
      <c r="Q61" s="150"/>
      <c r="R61" s="150"/>
      <c r="S61" s="150"/>
      <c r="T61" s="150"/>
      <c r="U61" s="150"/>
      <c r="V61" s="150"/>
      <c r="W61" s="150"/>
      <c r="X61" s="150"/>
      <c r="Y61" s="150"/>
      <c r="Z61" s="150"/>
      <c r="AA61" s="150"/>
    </row>
    <row r="62" spans="2:27" ht="14.25" customHeight="1" x14ac:dyDescent="0.25">
      <c r="B62" s="150"/>
      <c r="C62" s="150"/>
      <c r="D62" s="150"/>
      <c r="E62" s="150"/>
      <c r="F62" s="150"/>
      <c r="G62" s="150"/>
      <c r="H62" s="150"/>
      <c r="I62" s="150"/>
      <c r="J62" s="150"/>
      <c r="K62" s="150"/>
      <c r="L62" s="150"/>
      <c r="M62" s="150"/>
      <c r="N62" s="150"/>
      <c r="O62" s="150"/>
      <c r="P62" s="150"/>
      <c r="Q62" s="150"/>
      <c r="R62" s="150"/>
      <c r="S62" s="150"/>
      <c r="T62" s="150"/>
      <c r="U62" s="150"/>
      <c r="V62" s="150"/>
      <c r="W62" s="150"/>
      <c r="X62" s="150"/>
      <c r="Y62" s="150"/>
      <c r="Z62" s="150"/>
      <c r="AA62" s="150"/>
    </row>
    <row r="63" spans="2:27" ht="14.25" customHeight="1" x14ac:dyDescent="0.25">
      <c r="B63" s="150"/>
      <c r="C63" s="150"/>
      <c r="D63" s="150"/>
      <c r="E63" s="150"/>
      <c r="F63" s="150"/>
      <c r="G63" s="150"/>
      <c r="H63" s="150"/>
      <c r="I63" s="150"/>
      <c r="J63" s="150"/>
      <c r="K63" s="150"/>
      <c r="L63" s="150"/>
      <c r="M63" s="150"/>
      <c r="N63" s="150"/>
      <c r="O63" s="150"/>
      <c r="P63" s="150"/>
      <c r="Q63" s="150"/>
      <c r="R63" s="150"/>
      <c r="S63" s="150"/>
      <c r="T63" s="150"/>
      <c r="U63" s="150"/>
      <c r="V63" s="150"/>
      <c r="W63" s="150"/>
      <c r="X63" s="150"/>
      <c r="Y63" s="150"/>
      <c r="Z63" s="150"/>
      <c r="AA63" s="150"/>
    </row>
    <row r="65" spans="2:10" s="18" customFormat="1" ht="24.95" customHeight="1" x14ac:dyDescent="0.25">
      <c r="B65" s="72" t="s">
        <v>319</v>
      </c>
    </row>
    <row r="66" spans="2:10" s="18" customFormat="1" ht="25.5" x14ac:dyDescent="0.25">
      <c r="B66" s="76" t="s">
        <v>10</v>
      </c>
      <c r="C66" s="86" t="s">
        <v>349</v>
      </c>
      <c r="D66" s="86" t="s">
        <v>350</v>
      </c>
      <c r="E66" s="86" t="s">
        <v>351</v>
      </c>
      <c r="F66" s="86" t="s">
        <v>352</v>
      </c>
      <c r="G66" s="86" t="s">
        <v>353</v>
      </c>
      <c r="H66" s="86" t="s">
        <v>354</v>
      </c>
      <c r="I66" s="78" t="s">
        <v>355</v>
      </c>
      <c r="J66" s="78" t="s">
        <v>356</v>
      </c>
    </row>
    <row r="67" spans="2:10" s="18" customFormat="1" ht="12.75" x14ac:dyDescent="0.25">
      <c r="B67" s="18" t="s">
        <v>27</v>
      </c>
      <c r="C67" s="11">
        <f>'[1]3. Sesso, nazionalità, età'!C4</f>
        <v>18618</v>
      </c>
      <c r="D67" s="11">
        <f>'[1]3. Sesso, nazionalità, età'!D4</f>
        <v>24846</v>
      </c>
      <c r="E67" s="11">
        <f>'[1]3. Sesso, nazionalità, età'!E4</f>
        <v>31089</v>
      </c>
      <c r="F67" s="11">
        <f>'[1]3. Sesso, nazionalità, età'!F4</f>
        <v>28321</v>
      </c>
      <c r="G67" s="11">
        <f>'[1]3. Sesso, nazionalità, età'!G4</f>
        <v>15565</v>
      </c>
      <c r="H67" s="11">
        <f>'[1]3. Sesso, nazionalità, età'!H4</f>
        <v>16803</v>
      </c>
      <c r="I67" s="84">
        <f t="shared" ref="I67:I73" si="0">H67-C67</f>
        <v>-1815</v>
      </c>
      <c r="J67" s="21">
        <f t="shared" ref="J67:J74" si="1">(H67-C67)/C67</f>
        <v>-9.7486303577183367E-2</v>
      </c>
    </row>
    <row r="68" spans="2:10" s="18" customFormat="1" ht="12.75" x14ac:dyDescent="0.25">
      <c r="B68" s="18" t="s">
        <v>28</v>
      </c>
      <c r="C68" s="11">
        <f>'[1]3. Sesso, nazionalità, età'!C5</f>
        <v>19445</v>
      </c>
      <c r="D68" s="11">
        <f>'[1]3. Sesso, nazionalità, età'!D5</f>
        <v>28815</v>
      </c>
      <c r="E68" s="11">
        <f>'[1]3. Sesso, nazionalità, età'!E5</f>
        <v>34053</v>
      </c>
      <c r="F68" s="11">
        <f>'[1]3. Sesso, nazionalità, età'!F5</f>
        <v>31783</v>
      </c>
      <c r="G68" s="11">
        <f>'[1]3. Sesso, nazionalità, età'!G5</f>
        <v>16864</v>
      </c>
      <c r="H68" s="11">
        <f>'[1]3. Sesso, nazionalità, età'!H5</f>
        <v>19414</v>
      </c>
      <c r="I68" s="84">
        <f t="shared" si="0"/>
        <v>-31</v>
      </c>
      <c r="J68" s="21">
        <f t="shared" si="1"/>
        <v>-1.5942401645667266E-3</v>
      </c>
    </row>
    <row r="69" spans="2:10" s="18" customFormat="1" ht="12.75" x14ac:dyDescent="0.25">
      <c r="B69" s="18" t="s">
        <v>29</v>
      </c>
      <c r="C69" s="11">
        <f>'[1]3. Sesso, nazionalità, età'!C6</f>
        <v>31102</v>
      </c>
      <c r="D69" s="11">
        <f>'[1]3. Sesso, nazionalità, età'!D6</f>
        <v>44400</v>
      </c>
      <c r="E69" s="11">
        <f>'[1]3. Sesso, nazionalità, età'!E6</f>
        <v>53872</v>
      </c>
      <c r="F69" s="11">
        <f>'[1]3. Sesso, nazionalità, età'!F6</f>
        <v>49450</v>
      </c>
      <c r="G69" s="11">
        <f>'[1]3. Sesso, nazionalità, età'!G6</f>
        <v>26818</v>
      </c>
      <c r="H69" s="11">
        <f>'[1]3. Sesso, nazionalità, età'!H6</f>
        <v>30022</v>
      </c>
      <c r="I69" s="84">
        <f t="shared" si="0"/>
        <v>-1080</v>
      </c>
      <c r="J69" s="21">
        <f t="shared" si="1"/>
        <v>-3.4724455018969841E-2</v>
      </c>
    </row>
    <row r="70" spans="2:10" s="18" customFormat="1" ht="12.75" x14ac:dyDescent="0.25">
      <c r="B70" s="18" t="s">
        <v>30</v>
      </c>
      <c r="C70" s="11">
        <f>'[1]3. Sesso, nazionalità, età'!C7</f>
        <v>6961</v>
      </c>
      <c r="D70" s="11">
        <f>'[1]3. Sesso, nazionalità, età'!D7</f>
        <v>9261</v>
      </c>
      <c r="E70" s="11">
        <f>'[1]3. Sesso, nazionalità, età'!E7</f>
        <v>11270</v>
      </c>
      <c r="F70" s="11">
        <f>'[1]3. Sesso, nazionalità, età'!F7</f>
        <v>10654</v>
      </c>
      <c r="G70" s="11">
        <f>'[1]3. Sesso, nazionalità, età'!G7</f>
        <v>5611</v>
      </c>
      <c r="H70" s="11">
        <f>'[1]3. Sesso, nazionalità, età'!H7</f>
        <v>6195</v>
      </c>
      <c r="I70" s="84">
        <f t="shared" si="0"/>
        <v>-766</v>
      </c>
      <c r="J70" s="21">
        <f t="shared" si="1"/>
        <v>-0.11004166068093665</v>
      </c>
    </row>
    <row r="71" spans="2:10" s="18" customFormat="1" ht="12.75" x14ac:dyDescent="0.25">
      <c r="B71" s="18" t="s">
        <v>31</v>
      </c>
      <c r="C71" s="11">
        <f>'[1]3. Sesso, nazionalità, età'!C8</f>
        <v>21583</v>
      </c>
      <c r="D71" s="11">
        <f>'[1]3. Sesso, nazionalità, età'!D8</f>
        <v>32391</v>
      </c>
      <c r="E71" s="11">
        <f>'[1]3. Sesso, nazionalità, età'!E8</f>
        <v>40104</v>
      </c>
      <c r="F71" s="11">
        <f>'[1]3. Sesso, nazionalità, età'!F8</f>
        <v>37155</v>
      </c>
      <c r="G71" s="11">
        <f>'[1]3. Sesso, nazionalità, età'!G8</f>
        <v>19624</v>
      </c>
      <c r="H71" s="11">
        <f>'[1]3. Sesso, nazionalità, età'!H8</f>
        <v>22100</v>
      </c>
      <c r="I71" s="84">
        <f t="shared" si="0"/>
        <v>517</v>
      </c>
      <c r="J71" s="21">
        <f t="shared" si="1"/>
        <v>2.3954037900199232E-2</v>
      </c>
    </row>
    <row r="72" spans="2:10" s="18" customFormat="1" ht="12.75" x14ac:dyDescent="0.25">
      <c r="B72" s="18" t="s">
        <v>32</v>
      </c>
      <c r="C72" s="11">
        <f>'[1]3. Sesso, nazionalità, età'!C9</f>
        <v>16140</v>
      </c>
      <c r="D72" s="11">
        <f>'[1]3. Sesso, nazionalità, età'!D9</f>
        <v>20766</v>
      </c>
      <c r="E72" s="11">
        <f>'[1]3. Sesso, nazionalità, età'!E9</f>
        <v>24493</v>
      </c>
      <c r="F72" s="11">
        <f>'[1]3. Sesso, nazionalità, età'!F9</f>
        <v>22278</v>
      </c>
      <c r="G72" s="11">
        <f>'[1]3. Sesso, nazionalità, età'!G9</f>
        <v>12425</v>
      </c>
      <c r="H72" s="11">
        <f>'[1]3. Sesso, nazionalità, età'!H9</f>
        <v>13672</v>
      </c>
      <c r="I72" s="84">
        <f t="shared" si="0"/>
        <v>-2468</v>
      </c>
      <c r="J72" s="21">
        <f t="shared" si="1"/>
        <v>-0.15291201982651798</v>
      </c>
    </row>
    <row r="73" spans="2:10" s="18" customFormat="1" ht="12.75" x14ac:dyDescent="0.25">
      <c r="B73" s="18" t="s">
        <v>33</v>
      </c>
      <c r="C73" s="11">
        <f>'[1]3. Sesso, nazionalità, età'!C10</f>
        <v>340</v>
      </c>
      <c r="D73" s="11">
        <f>'[1]3. Sesso, nazionalità, età'!D10</f>
        <v>504</v>
      </c>
      <c r="E73" s="11">
        <f>'[1]3. Sesso, nazionalità, età'!E10</f>
        <v>545</v>
      </c>
      <c r="F73" s="11">
        <f>'[1]3. Sesso, nazionalità, età'!F10</f>
        <v>671</v>
      </c>
      <c r="G73" s="11">
        <f>'[1]3. Sesso, nazionalità, età'!G10</f>
        <v>380</v>
      </c>
      <c r="H73" s="11">
        <f>'[1]3. Sesso, nazionalità, età'!H10</f>
        <v>445</v>
      </c>
      <c r="I73" s="84">
        <f t="shared" si="0"/>
        <v>105</v>
      </c>
      <c r="J73" s="21">
        <f t="shared" si="1"/>
        <v>0.30882352941176472</v>
      </c>
    </row>
    <row r="74" spans="2:10" s="18" customFormat="1" ht="12.75" x14ac:dyDescent="0.25">
      <c r="B74" s="88" t="s">
        <v>81</v>
      </c>
      <c r="C74" s="14">
        <f>SUM(C71:C73)</f>
        <v>38063</v>
      </c>
      <c r="D74" s="14">
        <f t="shared" ref="D74:H74" si="2">SUM(D71:D73)</f>
        <v>53661</v>
      </c>
      <c r="E74" s="14">
        <f t="shared" si="2"/>
        <v>65142</v>
      </c>
      <c r="F74" s="14">
        <f t="shared" si="2"/>
        <v>60104</v>
      </c>
      <c r="G74" s="14">
        <f t="shared" si="2"/>
        <v>32429</v>
      </c>
      <c r="H74" s="14">
        <f t="shared" si="2"/>
        <v>36217</v>
      </c>
      <c r="I74" s="14">
        <f>SUM(I71:I73)</f>
        <v>-1846</v>
      </c>
      <c r="J74" s="89">
        <f t="shared" si="1"/>
        <v>-4.8498541891075324E-2</v>
      </c>
    </row>
    <row r="75" spans="2:10" s="18" customFormat="1" ht="24.95" customHeight="1" x14ac:dyDescent="0.2">
      <c r="B75" s="81" t="s">
        <v>47</v>
      </c>
      <c r="C75" s="10"/>
      <c r="D75" s="10"/>
      <c r="E75" s="10"/>
      <c r="H75" s="10"/>
      <c r="I75" s="30"/>
      <c r="J75" s="90"/>
    </row>
    <row r="76" spans="2:10" s="18" customFormat="1" ht="12.75" x14ac:dyDescent="0.25">
      <c r="B76" s="105"/>
      <c r="C76" s="133"/>
      <c r="D76" s="133"/>
      <c r="E76" s="133"/>
      <c r="F76" s="105"/>
      <c r="G76" s="105"/>
      <c r="H76" s="133"/>
      <c r="I76" s="132"/>
      <c r="J76" s="21"/>
    </row>
    <row r="77" spans="2:10" s="18" customFormat="1" ht="12.75" x14ac:dyDescent="0.25">
      <c r="B77" s="101"/>
      <c r="C77" s="103" t="s">
        <v>349</v>
      </c>
      <c r="D77" s="103" t="s">
        <v>350</v>
      </c>
      <c r="E77" s="103" t="s">
        <v>351</v>
      </c>
      <c r="F77" s="130" t="s">
        <v>352</v>
      </c>
      <c r="G77" s="130" t="s">
        <v>353</v>
      </c>
      <c r="H77" s="103" t="s">
        <v>354</v>
      </c>
      <c r="I77" s="132"/>
      <c r="J77" s="21"/>
    </row>
    <row r="78" spans="2:10" s="18" customFormat="1" ht="12.75" x14ac:dyDescent="0.25">
      <c r="B78" s="101" t="s">
        <v>27</v>
      </c>
      <c r="C78" s="104">
        <f>C67/$C$67*100</f>
        <v>100</v>
      </c>
      <c r="D78" s="104">
        <f t="shared" ref="D78:H78" si="3">D67/$C$67*100</f>
        <v>133.45149854979053</v>
      </c>
      <c r="E78" s="104">
        <f t="shared" si="3"/>
        <v>166.98356429262006</v>
      </c>
      <c r="F78" s="104">
        <f t="shared" si="3"/>
        <v>152.11623160382425</v>
      </c>
      <c r="G78" s="104">
        <f t="shared" si="3"/>
        <v>83.601890643463321</v>
      </c>
      <c r="H78" s="104">
        <f t="shared" si="3"/>
        <v>90.251369642281659</v>
      </c>
      <c r="I78" s="132"/>
      <c r="J78" s="21"/>
    </row>
    <row r="79" spans="2:10" s="18" customFormat="1" ht="12.75" x14ac:dyDescent="0.25">
      <c r="B79" s="101" t="s">
        <v>28</v>
      </c>
      <c r="C79" s="104">
        <f>C68/$C$68*100</f>
        <v>100</v>
      </c>
      <c r="D79" s="104">
        <f t="shared" ref="D79:H79" si="4">D68/$C$68*100</f>
        <v>148.18719465158139</v>
      </c>
      <c r="E79" s="104">
        <f t="shared" si="4"/>
        <v>175.12471072255079</v>
      </c>
      <c r="F79" s="104">
        <f t="shared" si="4"/>
        <v>163.45075854975573</v>
      </c>
      <c r="G79" s="104">
        <f t="shared" si="4"/>
        <v>86.726664952429928</v>
      </c>
      <c r="H79" s="104">
        <f t="shared" si="4"/>
        <v>99.840575983543317</v>
      </c>
      <c r="I79" s="132"/>
      <c r="J79" s="21"/>
    </row>
    <row r="80" spans="2:10" s="18" customFormat="1" ht="12.75" x14ac:dyDescent="0.25">
      <c r="B80" s="101"/>
      <c r="C80" s="101"/>
      <c r="D80" s="101"/>
      <c r="E80" s="101"/>
      <c r="F80" s="101"/>
      <c r="G80" s="101"/>
      <c r="H80" s="101"/>
      <c r="I80" s="132"/>
      <c r="J80" s="21"/>
    </row>
    <row r="81" spans="2:10" s="18" customFormat="1" ht="12.75" x14ac:dyDescent="0.25">
      <c r="B81" s="101" t="s">
        <v>29</v>
      </c>
      <c r="C81" s="104">
        <f>C69/$C$69*100</f>
        <v>100</v>
      </c>
      <c r="D81" s="104">
        <f t="shared" ref="D81:H81" si="5">D69/$C$69*100</f>
        <v>142.7560928557649</v>
      </c>
      <c r="E81" s="104">
        <f t="shared" si="5"/>
        <v>173.21072599832809</v>
      </c>
      <c r="F81" s="104">
        <f t="shared" si="5"/>
        <v>158.99299080444987</v>
      </c>
      <c r="G81" s="104">
        <f t="shared" si="5"/>
        <v>86.225966175808637</v>
      </c>
      <c r="H81" s="104">
        <f t="shared" si="5"/>
        <v>96.527554498103015</v>
      </c>
      <c r="I81" s="132"/>
      <c r="J81" s="21"/>
    </row>
    <row r="82" spans="2:10" x14ac:dyDescent="0.25">
      <c r="B82" s="101" t="s">
        <v>30</v>
      </c>
      <c r="C82" s="104">
        <f>C70/$C$70*100</f>
        <v>100</v>
      </c>
      <c r="D82" s="104">
        <f t="shared" ref="D82:H82" si="6">D70/$C$70*100</f>
        <v>133.04122970837525</v>
      </c>
      <c r="E82" s="104">
        <f t="shared" si="6"/>
        <v>161.90202557103865</v>
      </c>
      <c r="F82" s="104">
        <f t="shared" si="6"/>
        <v>153.05272231001291</v>
      </c>
      <c r="G82" s="104">
        <f t="shared" si="6"/>
        <v>80.606234736388444</v>
      </c>
      <c r="H82" s="104">
        <f t="shared" si="6"/>
        <v>88.995833931906333</v>
      </c>
      <c r="I82" s="107"/>
    </row>
    <row r="83" spans="2:10" x14ac:dyDescent="0.25">
      <c r="B83" s="108"/>
      <c r="C83" s="108"/>
      <c r="D83" s="108"/>
      <c r="E83" s="108"/>
      <c r="F83" s="108"/>
      <c r="G83" s="108"/>
      <c r="H83" s="108"/>
      <c r="I83" s="107"/>
    </row>
    <row r="84" spans="2:10" x14ac:dyDescent="0.25">
      <c r="B84" s="101" t="s">
        <v>31</v>
      </c>
      <c r="C84" s="104">
        <f>C71/$C$71*100</f>
        <v>100</v>
      </c>
      <c r="D84" s="104">
        <f t="shared" ref="D84:H84" si="7">D71/$C$71*100</f>
        <v>150.07644905712829</v>
      </c>
      <c r="E84" s="104">
        <f t="shared" si="7"/>
        <v>185.8129083074642</v>
      </c>
      <c r="F84" s="104">
        <f t="shared" si="7"/>
        <v>172.14937682435249</v>
      </c>
      <c r="G84" s="104">
        <f t="shared" si="7"/>
        <v>90.923411944586022</v>
      </c>
      <c r="H84" s="104">
        <f t="shared" si="7"/>
        <v>102.39540379001993</v>
      </c>
      <c r="I84" s="107"/>
    </row>
    <row r="85" spans="2:10" x14ac:dyDescent="0.25">
      <c r="B85" s="101" t="s">
        <v>32</v>
      </c>
      <c r="C85" s="104">
        <f>C72/$C$72*100</f>
        <v>100</v>
      </c>
      <c r="D85" s="104">
        <f t="shared" ref="D85:H85" si="8">D72/$C$72*100</f>
        <v>128.66171003717471</v>
      </c>
      <c r="E85" s="104">
        <f t="shared" si="8"/>
        <v>151.75340768277573</v>
      </c>
      <c r="F85" s="104">
        <f t="shared" si="8"/>
        <v>138.02973977695169</v>
      </c>
      <c r="G85" s="104">
        <f t="shared" si="8"/>
        <v>76.982651796778185</v>
      </c>
      <c r="H85" s="104">
        <f t="shared" si="8"/>
        <v>84.708798017348215</v>
      </c>
      <c r="I85" s="107"/>
    </row>
    <row r="86" spans="2:10" x14ac:dyDescent="0.25">
      <c r="B86" s="101" t="s">
        <v>33</v>
      </c>
      <c r="C86" s="104">
        <f>C73/$C$73*100</f>
        <v>100</v>
      </c>
      <c r="D86" s="104">
        <f t="shared" ref="D86:H86" si="9">D73/$C$73*100</f>
        <v>148.23529411764707</v>
      </c>
      <c r="E86" s="104">
        <f t="shared" si="9"/>
        <v>160.29411764705884</v>
      </c>
      <c r="F86" s="104">
        <f t="shared" si="9"/>
        <v>197.35294117647061</v>
      </c>
      <c r="G86" s="104">
        <f t="shared" si="9"/>
        <v>111.76470588235294</v>
      </c>
      <c r="H86" s="104">
        <f t="shared" si="9"/>
        <v>130.88235294117646</v>
      </c>
      <c r="I86" s="107"/>
    </row>
    <row r="88" spans="2:10" s="18" customFormat="1" ht="24.95" customHeight="1" x14ac:dyDescent="0.25">
      <c r="B88" s="72" t="s">
        <v>320</v>
      </c>
    </row>
    <row r="89" spans="2:10" s="18" customFormat="1" ht="25.5" x14ac:dyDescent="0.25">
      <c r="B89" s="76" t="s">
        <v>15</v>
      </c>
      <c r="C89" s="86" t="s">
        <v>349</v>
      </c>
      <c r="D89" s="86" t="s">
        <v>350</v>
      </c>
      <c r="E89" s="86" t="s">
        <v>351</v>
      </c>
      <c r="F89" s="86" t="s">
        <v>352</v>
      </c>
      <c r="G89" s="86" t="s">
        <v>353</v>
      </c>
      <c r="H89" s="86" t="s">
        <v>354</v>
      </c>
      <c r="I89" s="78" t="s">
        <v>355</v>
      </c>
      <c r="J89" s="78" t="s">
        <v>356</v>
      </c>
    </row>
    <row r="90" spans="2:10" s="18" customFormat="1" ht="12.75" x14ac:dyDescent="0.25">
      <c r="B90" s="18" t="s">
        <v>27</v>
      </c>
      <c r="C90" s="11">
        <f>'[1]3. Sesso, nazionalità, età'!C17</f>
        <v>3558</v>
      </c>
      <c r="D90" s="11">
        <f>'[1]3. Sesso, nazionalità, età'!D17</f>
        <v>5410</v>
      </c>
      <c r="E90" s="11">
        <f>'[1]3. Sesso, nazionalità, età'!E17</f>
        <v>6565</v>
      </c>
      <c r="F90" s="11">
        <f>'[1]3. Sesso, nazionalità, età'!F17</f>
        <v>6528</v>
      </c>
      <c r="G90" s="11">
        <f>'[1]3. Sesso, nazionalità, età'!G17</f>
        <v>3636</v>
      </c>
      <c r="H90" s="11">
        <f>'[1]3. Sesso, nazionalità, età'!H17</f>
        <v>4487</v>
      </c>
      <c r="I90" s="84">
        <f t="shared" ref="I90:I96" si="10">H90-C90</f>
        <v>929</v>
      </c>
      <c r="J90" s="21">
        <f t="shared" ref="J90:J97" si="11">(H90-C90)/C90</f>
        <v>0.26110174255199553</v>
      </c>
    </row>
    <row r="91" spans="2:10" s="18" customFormat="1" ht="12.75" x14ac:dyDescent="0.25">
      <c r="B91" s="18" t="s">
        <v>28</v>
      </c>
      <c r="C91" s="11">
        <f>'[1]3. Sesso, nazionalità, età'!C18</f>
        <v>4074</v>
      </c>
      <c r="D91" s="11">
        <f>'[1]3. Sesso, nazionalità, età'!D18</f>
        <v>6802</v>
      </c>
      <c r="E91" s="11">
        <f>'[1]3. Sesso, nazionalità, età'!E18</f>
        <v>7891</v>
      </c>
      <c r="F91" s="11">
        <f>'[1]3. Sesso, nazionalità, età'!F18</f>
        <v>7584</v>
      </c>
      <c r="G91" s="11">
        <f>'[1]3. Sesso, nazionalità, età'!G18</f>
        <v>3922</v>
      </c>
      <c r="H91" s="11">
        <f>'[1]3. Sesso, nazionalità, età'!H18</f>
        <v>5312</v>
      </c>
      <c r="I91" s="84">
        <f t="shared" si="10"/>
        <v>1238</v>
      </c>
      <c r="J91" s="21">
        <f t="shared" si="11"/>
        <v>0.30387825233186055</v>
      </c>
    </row>
    <row r="92" spans="2:10" s="18" customFormat="1" ht="12.75" x14ac:dyDescent="0.25">
      <c r="B92" s="18" t="s">
        <v>29</v>
      </c>
      <c r="C92" s="11">
        <f>'[1]3. Sesso, nazionalità, età'!C19</f>
        <v>6114</v>
      </c>
      <c r="D92" s="11">
        <f>'[1]3. Sesso, nazionalità, età'!D19</f>
        <v>10103</v>
      </c>
      <c r="E92" s="11">
        <f>'[1]3. Sesso, nazionalità, età'!E19</f>
        <v>11800</v>
      </c>
      <c r="F92" s="11">
        <f>'[1]3. Sesso, nazionalità, età'!F19</f>
        <v>11336</v>
      </c>
      <c r="G92" s="11">
        <f>'[1]3. Sesso, nazionalità, età'!G19</f>
        <v>6160</v>
      </c>
      <c r="H92" s="11">
        <f>'[1]3. Sesso, nazionalità, età'!H19</f>
        <v>7873</v>
      </c>
      <c r="I92" s="84">
        <f t="shared" si="10"/>
        <v>1759</v>
      </c>
      <c r="J92" s="21">
        <f t="shared" si="11"/>
        <v>0.28770035982989861</v>
      </c>
    </row>
    <row r="93" spans="2:10" s="18" customFormat="1" ht="12.75" x14ac:dyDescent="0.25">
      <c r="B93" s="18" t="s">
        <v>30</v>
      </c>
      <c r="C93" s="11">
        <f>'[1]3. Sesso, nazionalità, età'!C20</f>
        <v>1518</v>
      </c>
      <c r="D93" s="11">
        <f>'[1]3. Sesso, nazionalità, età'!D20</f>
        <v>2109</v>
      </c>
      <c r="E93" s="11">
        <f>'[1]3. Sesso, nazionalità, età'!E20</f>
        <v>2656</v>
      </c>
      <c r="F93" s="11">
        <f>'[1]3. Sesso, nazionalità, età'!F20</f>
        <v>2776</v>
      </c>
      <c r="G93" s="11">
        <f>'[1]3. Sesso, nazionalità, età'!G20</f>
        <v>1398</v>
      </c>
      <c r="H93" s="11">
        <f>'[1]3. Sesso, nazionalità, età'!H20</f>
        <v>1926</v>
      </c>
      <c r="I93" s="84">
        <f t="shared" si="10"/>
        <v>408</v>
      </c>
      <c r="J93" s="21">
        <f t="shared" si="11"/>
        <v>0.26877470355731226</v>
      </c>
    </row>
    <row r="94" spans="2:10" s="18" customFormat="1" ht="12.75" x14ac:dyDescent="0.25">
      <c r="B94" s="18" t="s">
        <v>31</v>
      </c>
      <c r="C94" s="11">
        <f>'[1]3. Sesso, nazionalità, età'!C21</f>
        <v>4073</v>
      </c>
      <c r="D94" s="11">
        <f>'[1]3. Sesso, nazionalità, età'!D21</f>
        <v>7017</v>
      </c>
      <c r="E94" s="11">
        <f>'[1]3. Sesso, nazionalità, età'!E21</f>
        <v>8298</v>
      </c>
      <c r="F94" s="11">
        <f>'[1]3. Sesso, nazionalità, età'!F21</f>
        <v>8058</v>
      </c>
      <c r="G94" s="11">
        <f>'[1]3. Sesso, nazionalità, età'!G21</f>
        <v>4370</v>
      </c>
      <c r="H94" s="11">
        <f>'[1]3. Sesso, nazionalità, età'!H21</f>
        <v>5771</v>
      </c>
      <c r="I94" s="84">
        <f t="shared" si="10"/>
        <v>1698</v>
      </c>
      <c r="J94" s="21">
        <f t="shared" si="11"/>
        <v>0.41689172600049101</v>
      </c>
    </row>
    <row r="95" spans="2:10" s="18" customFormat="1" ht="12.75" x14ac:dyDescent="0.25">
      <c r="B95" s="18" t="s">
        <v>32</v>
      </c>
      <c r="C95" s="11">
        <f>'[1]3. Sesso, nazionalità, età'!C22</f>
        <v>3517</v>
      </c>
      <c r="D95" s="11">
        <f>'[1]3. Sesso, nazionalità, età'!D22</f>
        <v>5092</v>
      </c>
      <c r="E95" s="11">
        <f>'[1]3. Sesso, nazionalità, età'!E22</f>
        <v>6025</v>
      </c>
      <c r="F95" s="11">
        <f>'[1]3. Sesso, nazionalità, età'!F22</f>
        <v>5928</v>
      </c>
      <c r="G95" s="11">
        <f>'[1]3. Sesso, nazionalità, età'!G22</f>
        <v>3109</v>
      </c>
      <c r="H95" s="11">
        <f>'[1]3. Sesso, nazionalità, età'!H22</f>
        <v>3928</v>
      </c>
      <c r="I95" s="84">
        <f t="shared" si="10"/>
        <v>411</v>
      </c>
      <c r="J95" s="21">
        <f t="shared" si="11"/>
        <v>0.11686096104634631</v>
      </c>
    </row>
    <row r="96" spans="2:10" s="18" customFormat="1" ht="12.75" x14ac:dyDescent="0.25">
      <c r="B96" s="18" t="s">
        <v>33</v>
      </c>
      <c r="C96" s="11">
        <f>'[1]3. Sesso, nazionalità, età'!C23</f>
        <v>42</v>
      </c>
      <c r="D96" s="11">
        <f>'[1]3. Sesso, nazionalità, età'!D23</f>
        <v>103</v>
      </c>
      <c r="E96" s="11">
        <f>'[1]3. Sesso, nazionalità, età'!E23</f>
        <v>133</v>
      </c>
      <c r="F96" s="11">
        <f>'[1]3. Sesso, nazionalità, età'!F23</f>
        <v>126</v>
      </c>
      <c r="G96" s="11">
        <f>'[1]3. Sesso, nazionalità, età'!G23</f>
        <v>79</v>
      </c>
      <c r="H96" s="11">
        <f>'[1]3. Sesso, nazionalità, età'!H23</f>
        <v>100</v>
      </c>
      <c r="I96" s="84">
        <f t="shared" si="10"/>
        <v>58</v>
      </c>
      <c r="J96" s="21">
        <f t="shared" si="11"/>
        <v>1.3809523809523809</v>
      </c>
    </row>
    <row r="97" spans="2:10" s="18" customFormat="1" ht="12.75" x14ac:dyDescent="0.25">
      <c r="B97" s="88" t="s">
        <v>81</v>
      </c>
      <c r="C97" s="14">
        <f>SUM(C94:C96)</f>
        <v>7632</v>
      </c>
      <c r="D97" s="14">
        <f t="shared" ref="D97:H97" si="12">SUM(D94:D96)</f>
        <v>12212</v>
      </c>
      <c r="E97" s="14">
        <f t="shared" si="12"/>
        <v>14456</v>
      </c>
      <c r="F97" s="14">
        <f t="shared" si="12"/>
        <v>14112</v>
      </c>
      <c r="G97" s="14">
        <f t="shared" si="12"/>
        <v>7558</v>
      </c>
      <c r="H97" s="14">
        <f t="shared" si="12"/>
        <v>9799</v>
      </c>
      <c r="I97" s="14">
        <f>SUM(I94:I96)</f>
        <v>2167</v>
      </c>
      <c r="J97" s="89">
        <f t="shared" si="11"/>
        <v>0.28393605870020966</v>
      </c>
    </row>
    <row r="98" spans="2:10" s="18" customFormat="1" ht="24.95" customHeight="1" x14ac:dyDescent="0.2">
      <c r="B98" s="81" t="s">
        <v>47</v>
      </c>
      <c r="C98" s="10"/>
      <c r="D98" s="10"/>
      <c r="E98" s="10"/>
      <c r="H98" s="10"/>
      <c r="I98" s="30"/>
      <c r="J98" s="90"/>
    </row>
    <row r="99" spans="2:10" s="18" customFormat="1" ht="12.75" x14ac:dyDescent="0.25">
      <c r="C99" s="23"/>
      <c r="D99" s="23"/>
      <c r="E99" s="23"/>
      <c r="H99" s="23"/>
      <c r="I99" s="84"/>
      <c r="J99" s="21"/>
    </row>
    <row r="100" spans="2:10" s="18" customFormat="1" ht="12.75" x14ac:dyDescent="0.25">
      <c r="B100" s="101"/>
      <c r="C100" s="103" t="s">
        <v>349</v>
      </c>
      <c r="D100" s="103" t="s">
        <v>350</v>
      </c>
      <c r="E100" s="103" t="s">
        <v>351</v>
      </c>
      <c r="F100" s="130" t="s">
        <v>352</v>
      </c>
      <c r="G100" s="130" t="s">
        <v>353</v>
      </c>
      <c r="H100" s="103" t="s">
        <v>354</v>
      </c>
      <c r="I100" s="132"/>
      <c r="J100" s="21"/>
    </row>
    <row r="101" spans="2:10" s="18" customFormat="1" ht="12.75" x14ac:dyDescent="0.25">
      <c r="B101" s="101" t="s">
        <v>27</v>
      </c>
      <c r="C101" s="104">
        <f>C90/$C$90*100</f>
        <v>100</v>
      </c>
      <c r="D101" s="104">
        <f t="shared" ref="D101:H101" si="13">D90/$C$90*100</f>
        <v>152.05171444631816</v>
      </c>
      <c r="E101" s="104">
        <f t="shared" si="13"/>
        <v>184.51377178189995</v>
      </c>
      <c r="F101" s="104">
        <f t="shared" si="13"/>
        <v>183.47386172006745</v>
      </c>
      <c r="G101" s="104">
        <f t="shared" si="13"/>
        <v>102.19224283305228</v>
      </c>
      <c r="H101" s="104">
        <f t="shared" si="13"/>
        <v>126.11017425519955</v>
      </c>
      <c r="I101" s="132"/>
      <c r="J101" s="21"/>
    </row>
    <row r="102" spans="2:10" s="18" customFormat="1" ht="12.75" x14ac:dyDescent="0.25">
      <c r="B102" s="101" t="s">
        <v>28</v>
      </c>
      <c r="C102" s="104">
        <f>C91/$C$91*100</f>
        <v>100</v>
      </c>
      <c r="D102" s="104">
        <f t="shared" ref="D102:H102" si="14">D91/$C$91*100</f>
        <v>166.96121747668141</v>
      </c>
      <c r="E102" s="104">
        <f t="shared" si="14"/>
        <v>193.69170348551791</v>
      </c>
      <c r="F102" s="104">
        <f t="shared" si="14"/>
        <v>186.1561119293078</v>
      </c>
      <c r="G102" s="104">
        <f t="shared" si="14"/>
        <v>96.269023073146784</v>
      </c>
      <c r="H102" s="104">
        <f t="shared" si="14"/>
        <v>130.38782523318605</v>
      </c>
      <c r="I102" s="132"/>
      <c r="J102" s="21"/>
    </row>
    <row r="103" spans="2:10" s="18" customFormat="1" ht="12.75" x14ac:dyDescent="0.25">
      <c r="B103" s="101"/>
      <c r="C103" s="101"/>
      <c r="D103" s="101"/>
      <c r="E103" s="101"/>
      <c r="F103" s="101"/>
      <c r="G103" s="101"/>
      <c r="H103" s="101"/>
      <c r="I103" s="132"/>
      <c r="J103" s="21"/>
    </row>
    <row r="104" spans="2:10" s="18" customFormat="1" ht="12.75" x14ac:dyDescent="0.25">
      <c r="B104" s="101" t="s">
        <v>29</v>
      </c>
      <c r="C104" s="104">
        <f>C92/$C$92*100</f>
        <v>100</v>
      </c>
      <c r="D104" s="104">
        <f t="shared" ref="D104:H104" si="15">D92/$C$92*100</f>
        <v>165.24370297677461</v>
      </c>
      <c r="E104" s="104">
        <f t="shared" si="15"/>
        <v>192.99967288191039</v>
      </c>
      <c r="F104" s="104">
        <f t="shared" si="15"/>
        <v>185.41053320248611</v>
      </c>
      <c r="G104" s="104">
        <f t="shared" si="15"/>
        <v>100.75237160614982</v>
      </c>
      <c r="H104" s="104">
        <f t="shared" si="15"/>
        <v>128.77003598298987</v>
      </c>
      <c r="I104" s="132"/>
      <c r="J104" s="21"/>
    </row>
    <row r="105" spans="2:10" x14ac:dyDescent="0.25">
      <c r="B105" s="101" t="s">
        <v>30</v>
      </c>
      <c r="C105" s="104">
        <f>C93/$C$93*100</f>
        <v>100</v>
      </c>
      <c r="D105" s="104">
        <f t="shared" ref="D105:H105" si="16">D93/$C$93*100</f>
        <v>138.93280632411066</v>
      </c>
      <c r="E105" s="104">
        <f t="shared" si="16"/>
        <v>174.96706192358366</v>
      </c>
      <c r="F105" s="104">
        <f t="shared" si="16"/>
        <v>182.87220026350462</v>
      </c>
      <c r="G105" s="104">
        <f t="shared" si="16"/>
        <v>92.094861660079047</v>
      </c>
      <c r="H105" s="104">
        <f t="shared" si="16"/>
        <v>126.87747035573122</v>
      </c>
      <c r="I105" s="107"/>
    </row>
    <row r="106" spans="2:10" x14ac:dyDescent="0.25">
      <c r="B106" s="108"/>
      <c r="C106" s="108"/>
      <c r="D106" s="108"/>
      <c r="E106" s="108"/>
      <c r="F106" s="108"/>
      <c r="G106" s="108"/>
      <c r="H106" s="108"/>
      <c r="I106" s="107"/>
    </row>
    <row r="107" spans="2:10" x14ac:dyDescent="0.25">
      <c r="B107" s="101" t="s">
        <v>31</v>
      </c>
      <c r="C107" s="104">
        <f>C94/$C$94*100</f>
        <v>100</v>
      </c>
      <c r="D107" s="104">
        <f t="shared" ref="D107:H107" si="17">D94/$C$94*100</f>
        <v>172.28087404861282</v>
      </c>
      <c r="E107" s="104">
        <f t="shared" si="17"/>
        <v>203.73189295359686</v>
      </c>
      <c r="F107" s="104">
        <f t="shared" si="17"/>
        <v>197.83943039528603</v>
      </c>
      <c r="G107" s="104">
        <f t="shared" si="17"/>
        <v>107.29192241590965</v>
      </c>
      <c r="H107" s="104">
        <f t="shared" si="17"/>
        <v>141.68917260004909</v>
      </c>
      <c r="I107" s="107"/>
    </row>
    <row r="108" spans="2:10" x14ac:dyDescent="0.25">
      <c r="B108" s="101" t="s">
        <v>32</v>
      </c>
      <c r="C108" s="104">
        <f>C95/$C$95*100</f>
        <v>100</v>
      </c>
      <c r="D108" s="104">
        <f t="shared" ref="D108:H108" si="18">D95/$C$95*100</f>
        <v>144.78248507250498</v>
      </c>
      <c r="E108" s="104">
        <f t="shared" si="18"/>
        <v>171.31077622974124</v>
      </c>
      <c r="F108" s="104">
        <f t="shared" si="18"/>
        <v>168.55274381575208</v>
      </c>
      <c r="G108" s="104">
        <f t="shared" si="18"/>
        <v>88.399203866932041</v>
      </c>
      <c r="H108" s="104">
        <f t="shared" si="18"/>
        <v>111.68609610463463</v>
      </c>
      <c r="I108" s="107"/>
    </row>
    <row r="109" spans="2:10" x14ac:dyDescent="0.25">
      <c r="B109" s="101" t="s">
        <v>33</v>
      </c>
      <c r="C109" s="104">
        <f>C96/$C$96*100</f>
        <v>100</v>
      </c>
      <c r="D109" s="104">
        <f t="shared" ref="D109:H109" si="19">D96/$C$96*100</f>
        <v>245.23809523809524</v>
      </c>
      <c r="E109" s="104">
        <f t="shared" si="19"/>
        <v>316.66666666666663</v>
      </c>
      <c r="F109" s="104">
        <f t="shared" si="19"/>
        <v>300</v>
      </c>
      <c r="G109" s="104">
        <f t="shared" si="19"/>
        <v>188.0952380952381</v>
      </c>
      <c r="H109" s="104">
        <f t="shared" si="19"/>
        <v>238.0952380952381</v>
      </c>
      <c r="I109" s="107"/>
    </row>
    <row r="110" spans="2:10" x14ac:dyDescent="0.25">
      <c r="B110" s="17"/>
      <c r="C110" s="22"/>
      <c r="D110" s="22"/>
      <c r="E110" s="22"/>
      <c r="H110" s="22"/>
    </row>
    <row r="111" spans="2:10" s="18" customFormat="1" ht="24.95" customHeight="1" x14ac:dyDescent="0.25">
      <c r="B111" s="72" t="s">
        <v>321</v>
      </c>
    </row>
    <row r="112" spans="2:10" s="18" customFormat="1" ht="25.5" x14ac:dyDescent="0.25">
      <c r="B112" s="76" t="s">
        <v>54</v>
      </c>
      <c r="C112" s="86" t="s">
        <v>349</v>
      </c>
      <c r="D112" s="86" t="s">
        <v>350</v>
      </c>
      <c r="E112" s="86" t="s">
        <v>351</v>
      </c>
      <c r="F112" s="86" t="s">
        <v>352</v>
      </c>
      <c r="G112" s="86" t="s">
        <v>353</v>
      </c>
      <c r="H112" s="86" t="s">
        <v>354</v>
      </c>
      <c r="I112" s="78" t="s">
        <v>355</v>
      </c>
      <c r="J112" s="78" t="s">
        <v>356</v>
      </c>
    </row>
    <row r="113" spans="2:10" s="18" customFormat="1" ht="12.75" x14ac:dyDescent="0.25">
      <c r="B113" s="18" t="s">
        <v>27</v>
      </c>
      <c r="C113" s="11">
        <f>'[1]3. Sesso, nazionalità, età'!C30</f>
        <v>283</v>
      </c>
      <c r="D113" s="11">
        <f>'[1]3. Sesso, nazionalità, età'!D30</f>
        <v>576</v>
      </c>
      <c r="E113" s="11">
        <f>'[1]3. Sesso, nazionalità, età'!E30</f>
        <v>570</v>
      </c>
      <c r="F113" s="11">
        <f>'[1]3. Sesso, nazionalità, età'!F30</f>
        <v>571</v>
      </c>
      <c r="G113" s="11">
        <f>'[1]3. Sesso, nazionalità, età'!G30</f>
        <v>406</v>
      </c>
      <c r="H113" s="11">
        <f>'[1]3. Sesso, nazionalità, età'!H30</f>
        <v>451</v>
      </c>
      <c r="I113" s="84">
        <f t="shared" ref="I113:I119" si="20">H113-C113</f>
        <v>168</v>
      </c>
      <c r="J113" s="21">
        <f t="shared" ref="J113:J120" si="21">(H113-C113)/C113</f>
        <v>0.59363957597173145</v>
      </c>
    </row>
    <row r="114" spans="2:10" s="18" customFormat="1" ht="12.75" x14ac:dyDescent="0.25">
      <c r="B114" s="18" t="s">
        <v>28</v>
      </c>
      <c r="C114" s="11">
        <f>'[1]3. Sesso, nazionalità, età'!C31</f>
        <v>384</v>
      </c>
      <c r="D114" s="11">
        <f>'[1]3. Sesso, nazionalità, età'!D31</f>
        <v>823</v>
      </c>
      <c r="E114" s="11">
        <f>'[1]3. Sesso, nazionalità, età'!E31</f>
        <v>911</v>
      </c>
      <c r="F114" s="11">
        <f>'[1]3. Sesso, nazionalità, età'!F31</f>
        <v>790</v>
      </c>
      <c r="G114" s="11">
        <f>'[1]3. Sesso, nazionalità, età'!G31</f>
        <v>484</v>
      </c>
      <c r="H114" s="11">
        <f>'[1]3. Sesso, nazionalità, età'!H31</f>
        <v>668</v>
      </c>
      <c r="I114" s="84">
        <f t="shared" si="20"/>
        <v>284</v>
      </c>
      <c r="J114" s="21">
        <f t="shared" si="21"/>
        <v>0.73958333333333337</v>
      </c>
    </row>
    <row r="115" spans="2:10" s="18" customFormat="1" ht="12.75" x14ac:dyDescent="0.25">
      <c r="B115" s="18" t="s">
        <v>29</v>
      </c>
      <c r="C115" s="11">
        <f>'[1]3. Sesso, nazionalità, età'!C32</f>
        <v>510</v>
      </c>
      <c r="D115" s="11">
        <f>'[1]3. Sesso, nazionalità, età'!D32</f>
        <v>1230</v>
      </c>
      <c r="E115" s="11">
        <f>'[1]3. Sesso, nazionalità, età'!E32</f>
        <v>1291</v>
      </c>
      <c r="F115" s="11">
        <f>'[1]3. Sesso, nazionalità, età'!F32</f>
        <v>1179</v>
      </c>
      <c r="G115" s="11">
        <f>'[1]3. Sesso, nazionalità, età'!G32</f>
        <v>734</v>
      </c>
      <c r="H115" s="11">
        <f>'[1]3. Sesso, nazionalità, età'!H32</f>
        <v>977</v>
      </c>
      <c r="I115" s="84">
        <f t="shared" si="20"/>
        <v>467</v>
      </c>
      <c r="J115" s="21">
        <f t="shared" si="21"/>
        <v>0.91568627450980389</v>
      </c>
    </row>
    <row r="116" spans="2:10" s="18" customFormat="1" ht="12.75" x14ac:dyDescent="0.25">
      <c r="B116" s="18" t="s">
        <v>30</v>
      </c>
      <c r="C116" s="11">
        <f>'[1]3. Sesso, nazionalità, età'!C33</f>
        <v>157</v>
      </c>
      <c r="D116" s="11">
        <f>'[1]3. Sesso, nazionalità, età'!D33</f>
        <v>169</v>
      </c>
      <c r="E116" s="11">
        <f>'[1]3. Sesso, nazionalità, età'!E33</f>
        <v>190</v>
      </c>
      <c r="F116" s="11">
        <f>'[1]3. Sesso, nazionalità, età'!F33</f>
        <v>182</v>
      </c>
      <c r="G116" s="11">
        <f>'[1]3. Sesso, nazionalità, età'!G33</f>
        <v>156</v>
      </c>
      <c r="H116" s="11">
        <f>'[1]3. Sesso, nazionalità, età'!H33</f>
        <v>142</v>
      </c>
      <c r="I116" s="84">
        <f t="shared" si="20"/>
        <v>-15</v>
      </c>
      <c r="J116" s="21">
        <f t="shared" si="21"/>
        <v>-9.5541401273885357E-2</v>
      </c>
    </row>
    <row r="117" spans="2:10" s="18" customFormat="1" ht="12.75" x14ac:dyDescent="0.25">
      <c r="B117" s="18" t="s">
        <v>31</v>
      </c>
      <c r="C117" s="11">
        <f>'[1]3. Sesso, nazionalità, età'!C34</f>
        <v>431</v>
      </c>
      <c r="D117" s="11">
        <f>'[1]3. Sesso, nazionalità, età'!D34</f>
        <v>954</v>
      </c>
      <c r="E117" s="11">
        <f>'[1]3. Sesso, nazionalità, età'!E34</f>
        <v>1000</v>
      </c>
      <c r="F117" s="11">
        <f>'[1]3. Sesso, nazionalità, età'!F34</f>
        <v>878</v>
      </c>
      <c r="G117" s="11">
        <f>'[1]3. Sesso, nazionalità, età'!G34</f>
        <v>583</v>
      </c>
      <c r="H117" s="11">
        <f>'[1]3. Sesso, nazionalità, età'!H34</f>
        <v>764</v>
      </c>
      <c r="I117" s="84">
        <f t="shared" si="20"/>
        <v>333</v>
      </c>
      <c r="J117" s="21">
        <f t="shared" si="21"/>
        <v>0.77262180974477956</v>
      </c>
    </row>
    <row r="118" spans="2:10" s="18" customFormat="1" ht="12.75" x14ac:dyDescent="0.25">
      <c r="B118" s="18" t="s">
        <v>32</v>
      </c>
      <c r="C118" s="11">
        <f>'[1]3. Sesso, nazionalità, età'!C35</f>
        <v>235</v>
      </c>
      <c r="D118" s="11">
        <f>'[1]3. Sesso, nazionalità, età'!D35</f>
        <v>434</v>
      </c>
      <c r="E118" s="11">
        <f>'[1]3. Sesso, nazionalità, età'!E35</f>
        <v>474</v>
      </c>
      <c r="F118" s="11">
        <f>'[1]3. Sesso, nazionalità, età'!F35</f>
        <v>471</v>
      </c>
      <c r="G118" s="11">
        <f>'[1]3. Sesso, nazionalità, età'!G35</f>
        <v>298</v>
      </c>
      <c r="H118" s="11">
        <f>'[1]3. Sesso, nazionalità, età'!H35</f>
        <v>348</v>
      </c>
      <c r="I118" s="84">
        <f t="shared" si="20"/>
        <v>113</v>
      </c>
      <c r="J118" s="21">
        <f t="shared" si="21"/>
        <v>0.48085106382978721</v>
      </c>
    </row>
    <row r="119" spans="2:10" s="18" customFormat="1" ht="12.75" x14ac:dyDescent="0.25">
      <c r="B119" s="18" t="s">
        <v>33</v>
      </c>
      <c r="C119" s="11">
        <f>'[1]3. Sesso, nazionalità, età'!C36</f>
        <v>1</v>
      </c>
      <c r="D119" s="11">
        <f>'[1]3. Sesso, nazionalità, età'!D36</f>
        <v>11</v>
      </c>
      <c r="E119" s="11">
        <f>'[1]3. Sesso, nazionalità, età'!E36</f>
        <v>7</v>
      </c>
      <c r="F119" s="11">
        <f>'[1]3. Sesso, nazionalità, età'!F36</f>
        <v>12</v>
      </c>
      <c r="G119" s="11">
        <f>'[1]3. Sesso, nazionalità, età'!G36</f>
        <v>9</v>
      </c>
      <c r="H119" s="11">
        <f>'[1]3. Sesso, nazionalità, età'!H36</f>
        <v>7</v>
      </c>
      <c r="I119" s="84">
        <f t="shared" si="20"/>
        <v>6</v>
      </c>
      <c r="J119" s="21">
        <f t="shared" si="21"/>
        <v>6</v>
      </c>
    </row>
    <row r="120" spans="2:10" s="18" customFormat="1" ht="12.75" x14ac:dyDescent="0.25">
      <c r="B120" s="88" t="s">
        <v>81</v>
      </c>
      <c r="C120" s="14">
        <f>SUM(C117:C119)</f>
        <v>667</v>
      </c>
      <c r="D120" s="14">
        <f t="shared" ref="D120:H120" si="22">SUM(D117:D119)</f>
        <v>1399</v>
      </c>
      <c r="E120" s="14">
        <f t="shared" si="22"/>
        <v>1481</v>
      </c>
      <c r="F120" s="14">
        <f t="shared" si="22"/>
        <v>1361</v>
      </c>
      <c r="G120" s="14">
        <f t="shared" si="22"/>
        <v>890</v>
      </c>
      <c r="H120" s="14">
        <f t="shared" si="22"/>
        <v>1119</v>
      </c>
      <c r="I120" s="14">
        <f>SUM(I117:I119)</f>
        <v>452</v>
      </c>
      <c r="J120" s="89">
        <f t="shared" si="21"/>
        <v>0.67766116941529231</v>
      </c>
    </row>
    <row r="121" spans="2:10" s="18" customFormat="1" ht="24.95" customHeight="1" x14ac:dyDescent="0.2">
      <c r="B121" s="81" t="s">
        <v>47</v>
      </c>
      <c r="C121" s="10"/>
      <c r="D121" s="10"/>
      <c r="E121" s="10"/>
      <c r="H121" s="10"/>
      <c r="I121" s="30"/>
      <c r="J121" s="90"/>
    </row>
    <row r="122" spans="2:10" s="18" customFormat="1" ht="12.75" x14ac:dyDescent="0.25">
      <c r="C122" s="23"/>
      <c r="D122" s="23"/>
      <c r="E122" s="23"/>
      <c r="H122" s="23"/>
      <c r="I122" s="84"/>
      <c r="J122" s="21"/>
    </row>
    <row r="123" spans="2:10" s="18" customFormat="1" ht="12.75" x14ac:dyDescent="0.25">
      <c r="B123" s="101"/>
      <c r="C123" s="103" t="s">
        <v>349</v>
      </c>
      <c r="D123" s="103" t="s">
        <v>350</v>
      </c>
      <c r="E123" s="103" t="s">
        <v>351</v>
      </c>
      <c r="F123" s="130" t="s">
        <v>352</v>
      </c>
      <c r="G123" s="130" t="s">
        <v>353</v>
      </c>
      <c r="H123" s="103" t="s">
        <v>354</v>
      </c>
      <c r="I123" s="132"/>
      <c r="J123" s="21"/>
    </row>
    <row r="124" spans="2:10" s="18" customFormat="1" ht="12.75" x14ac:dyDescent="0.25">
      <c r="B124" s="101" t="s">
        <v>27</v>
      </c>
      <c r="C124" s="104">
        <f>C113/$C$113*100</f>
        <v>100</v>
      </c>
      <c r="D124" s="104">
        <f t="shared" ref="D124:H124" si="23">D113/$C$113*100</f>
        <v>203.53356890459361</v>
      </c>
      <c r="E124" s="104">
        <f t="shared" si="23"/>
        <v>201.41342756183747</v>
      </c>
      <c r="F124" s="104">
        <f t="shared" si="23"/>
        <v>201.76678445229683</v>
      </c>
      <c r="G124" s="104">
        <f t="shared" si="23"/>
        <v>143.46289752650176</v>
      </c>
      <c r="H124" s="104">
        <f t="shared" si="23"/>
        <v>159.36395759717314</v>
      </c>
      <c r="I124" s="132"/>
      <c r="J124" s="21"/>
    </row>
    <row r="125" spans="2:10" s="18" customFormat="1" ht="12.75" x14ac:dyDescent="0.25">
      <c r="B125" s="101" t="s">
        <v>28</v>
      </c>
      <c r="C125" s="104">
        <f>C114/$C$114*100</f>
        <v>100</v>
      </c>
      <c r="D125" s="104">
        <f t="shared" ref="D125:H125" si="24">D114/$C$114*100</f>
        <v>214.32291666666666</v>
      </c>
      <c r="E125" s="104">
        <f t="shared" si="24"/>
        <v>237.23958333333334</v>
      </c>
      <c r="F125" s="104">
        <f t="shared" si="24"/>
        <v>205.72916666666666</v>
      </c>
      <c r="G125" s="104">
        <f t="shared" si="24"/>
        <v>126.04166666666667</v>
      </c>
      <c r="H125" s="104">
        <f t="shared" si="24"/>
        <v>173.95833333333331</v>
      </c>
      <c r="I125" s="132"/>
      <c r="J125" s="21"/>
    </row>
    <row r="126" spans="2:10" s="18" customFormat="1" ht="12.75" x14ac:dyDescent="0.25">
      <c r="B126" s="101"/>
      <c r="C126" s="101"/>
      <c r="D126" s="101"/>
      <c r="E126" s="101"/>
      <c r="F126" s="101"/>
      <c r="G126" s="101"/>
      <c r="H126" s="101"/>
      <c r="I126" s="132"/>
      <c r="J126" s="21"/>
    </row>
    <row r="127" spans="2:10" s="18" customFormat="1" ht="12.75" x14ac:dyDescent="0.25">
      <c r="B127" s="101" t="s">
        <v>29</v>
      </c>
      <c r="C127" s="104">
        <f>C115/$C$115*100</f>
        <v>100</v>
      </c>
      <c r="D127" s="104">
        <f t="shared" ref="D127:H127" si="25">D115/$C$115*100</f>
        <v>241.17647058823528</v>
      </c>
      <c r="E127" s="104">
        <f t="shared" si="25"/>
        <v>253.13725490196077</v>
      </c>
      <c r="F127" s="104">
        <f t="shared" si="25"/>
        <v>231.17647058823528</v>
      </c>
      <c r="G127" s="104">
        <f t="shared" si="25"/>
        <v>143.92156862745097</v>
      </c>
      <c r="H127" s="104">
        <f t="shared" si="25"/>
        <v>191.56862745098039</v>
      </c>
      <c r="I127" s="132"/>
      <c r="J127" s="21"/>
    </row>
    <row r="128" spans="2:10" x14ac:dyDescent="0.25">
      <c r="B128" s="101" t="s">
        <v>30</v>
      </c>
      <c r="C128" s="104">
        <f>C116/$C$116*100</f>
        <v>100</v>
      </c>
      <c r="D128" s="104">
        <f t="shared" ref="D128:H128" si="26">D116/$C$116*100</f>
        <v>107.64331210191082</v>
      </c>
      <c r="E128" s="104">
        <f t="shared" si="26"/>
        <v>121.01910828025477</v>
      </c>
      <c r="F128" s="104">
        <f t="shared" si="26"/>
        <v>115.92356687898089</v>
      </c>
      <c r="G128" s="104">
        <f t="shared" si="26"/>
        <v>99.363057324840767</v>
      </c>
      <c r="H128" s="104">
        <f t="shared" si="26"/>
        <v>90.445859872611464</v>
      </c>
      <c r="I128" s="107"/>
    </row>
    <row r="129" spans="2:10" x14ac:dyDescent="0.25">
      <c r="B129" s="108"/>
      <c r="C129" s="108"/>
      <c r="D129" s="108"/>
      <c r="E129" s="108"/>
      <c r="F129" s="108"/>
      <c r="G129" s="108"/>
      <c r="H129" s="108"/>
      <c r="I129" s="107"/>
    </row>
    <row r="130" spans="2:10" x14ac:dyDescent="0.25">
      <c r="B130" s="101" t="s">
        <v>31</v>
      </c>
      <c r="C130" s="104">
        <f>C117/$C$117*100</f>
        <v>100</v>
      </c>
      <c r="D130" s="104">
        <f t="shared" ref="D130:H130" si="27">D117/$C$117*100</f>
        <v>221.34570765661255</v>
      </c>
      <c r="E130" s="104">
        <f t="shared" si="27"/>
        <v>232.01856148491879</v>
      </c>
      <c r="F130" s="104">
        <f t="shared" si="27"/>
        <v>203.71229698375873</v>
      </c>
      <c r="G130" s="104">
        <f t="shared" si="27"/>
        <v>135.26682134570765</v>
      </c>
      <c r="H130" s="104">
        <f t="shared" si="27"/>
        <v>177.26218097447796</v>
      </c>
      <c r="I130" s="107"/>
    </row>
    <row r="131" spans="2:10" x14ac:dyDescent="0.25">
      <c r="B131" s="101" t="s">
        <v>32</v>
      </c>
      <c r="C131" s="104">
        <f>C118/$C$118*100</f>
        <v>100</v>
      </c>
      <c r="D131" s="104">
        <f t="shared" ref="D131:H131" si="28">D118/$C$118*100</f>
        <v>184.68085106382978</v>
      </c>
      <c r="E131" s="104">
        <f t="shared" si="28"/>
        <v>201.70212765957447</v>
      </c>
      <c r="F131" s="104">
        <f t="shared" si="28"/>
        <v>200.42553191489364</v>
      </c>
      <c r="G131" s="104">
        <f t="shared" si="28"/>
        <v>126.80851063829788</v>
      </c>
      <c r="H131" s="104">
        <f t="shared" si="28"/>
        <v>148.08510638297872</v>
      </c>
      <c r="I131" s="107"/>
    </row>
    <row r="132" spans="2:10" x14ac:dyDescent="0.25">
      <c r="B132" s="101" t="s">
        <v>33</v>
      </c>
      <c r="C132" s="104">
        <f>C119/$C$119*100</f>
        <v>100</v>
      </c>
      <c r="D132" s="104">
        <f t="shared" ref="D132:H132" si="29">D119/$C$119*100</f>
        <v>1100</v>
      </c>
      <c r="E132" s="104">
        <f t="shared" si="29"/>
        <v>700</v>
      </c>
      <c r="F132" s="104">
        <f t="shared" si="29"/>
        <v>1200</v>
      </c>
      <c r="G132" s="104">
        <f t="shared" si="29"/>
        <v>900</v>
      </c>
      <c r="H132" s="104">
        <f t="shared" si="29"/>
        <v>700</v>
      </c>
      <c r="I132" s="107"/>
    </row>
    <row r="133" spans="2:10" x14ac:dyDescent="0.25">
      <c r="B133" s="17"/>
      <c r="C133" s="22"/>
      <c r="D133" s="22"/>
      <c r="E133" s="22"/>
      <c r="H133" s="22"/>
    </row>
    <row r="134" spans="2:10" s="18" customFormat="1" ht="24.95" customHeight="1" x14ac:dyDescent="0.25">
      <c r="B134" s="72" t="s">
        <v>322</v>
      </c>
    </row>
    <row r="135" spans="2:10" s="18" customFormat="1" ht="25.5" x14ac:dyDescent="0.25">
      <c r="B135" s="76" t="s">
        <v>11</v>
      </c>
      <c r="C135" s="86" t="s">
        <v>349</v>
      </c>
      <c r="D135" s="86" t="s">
        <v>350</v>
      </c>
      <c r="E135" s="86" t="s">
        <v>351</v>
      </c>
      <c r="F135" s="86" t="s">
        <v>352</v>
      </c>
      <c r="G135" s="86" t="s">
        <v>353</v>
      </c>
      <c r="H135" s="86" t="s">
        <v>354</v>
      </c>
      <c r="I135" s="78" t="s">
        <v>355</v>
      </c>
      <c r="J135" s="78" t="s">
        <v>356</v>
      </c>
    </row>
    <row r="136" spans="2:10" s="18" customFormat="1" ht="12.75" x14ac:dyDescent="0.25">
      <c r="B136" s="18" t="s">
        <v>27</v>
      </c>
      <c r="C136" s="11">
        <f>'[1]3. Sesso, nazionalità, età'!C43</f>
        <v>1216</v>
      </c>
      <c r="D136" s="11">
        <f>'[1]3. Sesso, nazionalità, età'!D43</f>
        <v>1892</v>
      </c>
      <c r="E136" s="11">
        <f>'[1]3. Sesso, nazionalità, età'!E43</f>
        <v>2486</v>
      </c>
      <c r="F136" s="11">
        <f>'[1]3. Sesso, nazionalità, età'!F43</f>
        <v>2252</v>
      </c>
      <c r="G136" s="11">
        <f>'[1]3. Sesso, nazionalità, età'!G43</f>
        <v>1335</v>
      </c>
      <c r="H136" s="11">
        <f>'[1]3. Sesso, nazionalità, età'!H43</f>
        <v>1510</v>
      </c>
      <c r="I136" s="84">
        <f t="shared" ref="I136:I142" si="30">H136-C136</f>
        <v>294</v>
      </c>
      <c r="J136" s="21">
        <f t="shared" ref="J136:J143" si="31">(H136-C136)/C136</f>
        <v>0.24177631578947367</v>
      </c>
    </row>
    <row r="137" spans="2:10" s="18" customFormat="1" ht="12.75" x14ac:dyDescent="0.25">
      <c r="B137" s="18" t="s">
        <v>28</v>
      </c>
      <c r="C137" s="11">
        <f>'[1]3. Sesso, nazionalità, età'!C44</f>
        <v>1227</v>
      </c>
      <c r="D137" s="11">
        <f>'[1]3. Sesso, nazionalità, età'!D44</f>
        <v>2187</v>
      </c>
      <c r="E137" s="11">
        <f>'[1]3. Sesso, nazionalità, età'!E44</f>
        <v>2667</v>
      </c>
      <c r="F137" s="11">
        <f>'[1]3. Sesso, nazionalità, età'!F44</f>
        <v>2411</v>
      </c>
      <c r="G137" s="11">
        <f>'[1]3. Sesso, nazionalità, età'!G44</f>
        <v>1323</v>
      </c>
      <c r="H137" s="11">
        <f>'[1]3. Sesso, nazionalità, età'!H44</f>
        <v>1731</v>
      </c>
      <c r="I137" s="84">
        <f t="shared" si="30"/>
        <v>504</v>
      </c>
      <c r="J137" s="21">
        <f t="shared" si="31"/>
        <v>0.41075794621026895</v>
      </c>
    </row>
    <row r="138" spans="2:10" s="18" customFormat="1" ht="12.75" x14ac:dyDescent="0.25">
      <c r="B138" s="18" t="s">
        <v>29</v>
      </c>
      <c r="C138" s="11">
        <f>'[1]3. Sesso, nazionalità, età'!C45</f>
        <v>2019</v>
      </c>
      <c r="D138" s="11">
        <f>'[1]3. Sesso, nazionalità, età'!D45</f>
        <v>3414</v>
      </c>
      <c r="E138" s="11">
        <f>'[1]3. Sesso, nazionalità, età'!E45</f>
        <v>4231</v>
      </c>
      <c r="F138" s="11">
        <f>'[1]3. Sesso, nazionalità, età'!F45</f>
        <v>3727</v>
      </c>
      <c r="G138" s="11">
        <f>'[1]3. Sesso, nazionalità, età'!G45</f>
        <v>2157</v>
      </c>
      <c r="H138" s="11">
        <f>'[1]3. Sesso, nazionalità, età'!H45</f>
        <v>2584</v>
      </c>
      <c r="I138" s="84">
        <f t="shared" si="30"/>
        <v>565</v>
      </c>
      <c r="J138" s="21">
        <f t="shared" si="31"/>
        <v>0.27984150569588906</v>
      </c>
    </row>
    <row r="139" spans="2:10" s="18" customFormat="1" ht="12.75" x14ac:dyDescent="0.25">
      <c r="B139" s="18" t="s">
        <v>30</v>
      </c>
      <c r="C139" s="11">
        <f>'[1]3. Sesso, nazionalità, età'!C46</f>
        <v>424</v>
      </c>
      <c r="D139" s="11">
        <f>'[1]3. Sesso, nazionalità, età'!D46</f>
        <v>665</v>
      </c>
      <c r="E139" s="11">
        <f>'[1]3. Sesso, nazionalità, età'!E46</f>
        <v>922</v>
      </c>
      <c r="F139" s="11">
        <f>'[1]3. Sesso, nazionalità, età'!F46</f>
        <v>936</v>
      </c>
      <c r="G139" s="11">
        <f>'[1]3. Sesso, nazionalità, età'!G46</f>
        <v>501</v>
      </c>
      <c r="H139" s="11">
        <f>'[1]3. Sesso, nazionalità, età'!H46</f>
        <v>657</v>
      </c>
      <c r="I139" s="84">
        <f t="shared" si="30"/>
        <v>233</v>
      </c>
      <c r="J139" s="21">
        <f t="shared" si="31"/>
        <v>0.54952830188679247</v>
      </c>
    </row>
    <row r="140" spans="2:10" s="18" customFormat="1" ht="12.75" x14ac:dyDescent="0.25">
      <c r="B140" s="18" t="s">
        <v>31</v>
      </c>
      <c r="C140" s="11">
        <f>'[1]3. Sesso, nazionalità, età'!C47</f>
        <v>1471</v>
      </c>
      <c r="D140" s="11">
        <f>'[1]3. Sesso, nazionalità, età'!D47</f>
        <v>2597</v>
      </c>
      <c r="E140" s="11">
        <f>'[1]3. Sesso, nazionalità, età'!E47</f>
        <v>3265</v>
      </c>
      <c r="F140" s="11">
        <f>'[1]3. Sesso, nazionalità, età'!F47</f>
        <v>2973</v>
      </c>
      <c r="G140" s="11">
        <f>'[1]3. Sesso, nazionalità, età'!G47</f>
        <v>1684</v>
      </c>
      <c r="H140" s="11">
        <f>'[1]3. Sesso, nazionalità, età'!H47</f>
        <v>2159</v>
      </c>
      <c r="I140" s="84">
        <f t="shared" si="30"/>
        <v>688</v>
      </c>
      <c r="J140" s="21">
        <f t="shared" si="31"/>
        <v>0.46770904146838888</v>
      </c>
    </row>
    <row r="141" spans="2:10" s="18" customFormat="1" ht="12.75" x14ac:dyDescent="0.25">
      <c r="B141" s="18" t="s">
        <v>32</v>
      </c>
      <c r="C141" s="11">
        <f>'[1]3. Sesso, nazionalità, età'!C48</f>
        <v>955</v>
      </c>
      <c r="D141" s="11">
        <f>'[1]3. Sesso, nazionalità, età'!D48</f>
        <v>1447</v>
      </c>
      <c r="E141" s="11">
        <f>'[1]3. Sesso, nazionalità, età'!E48</f>
        <v>1836</v>
      </c>
      <c r="F141" s="11">
        <f>'[1]3. Sesso, nazionalità, età'!F48</f>
        <v>1671</v>
      </c>
      <c r="G141" s="11">
        <f>'[1]3. Sesso, nazionalità, età'!G48</f>
        <v>952</v>
      </c>
      <c r="H141" s="11">
        <f>'[1]3. Sesso, nazionalità, età'!H48</f>
        <v>1061</v>
      </c>
      <c r="I141" s="84">
        <f t="shared" si="30"/>
        <v>106</v>
      </c>
      <c r="J141" s="21">
        <f t="shared" si="31"/>
        <v>0.11099476439790576</v>
      </c>
    </row>
    <row r="142" spans="2:10" s="18" customFormat="1" ht="12.75" x14ac:dyDescent="0.25">
      <c r="B142" s="18" t="s">
        <v>33</v>
      </c>
      <c r="C142" s="11">
        <f>'[1]3. Sesso, nazionalità, età'!C49</f>
        <v>17</v>
      </c>
      <c r="D142" s="11">
        <f>'[1]3. Sesso, nazionalità, età'!D49</f>
        <v>35</v>
      </c>
      <c r="E142" s="11">
        <f>'[1]3. Sesso, nazionalità, età'!E49</f>
        <v>52</v>
      </c>
      <c r="F142" s="11">
        <f>'[1]3. Sesso, nazionalità, età'!F49</f>
        <v>19</v>
      </c>
      <c r="G142" s="11">
        <f>'[1]3. Sesso, nazionalità, età'!G49</f>
        <v>22</v>
      </c>
      <c r="H142" s="11">
        <f>'[1]3. Sesso, nazionalità, età'!H49</f>
        <v>21</v>
      </c>
      <c r="I142" s="84">
        <f t="shared" si="30"/>
        <v>4</v>
      </c>
      <c r="J142" s="21">
        <f t="shared" si="31"/>
        <v>0.23529411764705882</v>
      </c>
    </row>
    <row r="143" spans="2:10" s="18" customFormat="1" ht="12.75" x14ac:dyDescent="0.25">
      <c r="B143" s="88" t="s">
        <v>81</v>
      </c>
      <c r="C143" s="14">
        <f>SUM(C140:C142)</f>
        <v>2443</v>
      </c>
      <c r="D143" s="14">
        <f t="shared" ref="D143:H143" si="32">SUM(D140:D142)</f>
        <v>4079</v>
      </c>
      <c r="E143" s="14">
        <f t="shared" si="32"/>
        <v>5153</v>
      </c>
      <c r="F143" s="14">
        <f t="shared" si="32"/>
        <v>4663</v>
      </c>
      <c r="G143" s="14">
        <f t="shared" si="32"/>
        <v>2658</v>
      </c>
      <c r="H143" s="14">
        <f t="shared" si="32"/>
        <v>3241</v>
      </c>
      <c r="I143" s="14">
        <f>SUM(I140:I142)</f>
        <v>798</v>
      </c>
      <c r="J143" s="89">
        <f t="shared" si="31"/>
        <v>0.32664756446991405</v>
      </c>
    </row>
    <row r="144" spans="2:10" s="18" customFormat="1" ht="24.95" customHeight="1" x14ac:dyDescent="0.2">
      <c r="B144" s="81" t="s">
        <v>47</v>
      </c>
      <c r="C144" s="10"/>
      <c r="D144" s="10"/>
      <c r="E144" s="10"/>
      <c r="H144" s="10"/>
      <c r="I144" s="30"/>
      <c r="J144" s="90"/>
    </row>
    <row r="145" spans="2:10" s="18" customFormat="1" ht="12.75" x14ac:dyDescent="0.25">
      <c r="C145" s="23"/>
      <c r="D145" s="23"/>
      <c r="E145" s="23"/>
      <c r="H145" s="23"/>
      <c r="I145" s="84"/>
      <c r="J145" s="21"/>
    </row>
    <row r="146" spans="2:10" s="18" customFormat="1" ht="12.75" x14ac:dyDescent="0.25">
      <c r="B146" s="101"/>
      <c r="C146" s="103" t="s">
        <v>349</v>
      </c>
      <c r="D146" s="103" t="s">
        <v>350</v>
      </c>
      <c r="E146" s="103" t="s">
        <v>351</v>
      </c>
      <c r="F146" s="130" t="s">
        <v>352</v>
      </c>
      <c r="G146" s="130" t="s">
        <v>353</v>
      </c>
      <c r="H146" s="103" t="s">
        <v>354</v>
      </c>
      <c r="I146" s="132"/>
      <c r="J146" s="21"/>
    </row>
    <row r="147" spans="2:10" s="18" customFormat="1" ht="12.75" x14ac:dyDescent="0.25">
      <c r="B147" s="101" t="s">
        <v>27</v>
      </c>
      <c r="C147" s="104">
        <f>C136/$C$136*100</f>
        <v>100</v>
      </c>
      <c r="D147" s="104">
        <f t="shared" ref="D147:H147" si="33">D136/$C$136*100</f>
        <v>155.59210526315789</v>
      </c>
      <c r="E147" s="104">
        <f t="shared" si="33"/>
        <v>204.44078947368419</v>
      </c>
      <c r="F147" s="104">
        <f t="shared" si="33"/>
        <v>185.19736842105263</v>
      </c>
      <c r="G147" s="104">
        <f t="shared" si="33"/>
        <v>109.7861842105263</v>
      </c>
      <c r="H147" s="104">
        <f t="shared" si="33"/>
        <v>124.17763157894737</v>
      </c>
      <c r="I147" s="132"/>
      <c r="J147" s="21"/>
    </row>
    <row r="148" spans="2:10" s="18" customFormat="1" ht="12.75" x14ac:dyDescent="0.25">
      <c r="B148" s="101" t="s">
        <v>28</v>
      </c>
      <c r="C148" s="104">
        <f>C137/$C$137*100</f>
        <v>100</v>
      </c>
      <c r="D148" s="104">
        <f t="shared" ref="D148:H148" si="34">D137/$C$137*100</f>
        <v>178.239608801956</v>
      </c>
      <c r="E148" s="104">
        <f t="shared" si="34"/>
        <v>217.35941320293398</v>
      </c>
      <c r="F148" s="104">
        <f t="shared" si="34"/>
        <v>196.4955175224124</v>
      </c>
      <c r="G148" s="104">
        <f t="shared" si="34"/>
        <v>107.82396088019559</v>
      </c>
      <c r="H148" s="104">
        <f t="shared" si="34"/>
        <v>141.07579462102689</v>
      </c>
      <c r="I148" s="132"/>
      <c r="J148" s="21"/>
    </row>
    <row r="149" spans="2:10" s="18" customFormat="1" ht="12.75" x14ac:dyDescent="0.25">
      <c r="B149" s="101"/>
      <c r="C149" s="101"/>
      <c r="D149" s="101"/>
      <c r="E149" s="101"/>
      <c r="F149" s="101"/>
      <c r="G149" s="101"/>
      <c r="H149" s="101"/>
      <c r="I149" s="132"/>
      <c r="J149" s="21"/>
    </row>
    <row r="150" spans="2:10" s="18" customFormat="1" ht="12.75" x14ac:dyDescent="0.25">
      <c r="B150" s="101" t="s">
        <v>29</v>
      </c>
      <c r="C150" s="104">
        <f>C138/$C$138*100</f>
        <v>100</v>
      </c>
      <c r="D150" s="104">
        <f t="shared" ref="D150:H150" si="35">D138/$C$138*100</f>
        <v>169.09361069836552</v>
      </c>
      <c r="E150" s="104">
        <f t="shared" si="35"/>
        <v>209.55918771669144</v>
      </c>
      <c r="F150" s="104">
        <f t="shared" si="35"/>
        <v>184.59633481921745</v>
      </c>
      <c r="G150" s="104">
        <f t="shared" si="35"/>
        <v>106.83506686478455</v>
      </c>
      <c r="H150" s="104">
        <f t="shared" si="35"/>
        <v>127.98415056958889</v>
      </c>
      <c r="I150" s="132"/>
      <c r="J150" s="21"/>
    </row>
    <row r="151" spans="2:10" x14ac:dyDescent="0.25">
      <c r="B151" s="101" t="s">
        <v>30</v>
      </c>
      <c r="C151" s="104">
        <f>C139/$C$139*100</f>
        <v>100</v>
      </c>
      <c r="D151" s="104">
        <f t="shared" ref="D151:H151" si="36">D139/$C$139*100</f>
        <v>156.83962264150944</v>
      </c>
      <c r="E151" s="104">
        <f t="shared" si="36"/>
        <v>217.45283018867926</v>
      </c>
      <c r="F151" s="104">
        <f t="shared" si="36"/>
        <v>220.75471698113211</v>
      </c>
      <c r="G151" s="104">
        <f t="shared" si="36"/>
        <v>118.16037735849056</v>
      </c>
      <c r="H151" s="104">
        <f t="shared" si="36"/>
        <v>154.95283018867926</v>
      </c>
      <c r="I151" s="107"/>
    </row>
    <row r="152" spans="2:10" x14ac:dyDescent="0.25">
      <c r="B152" s="108"/>
      <c r="C152" s="108"/>
      <c r="D152" s="108"/>
      <c r="E152" s="108"/>
      <c r="F152" s="108"/>
      <c r="G152" s="108"/>
      <c r="H152" s="108"/>
      <c r="I152" s="107"/>
    </row>
    <row r="153" spans="2:10" x14ac:dyDescent="0.25">
      <c r="B153" s="101" t="s">
        <v>31</v>
      </c>
      <c r="C153" s="104">
        <f>C140/$C$140*100</f>
        <v>100</v>
      </c>
      <c r="D153" s="104">
        <f t="shared" ref="D153:H153" si="37">D140/$C$140*100</f>
        <v>176.54656696125085</v>
      </c>
      <c r="E153" s="104">
        <f t="shared" si="37"/>
        <v>221.95785180149556</v>
      </c>
      <c r="F153" s="104">
        <f t="shared" si="37"/>
        <v>202.10740992522096</v>
      </c>
      <c r="G153" s="104">
        <f t="shared" si="37"/>
        <v>114.47994561522773</v>
      </c>
      <c r="H153" s="104">
        <f t="shared" si="37"/>
        <v>146.77090414683889</v>
      </c>
      <c r="I153" s="107"/>
    </row>
    <row r="154" spans="2:10" x14ac:dyDescent="0.25">
      <c r="B154" s="101" t="s">
        <v>32</v>
      </c>
      <c r="C154" s="104">
        <f>C141/$C$141*100</f>
        <v>100</v>
      </c>
      <c r="D154" s="104">
        <f t="shared" ref="D154:H154" si="38">D141/$C$141*100</f>
        <v>151.51832460732984</v>
      </c>
      <c r="E154" s="104">
        <f t="shared" si="38"/>
        <v>192.25130890052355</v>
      </c>
      <c r="F154" s="104">
        <f t="shared" si="38"/>
        <v>174.9738219895288</v>
      </c>
      <c r="G154" s="104">
        <f t="shared" si="38"/>
        <v>99.685863874345543</v>
      </c>
      <c r="H154" s="104">
        <f t="shared" si="38"/>
        <v>111.09947643979056</v>
      </c>
      <c r="I154" s="107"/>
    </row>
    <row r="155" spans="2:10" x14ac:dyDescent="0.25">
      <c r="B155" s="101" t="s">
        <v>33</v>
      </c>
      <c r="C155" s="104">
        <f>C142/$C$142*100</f>
        <v>100</v>
      </c>
      <c r="D155" s="104">
        <f t="shared" ref="D155:H155" si="39">D142/$C$142*100</f>
        <v>205.88235294117646</v>
      </c>
      <c r="E155" s="104">
        <f t="shared" si="39"/>
        <v>305.88235294117646</v>
      </c>
      <c r="F155" s="104">
        <f t="shared" si="39"/>
        <v>111.76470588235294</v>
      </c>
      <c r="G155" s="104">
        <f t="shared" si="39"/>
        <v>129.41176470588235</v>
      </c>
      <c r="H155" s="104">
        <f t="shared" si="39"/>
        <v>123.52941176470588</v>
      </c>
      <c r="I155" s="107"/>
    </row>
    <row r="157" spans="2:10" s="18" customFormat="1" ht="24.95" customHeight="1" x14ac:dyDescent="0.25">
      <c r="B157" s="72" t="s">
        <v>323</v>
      </c>
    </row>
    <row r="158" spans="2:10" s="18" customFormat="1" ht="25.5" x14ac:dyDescent="0.25">
      <c r="B158" s="76" t="s">
        <v>12</v>
      </c>
      <c r="C158" s="86" t="s">
        <v>349</v>
      </c>
      <c r="D158" s="86" t="s">
        <v>350</v>
      </c>
      <c r="E158" s="86" t="s">
        <v>351</v>
      </c>
      <c r="F158" s="86" t="s">
        <v>352</v>
      </c>
      <c r="G158" s="86" t="s">
        <v>353</v>
      </c>
      <c r="H158" s="86" t="s">
        <v>354</v>
      </c>
      <c r="I158" s="78" t="s">
        <v>355</v>
      </c>
      <c r="J158" s="78" t="s">
        <v>356</v>
      </c>
    </row>
    <row r="159" spans="2:10" s="18" customFormat="1" ht="12.75" x14ac:dyDescent="0.25">
      <c r="B159" s="18" t="s">
        <v>27</v>
      </c>
      <c r="C159" s="11">
        <f>'[1]3. Sesso, nazionalità, età'!C56</f>
        <v>1632</v>
      </c>
      <c r="D159" s="11">
        <f>'[1]3. Sesso, nazionalità, età'!D56</f>
        <v>2327</v>
      </c>
      <c r="E159" s="11">
        <f>'[1]3. Sesso, nazionalità, età'!E56</f>
        <v>2653</v>
      </c>
      <c r="F159" s="11">
        <f>'[1]3. Sesso, nazionalità, età'!F56</f>
        <v>2760</v>
      </c>
      <c r="G159" s="11">
        <f>'[1]3. Sesso, nazionalità, età'!G56</f>
        <v>1313</v>
      </c>
      <c r="H159" s="11">
        <f>'[1]3. Sesso, nazionalità, età'!H56</f>
        <v>1954</v>
      </c>
      <c r="I159" s="84">
        <f t="shared" ref="I159:I165" si="40">H159-C159</f>
        <v>322</v>
      </c>
      <c r="J159" s="21">
        <f t="shared" ref="J159:J166" si="41">(H159-C159)/C159</f>
        <v>0.19730392156862744</v>
      </c>
    </row>
    <row r="160" spans="2:10" s="18" customFormat="1" ht="12.75" x14ac:dyDescent="0.25">
      <c r="B160" s="18" t="s">
        <v>28</v>
      </c>
      <c r="C160" s="11">
        <f>'[1]3. Sesso, nazionalità, età'!C57</f>
        <v>1950</v>
      </c>
      <c r="D160" s="11">
        <f>'[1]3. Sesso, nazionalità, età'!D57</f>
        <v>2815</v>
      </c>
      <c r="E160" s="11">
        <f>'[1]3. Sesso, nazionalità, età'!E57</f>
        <v>3184</v>
      </c>
      <c r="F160" s="11">
        <f>'[1]3. Sesso, nazionalità, età'!F57</f>
        <v>3201</v>
      </c>
      <c r="G160" s="11">
        <f>'[1]3. Sesso, nazionalità, età'!G57</f>
        <v>1505</v>
      </c>
      <c r="H160" s="11">
        <f>'[1]3. Sesso, nazionalità, età'!H57</f>
        <v>2196</v>
      </c>
      <c r="I160" s="84">
        <f t="shared" si="40"/>
        <v>246</v>
      </c>
      <c r="J160" s="21">
        <f t="shared" si="41"/>
        <v>0.12615384615384614</v>
      </c>
    </row>
    <row r="161" spans="2:10" s="18" customFormat="1" ht="12.75" x14ac:dyDescent="0.25">
      <c r="B161" s="18" t="s">
        <v>29</v>
      </c>
      <c r="C161" s="11">
        <f>'[1]3. Sesso, nazionalità, età'!C58</f>
        <v>2791</v>
      </c>
      <c r="D161" s="11">
        <f>'[1]3. Sesso, nazionalità, età'!D58</f>
        <v>4101</v>
      </c>
      <c r="E161" s="11">
        <f>'[1]3. Sesso, nazionalità, età'!E58</f>
        <v>4566</v>
      </c>
      <c r="F161" s="11">
        <f>'[1]3. Sesso, nazionalità, età'!F58</f>
        <v>4621</v>
      </c>
      <c r="G161" s="11">
        <f>'[1]3. Sesso, nazionalità, età'!G58</f>
        <v>2254</v>
      </c>
      <c r="H161" s="11">
        <f>'[1]3. Sesso, nazionalità, età'!H58</f>
        <v>3208</v>
      </c>
      <c r="I161" s="84">
        <f t="shared" si="40"/>
        <v>417</v>
      </c>
      <c r="J161" s="21">
        <f t="shared" si="41"/>
        <v>0.14940881404514511</v>
      </c>
    </row>
    <row r="162" spans="2:10" s="18" customFormat="1" ht="12.75" x14ac:dyDescent="0.25">
      <c r="B162" s="18" t="s">
        <v>30</v>
      </c>
      <c r="C162" s="11">
        <f>'[1]3. Sesso, nazionalità, età'!C59</f>
        <v>791</v>
      </c>
      <c r="D162" s="11">
        <f>'[1]3. Sesso, nazionalità, età'!D59</f>
        <v>1041</v>
      </c>
      <c r="E162" s="11">
        <f>'[1]3. Sesso, nazionalità, età'!E59</f>
        <v>1271</v>
      </c>
      <c r="F162" s="11">
        <f>'[1]3. Sesso, nazionalità, età'!F59</f>
        <v>1340</v>
      </c>
      <c r="G162" s="11">
        <f>'[1]3. Sesso, nazionalità, età'!G59</f>
        <v>564</v>
      </c>
      <c r="H162" s="11">
        <f>'[1]3. Sesso, nazionalità, età'!H59</f>
        <v>942</v>
      </c>
      <c r="I162" s="84">
        <f t="shared" si="40"/>
        <v>151</v>
      </c>
      <c r="J162" s="21">
        <f t="shared" si="41"/>
        <v>0.19089759797724398</v>
      </c>
    </row>
    <row r="163" spans="2:10" s="18" customFormat="1" ht="12.75" x14ac:dyDescent="0.25">
      <c r="B163" s="18" t="s">
        <v>31</v>
      </c>
      <c r="C163" s="11">
        <f>'[1]3. Sesso, nazionalità, età'!C60</f>
        <v>1625</v>
      </c>
      <c r="D163" s="11">
        <f>'[1]3. Sesso, nazionalità, età'!D60</f>
        <v>2474</v>
      </c>
      <c r="E163" s="11">
        <f>'[1]3. Sesso, nazionalità, età'!E60</f>
        <v>2762</v>
      </c>
      <c r="F163" s="11">
        <f>'[1]3. Sesso, nazionalità, età'!F60</f>
        <v>2813</v>
      </c>
      <c r="G163" s="11">
        <f>'[1]3. Sesso, nazionalità, età'!G60</f>
        <v>1343</v>
      </c>
      <c r="H163" s="11">
        <f>'[1]3. Sesso, nazionalità, età'!H60</f>
        <v>2018</v>
      </c>
      <c r="I163" s="84">
        <f t="shared" si="40"/>
        <v>393</v>
      </c>
      <c r="J163" s="21">
        <f t="shared" si="41"/>
        <v>0.24184615384615385</v>
      </c>
    </row>
    <row r="164" spans="2:10" s="18" customFormat="1" ht="12.75" x14ac:dyDescent="0.25">
      <c r="B164" s="18" t="s">
        <v>32</v>
      </c>
      <c r="C164" s="11">
        <f>'[1]3. Sesso, nazionalità, età'!C61</f>
        <v>1934</v>
      </c>
      <c r="D164" s="11">
        <f>'[1]3. Sesso, nazionalità, età'!D61</f>
        <v>2626</v>
      </c>
      <c r="E164" s="11">
        <f>'[1]3. Sesso, nazionalità, età'!E61</f>
        <v>3016</v>
      </c>
      <c r="F164" s="11">
        <f>'[1]3. Sesso, nazionalità, età'!F61</f>
        <v>3083</v>
      </c>
      <c r="G164" s="11">
        <f>'[1]3. Sesso, nazionalità, età'!G61</f>
        <v>1449</v>
      </c>
      <c r="H164" s="11">
        <f>'[1]3. Sesso, nazionalità, età'!H61</f>
        <v>2089</v>
      </c>
      <c r="I164" s="84">
        <f t="shared" si="40"/>
        <v>155</v>
      </c>
      <c r="J164" s="21">
        <f t="shared" si="41"/>
        <v>8.0144777662874866E-2</v>
      </c>
    </row>
    <row r="165" spans="2:10" s="18" customFormat="1" ht="12.75" x14ac:dyDescent="0.25">
      <c r="B165" s="18" t="s">
        <v>33</v>
      </c>
      <c r="C165" s="11">
        <f>'[1]3. Sesso, nazionalità, età'!C62</f>
        <v>23</v>
      </c>
      <c r="D165" s="11">
        <f>'[1]3. Sesso, nazionalità, età'!D62</f>
        <v>42</v>
      </c>
      <c r="E165" s="11">
        <f>'[1]3. Sesso, nazionalità, età'!E62</f>
        <v>59</v>
      </c>
      <c r="F165" s="11">
        <f>'[1]3. Sesso, nazionalità, età'!F62</f>
        <v>65</v>
      </c>
      <c r="G165" s="11">
        <f>'[1]3. Sesso, nazionalità, età'!G62</f>
        <v>26</v>
      </c>
      <c r="H165" s="11">
        <f>'[1]3. Sesso, nazionalità, età'!H62</f>
        <v>43</v>
      </c>
      <c r="I165" s="84">
        <f t="shared" si="40"/>
        <v>20</v>
      </c>
      <c r="J165" s="21">
        <f t="shared" si="41"/>
        <v>0.86956521739130432</v>
      </c>
    </row>
    <row r="166" spans="2:10" s="18" customFormat="1" ht="12.75" x14ac:dyDescent="0.25">
      <c r="B166" s="88" t="s">
        <v>81</v>
      </c>
      <c r="C166" s="14">
        <f>SUM(C163:C165)</f>
        <v>3582</v>
      </c>
      <c r="D166" s="14">
        <f t="shared" ref="D166:H166" si="42">SUM(D163:D165)</f>
        <v>5142</v>
      </c>
      <c r="E166" s="14">
        <f t="shared" si="42"/>
        <v>5837</v>
      </c>
      <c r="F166" s="14">
        <f t="shared" si="42"/>
        <v>5961</v>
      </c>
      <c r="G166" s="14">
        <f t="shared" si="42"/>
        <v>2818</v>
      </c>
      <c r="H166" s="14">
        <f t="shared" si="42"/>
        <v>4150</v>
      </c>
      <c r="I166" s="14">
        <f>SUM(I163:I165)</f>
        <v>568</v>
      </c>
      <c r="J166" s="89">
        <f t="shared" si="41"/>
        <v>0.15857063093243998</v>
      </c>
    </row>
    <row r="167" spans="2:10" s="18" customFormat="1" ht="24.95" customHeight="1" x14ac:dyDescent="0.2">
      <c r="B167" s="81" t="s">
        <v>47</v>
      </c>
      <c r="C167" s="10"/>
      <c r="D167" s="10"/>
      <c r="E167" s="10"/>
      <c r="H167" s="10"/>
      <c r="I167" s="30"/>
      <c r="J167" s="90"/>
    </row>
    <row r="168" spans="2:10" s="18" customFormat="1" ht="12.75" x14ac:dyDescent="0.25">
      <c r="C168" s="23"/>
      <c r="D168" s="23"/>
      <c r="E168" s="23"/>
      <c r="H168" s="23"/>
      <c r="I168" s="84"/>
      <c r="J168" s="21"/>
    </row>
    <row r="169" spans="2:10" s="18" customFormat="1" ht="12.75" x14ac:dyDescent="0.25">
      <c r="B169" s="101"/>
      <c r="C169" s="103" t="s">
        <v>349</v>
      </c>
      <c r="D169" s="103" t="s">
        <v>350</v>
      </c>
      <c r="E169" s="103" t="s">
        <v>351</v>
      </c>
      <c r="F169" s="130" t="s">
        <v>352</v>
      </c>
      <c r="G169" s="130" t="s">
        <v>353</v>
      </c>
      <c r="H169" s="103" t="s">
        <v>354</v>
      </c>
      <c r="I169" s="134"/>
      <c r="J169" s="84"/>
    </row>
    <row r="170" spans="2:10" s="18" customFormat="1" ht="12.75" x14ac:dyDescent="0.25">
      <c r="B170" s="101" t="s">
        <v>27</v>
      </c>
      <c r="C170" s="104">
        <f>C159/$C$159*100</f>
        <v>100</v>
      </c>
      <c r="D170" s="104">
        <f t="shared" ref="D170:H170" si="43">D159/$C$159*100</f>
        <v>142.58578431372547</v>
      </c>
      <c r="E170" s="104">
        <f t="shared" si="43"/>
        <v>162.56127450980392</v>
      </c>
      <c r="F170" s="104">
        <f t="shared" si="43"/>
        <v>169.11764705882354</v>
      </c>
      <c r="G170" s="104">
        <f t="shared" si="43"/>
        <v>80.453431372549019</v>
      </c>
      <c r="H170" s="104">
        <f t="shared" si="43"/>
        <v>119.73039215686273</v>
      </c>
      <c r="I170" s="134"/>
      <c r="J170" s="84"/>
    </row>
    <row r="171" spans="2:10" s="18" customFormat="1" ht="12.75" x14ac:dyDescent="0.25">
      <c r="B171" s="101" t="s">
        <v>28</v>
      </c>
      <c r="C171" s="104">
        <f>C160/$C$160*100</f>
        <v>100</v>
      </c>
      <c r="D171" s="104">
        <f t="shared" ref="D171:H171" si="44">D160/$C$160*100</f>
        <v>144.35897435897436</v>
      </c>
      <c r="E171" s="104">
        <f t="shared" si="44"/>
        <v>163.2820512820513</v>
      </c>
      <c r="F171" s="104">
        <f t="shared" si="44"/>
        <v>164.15384615384616</v>
      </c>
      <c r="G171" s="104">
        <f t="shared" si="44"/>
        <v>77.179487179487182</v>
      </c>
      <c r="H171" s="104">
        <f t="shared" si="44"/>
        <v>112.61538461538461</v>
      </c>
      <c r="I171" s="134"/>
      <c r="J171" s="84"/>
    </row>
    <row r="172" spans="2:10" s="18" customFormat="1" ht="12.75" x14ac:dyDescent="0.25">
      <c r="B172" s="101"/>
      <c r="C172" s="101"/>
      <c r="D172" s="101"/>
      <c r="E172" s="101"/>
      <c r="F172" s="101"/>
      <c r="G172" s="101"/>
      <c r="H172" s="101"/>
      <c r="I172" s="134"/>
      <c r="J172" s="84"/>
    </row>
    <row r="173" spans="2:10" s="18" customFormat="1" ht="12.75" x14ac:dyDescent="0.25">
      <c r="B173" s="101" t="s">
        <v>29</v>
      </c>
      <c r="C173" s="104">
        <f>C161/$C$161*100</f>
        <v>100</v>
      </c>
      <c r="D173" s="104">
        <f t="shared" ref="D173:H173" si="45">D161/$C$161*100</f>
        <v>146.9365818702974</v>
      </c>
      <c r="E173" s="104">
        <f t="shared" si="45"/>
        <v>163.59727696166249</v>
      </c>
      <c r="F173" s="104">
        <f t="shared" si="45"/>
        <v>165.56789681117877</v>
      </c>
      <c r="G173" s="104">
        <f t="shared" si="45"/>
        <v>80.759584378359008</v>
      </c>
      <c r="H173" s="104">
        <f t="shared" si="45"/>
        <v>114.9408814045145</v>
      </c>
      <c r="I173" s="134"/>
      <c r="J173" s="84"/>
    </row>
    <row r="174" spans="2:10" x14ac:dyDescent="0.25">
      <c r="B174" s="101" t="s">
        <v>30</v>
      </c>
      <c r="C174" s="104">
        <f>C162/$C$162*100</f>
        <v>100</v>
      </c>
      <c r="D174" s="104">
        <f t="shared" ref="D174:H174" si="46">D162/$C$162*100</f>
        <v>131.60556257901391</v>
      </c>
      <c r="E174" s="104">
        <f t="shared" si="46"/>
        <v>160.68268015170671</v>
      </c>
      <c r="F174" s="104">
        <f t="shared" si="46"/>
        <v>169.40581542351453</v>
      </c>
      <c r="G174" s="104">
        <f t="shared" si="46"/>
        <v>71.302149178255377</v>
      </c>
      <c r="H174" s="104">
        <f t="shared" si="46"/>
        <v>119.0897597977244</v>
      </c>
      <c r="I174" s="107"/>
    </row>
    <row r="175" spans="2:10" x14ac:dyDescent="0.25">
      <c r="B175" s="108"/>
      <c r="C175" s="108"/>
      <c r="D175" s="108"/>
      <c r="E175" s="108"/>
      <c r="F175" s="108"/>
      <c r="G175" s="108"/>
      <c r="H175" s="108"/>
      <c r="I175" s="107"/>
    </row>
    <row r="176" spans="2:10" x14ac:dyDescent="0.25">
      <c r="B176" s="101" t="s">
        <v>31</v>
      </c>
      <c r="C176" s="104">
        <f>C163/$C$163*100</f>
        <v>100</v>
      </c>
      <c r="D176" s="104">
        <f t="shared" ref="D176:H176" si="47">D163/$C$163*100</f>
        <v>152.24615384615385</v>
      </c>
      <c r="E176" s="104">
        <f t="shared" si="47"/>
        <v>169.96923076923076</v>
      </c>
      <c r="F176" s="104">
        <f t="shared" si="47"/>
        <v>173.10769230769233</v>
      </c>
      <c r="G176" s="104">
        <f t="shared" si="47"/>
        <v>82.646153846153851</v>
      </c>
      <c r="H176" s="104">
        <f t="shared" si="47"/>
        <v>124.18461538461538</v>
      </c>
      <c r="I176" s="107"/>
    </row>
    <row r="177" spans="2:10" x14ac:dyDescent="0.25">
      <c r="B177" s="101" t="s">
        <v>32</v>
      </c>
      <c r="C177" s="104">
        <f>C164/$C$164*100</f>
        <v>100</v>
      </c>
      <c r="D177" s="104">
        <f t="shared" ref="D177:H177" si="48">D164/$C$164*100</f>
        <v>135.78076525336093</v>
      </c>
      <c r="E177" s="104">
        <f t="shared" si="48"/>
        <v>155.94622543950362</v>
      </c>
      <c r="F177" s="104">
        <f t="shared" si="48"/>
        <v>159.41054808686658</v>
      </c>
      <c r="G177" s="104">
        <f t="shared" si="48"/>
        <v>74.922440537745601</v>
      </c>
      <c r="H177" s="104">
        <f t="shared" si="48"/>
        <v>108.0144777662875</v>
      </c>
      <c r="I177" s="107"/>
    </row>
    <row r="178" spans="2:10" x14ac:dyDescent="0.25">
      <c r="B178" s="101" t="s">
        <v>33</v>
      </c>
      <c r="C178" s="104">
        <f>C165/$C$165*100</f>
        <v>100</v>
      </c>
      <c r="D178" s="104">
        <f t="shared" ref="D178:H178" si="49">D165/$C$165*100</f>
        <v>182.60869565217391</v>
      </c>
      <c r="E178" s="104">
        <f t="shared" si="49"/>
        <v>256.52173913043475</v>
      </c>
      <c r="F178" s="104">
        <f t="shared" si="49"/>
        <v>282.60869565217394</v>
      </c>
      <c r="G178" s="104">
        <f t="shared" si="49"/>
        <v>113.04347826086956</v>
      </c>
      <c r="H178" s="104">
        <f t="shared" si="49"/>
        <v>186.95652173913044</v>
      </c>
      <c r="I178" s="107"/>
    </row>
    <row r="180" spans="2:10" s="18" customFormat="1" ht="24.95" customHeight="1" x14ac:dyDescent="0.25">
      <c r="B180" s="72" t="s">
        <v>324</v>
      </c>
    </row>
    <row r="181" spans="2:10" s="18" customFormat="1" ht="25.5" x14ac:dyDescent="0.25">
      <c r="B181" s="76" t="s">
        <v>13</v>
      </c>
      <c r="C181" s="86" t="s">
        <v>349</v>
      </c>
      <c r="D181" s="86" t="s">
        <v>350</v>
      </c>
      <c r="E181" s="86" t="s">
        <v>351</v>
      </c>
      <c r="F181" s="86" t="s">
        <v>352</v>
      </c>
      <c r="G181" s="86" t="s">
        <v>353</v>
      </c>
      <c r="H181" s="86" t="s">
        <v>354</v>
      </c>
      <c r="I181" s="78" t="s">
        <v>355</v>
      </c>
      <c r="J181" s="78" t="s">
        <v>356</v>
      </c>
    </row>
    <row r="182" spans="2:10" s="18" customFormat="1" ht="12.75" x14ac:dyDescent="0.25">
      <c r="B182" s="18" t="s">
        <v>27</v>
      </c>
      <c r="C182" s="11">
        <f>'[1]3. Sesso, nazionalità, età'!C69</f>
        <v>427</v>
      </c>
      <c r="D182" s="11">
        <f>'[1]3. Sesso, nazionalità, età'!D69</f>
        <v>615</v>
      </c>
      <c r="E182" s="11">
        <f>'[1]3. Sesso, nazionalità, età'!E69</f>
        <v>856</v>
      </c>
      <c r="F182" s="11">
        <f>'[1]3. Sesso, nazionalità, età'!F69</f>
        <v>945</v>
      </c>
      <c r="G182" s="11">
        <f>'[1]3. Sesso, nazionalità, età'!G69</f>
        <v>582</v>
      </c>
      <c r="H182" s="11">
        <f>'[1]3. Sesso, nazionalità, età'!H69</f>
        <v>572</v>
      </c>
      <c r="I182" s="84">
        <f t="shared" ref="I182:I188" si="50">H182-C182</f>
        <v>145</v>
      </c>
      <c r="J182" s="21">
        <f t="shared" ref="J182:J189" si="51">(H182-C182)/C182</f>
        <v>0.33957845433255268</v>
      </c>
    </row>
    <row r="183" spans="2:10" s="18" customFormat="1" ht="12.75" x14ac:dyDescent="0.25">
      <c r="B183" s="18" t="s">
        <v>28</v>
      </c>
      <c r="C183" s="11">
        <f>'[1]3. Sesso, nazionalità, età'!C70</f>
        <v>513</v>
      </c>
      <c r="D183" s="11">
        <f>'[1]3. Sesso, nazionalità, età'!D70</f>
        <v>977</v>
      </c>
      <c r="E183" s="11">
        <f>'[1]3. Sesso, nazionalità, età'!E70</f>
        <v>1129</v>
      </c>
      <c r="F183" s="11">
        <f>'[1]3. Sesso, nazionalità, età'!F70</f>
        <v>1182</v>
      </c>
      <c r="G183" s="11">
        <f>'[1]3. Sesso, nazionalità, età'!G70</f>
        <v>610</v>
      </c>
      <c r="H183" s="11">
        <f>'[1]3. Sesso, nazionalità, età'!H70</f>
        <v>717</v>
      </c>
      <c r="I183" s="84">
        <f t="shared" si="50"/>
        <v>204</v>
      </c>
      <c r="J183" s="21">
        <f t="shared" si="51"/>
        <v>0.39766081871345027</v>
      </c>
    </row>
    <row r="184" spans="2:10" s="18" customFormat="1" ht="12.75" x14ac:dyDescent="0.25">
      <c r="B184" s="18" t="s">
        <v>29</v>
      </c>
      <c r="C184" s="11">
        <f>'[1]3. Sesso, nazionalità, età'!C71</f>
        <v>794</v>
      </c>
      <c r="D184" s="11">
        <f>'[1]3. Sesso, nazionalità, età'!D71</f>
        <v>1358</v>
      </c>
      <c r="E184" s="11">
        <f>'[1]3. Sesso, nazionalità, età'!E71</f>
        <v>1712</v>
      </c>
      <c r="F184" s="11">
        <f>'[1]3. Sesso, nazionalità, età'!F71</f>
        <v>1809</v>
      </c>
      <c r="G184" s="11">
        <f>'[1]3. Sesso, nazionalità, età'!G71</f>
        <v>1015</v>
      </c>
      <c r="H184" s="11">
        <f>'[1]3. Sesso, nazionalità, età'!H71</f>
        <v>1104</v>
      </c>
      <c r="I184" s="84">
        <f t="shared" si="50"/>
        <v>310</v>
      </c>
      <c r="J184" s="21">
        <f t="shared" si="51"/>
        <v>0.39042821158690177</v>
      </c>
    </row>
    <row r="185" spans="2:10" s="18" customFormat="1" ht="12.75" x14ac:dyDescent="0.25">
      <c r="B185" s="18" t="s">
        <v>30</v>
      </c>
      <c r="C185" s="11">
        <f>'[1]3. Sesso, nazionalità, età'!C72</f>
        <v>146</v>
      </c>
      <c r="D185" s="11">
        <f>'[1]3. Sesso, nazionalità, età'!D72</f>
        <v>234</v>
      </c>
      <c r="E185" s="11">
        <f>'[1]3. Sesso, nazionalità, età'!E72</f>
        <v>273</v>
      </c>
      <c r="F185" s="11">
        <f>'[1]3. Sesso, nazionalità, età'!F72</f>
        <v>318</v>
      </c>
      <c r="G185" s="11">
        <f>'[1]3. Sesso, nazionalità, età'!G72</f>
        <v>177</v>
      </c>
      <c r="H185" s="11">
        <f>'[1]3. Sesso, nazionalità, età'!H72</f>
        <v>185</v>
      </c>
      <c r="I185" s="84">
        <f t="shared" si="50"/>
        <v>39</v>
      </c>
      <c r="J185" s="21">
        <f t="shared" si="51"/>
        <v>0.26712328767123289</v>
      </c>
    </row>
    <row r="186" spans="2:10" s="18" customFormat="1" ht="12.75" x14ac:dyDescent="0.25">
      <c r="B186" s="18" t="s">
        <v>31</v>
      </c>
      <c r="C186" s="11">
        <f>'[1]3. Sesso, nazionalità, età'!C73</f>
        <v>546</v>
      </c>
      <c r="D186" s="11">
        <f>'[1]3. Sesso, nazionalità, età'!D73</f>
        <v>992</v>
      </c>
      <c r="E186" s="11">
        <f>'[1]3. Sesso, nazionalità, età'!E73</f>
        <v>1271</v>
      </c>
      <c r="F186" s="11">
        <f>'[1]3. Sesso, nazionalità, età'!F73</f>
        <v>1394</v>
      </c>
      <c r="G186" s="11">
        <f>'[1]3. Sesso, nazionalità, età'!G73</f>
        <v>760</v>
      </c>
      <c r="H186" s="11">
        <f>'[1]3. Sesso, nazionalità, età'!H73</f>
        <v>830</v>
      </c>
      <c r="I186" s="84">
        <f t="shared" si="50"/>
        <v>284</v>
      </c>
      <c r="J186" s="21">
        <f t="shared" si="51"/>
        <v>0.52014652014652019</v>
      </c>
    </row>
    <row r="187" spans="2:10" s="18" customFormat="1" ht="12.75" x14ac:dyDescent="0.25">
      <c r="B187" s="18" t="s">
        <v>32</v>
      </c>
      <c r="C187" s="11">
        <f>'[1]3. Sesso, nazionalità, età'!C74</f>
        <v>393</v>
      </c>
      <c r="D187" s="11">
        <f>'[1]3. Sesso, nazionalità, età'!D74</f>
        <v>585</v>
      </c>
      <c r="E187" s="11">
        <f>'[1]3. Sesso, nazionalità, età'!E74</f>
        <v>699</v>
      </c>
      <c r="F187" s="11">
        <f>'[1]3. Sesso, nazionalità, età'!F74</f>
        <v>703</v>
      </c>
      <c r="G187" s="11">
        <f>'[1]3. Sesso, nazionalità, età'!G74</f>
        <v>410</v>
      </c>
      <c r="H187" s="11">
        <f>'[1]3. Sesso, nazionalità, età'!H74</f>
        <v>430</v>
      </c>
      <c r="I187" s="84">
        <f t="shared" si="50"/>
        <v>37</v>
      </c>
      <c r="J187" s="21">
        <f t="shared" si="51"/>
        <v>9.4147582697201013E-2</v>
      </c>
    </row>
    <row r="188" spans="2:10" s="18" customFormat="1" ht="12.75" x14ac:dyDescent="0.25">
      <c r="B188" s="18" t="s">
        <v>33</v>
      </c>
      <c r="C188" s="11">
        <f>'[1]3. Sesso, nazionalità, età'!C75</f>
        <v>1</v>
      </c>
      <c r="D188" s="11">
        <f>'[1]3. Sesso, nazionalità, età'!D75</f>
        <v>15</v>
      </c>
      <c r="E188" s="11">
        <f>'[1]3. Sesso, nazionalità, età'!E75</f>
        <v>15</v>
      </c>
      <c r="F188" s="11">
        <f>'[1]3. Sesso, nazionalità, età'!F75</f>
        <v>30</v>
      </c>
      <c r="G188" s="11">
        <f>'[1]3. Sesso, nazionalità, età'!G75</f>
        <v>22</v>
      </c>
      <c r="H188" s="11">
        <f>'[1]3. Sesso, nazionalità, età'!H75</f>
        <v>29</v>
      </c>
      <c r="I188" s="84">
        <f t="shared" si="50"/>
        <v>28</v>
      </c>
      <c r="J188" s="21">
        <f t="shared" si="51"/>
        <v>28</v>
      </c>
    </row>
    <row r="189" spans="2:10" s="18" customFormat="1" ht="12.75" x14ac:dyDescent="0.25">
      <c r="B189" s="88" t="s">
        <v>81</v>
      </c>
      <c r="C189" s="14">
        <f>SUM(C186:C188)</f>
        <v>940</v>
      </c>
      <c r="D189" s="14">
        <f t="shared" ref="D189:H189" si="52">SUM(D186:D188)</f>
        <v>1592</v>
      </c>
      <c r="E189" s="14">
        <f t="shared" si="52"/>
        <v>1985</v>
      </c>
      <c r="F189" s="14">
        <f t="shared" si="52"/>
        <v>2127</v>
      </c>
      <c r="G189" s="14">
        <f t="shared" si="52"/>
        <v>1192</v>
      </c>
      <c r="H189" s="14">
        <f t="shared" si="52"/>
        <v>1289</v>
      </c>
      <c r="I189" s="14">
        <f>SUM(I186:I188)</f>
        <v>349</v>
      </c>
      <c r="J189" s="89">
        <f t="shared" si="51"/>
        <v>0.37127659574468086</v>
      </c>
    </row>
    <row r="190" spans="2:10" s="18" customFormat="1" ht="24.95" customHeight="1" x14ac:dyDescent="0.2">
      <c r="B190" s="81" t="s">
        <v>47</v>
      </c>
      <c r="C190" s="10"/>
      <c r="D190" s="10"/>
      <c r="E190" s="10"/>
      <c r="G190" s="10"/>
      <c r="H190" s="30"/>
      <c r="I190" s="90"/>
      <c r="J190" s="84"/>
    </row>
    <row r="191" spans="2:10" s="18" customFormat="1" ht="12.75" x14ac:dyDescent="0.25">
      <c r="C191" s="23"/>
      <c r="D191" s="23"/>
      <c r="E191" s="23"/>
      <c r="G191" s="23"/>
      <c r="H191" s="84"/>
      <c r="I191" s="21"/>
      <c r="J191" s="84"/>
    </row>
    <row r="192" spans="2:10" s="18" customFormat="1" ht="12.75" x14ac:dyDescent="0.25">
      <c r="B192" s="101"/>
      <c r="C192" s="103" t="s">
        <v>349</v>
      </c>
      <c r="D192" s="103" t="s">
        <v>350</v>
      </c>
      <c r="E192" s="103" t="s">
        <v>351</v>
      </c>
      <c r="F192" s="130" t="s">
        <v>352</v>
      </c>
      <c r="G192" s="130" t="s">
        <v>353</v>
      </c>
      <c r="H192" s="103" t="s">
        <v>354</v>
      </c>
      <c r="I192" s="134"/>
      <c r="J192" s="84"/>
    </row>
    <row r="193" spans="2:10" s="18" customFormat="1" ht="12.75" x14ac:dyDescent="0.25">
      <c r="B193" s="101" t="s">
        <v>27</v>
      </c>
      <c r="C193" s="104">
        <f>C182/$C$182*100</f>
        <v>100</v>
      </c>
      <c r="D193" s="104">
        <f t="shared" ref="D193:H193" si="53">D182/$C$182*100</f>
        <v>144.0281030444965</v>
      </c>
      <c r="E193" s="104">
        <f t="shared" si="53"/>
        <v>200.46838407494144</v>
      </c>
      <c r="F193" s="104">
        <f t="shared" si="53"/>
        <v>221.31147540983608</v>
      </c>
      <c r="G193" s="104">
        <f t="shared" si="53"/>
        <v>136.29976580796253</v>
      </c>
      <c r="H193" s="104">
        <f t="shared" si="53"/>
        <v>133.95784543325527</v>
      </c>
      <c r="I193" s="134"/>
      <c r="J193" s="84"/>
    </row>
    <row r="194" spans="2:10" s="18" customFormat="1" ht="12.75" x14ac:dyDescent="0.25">
      <c r="B194" s="101" t="s">
        <v>28</v>
      </c>
      <c r="C194" s="104">
        <f>C183/$C$183*100</f>
        <v>100</v>
      </c>
      <c r="D194" s="104">
        <f t="shared" ref="D194:H194" si="54">D183/$C$183*100</f>
        <v>190.44834307992201</v>
      </c>
      <c r="E194" s="104">
        <f t="shared" si="54"/>
        <v>220.07797270955166</v>
      </c>
      <c r="F194" s="104">
        <f t="shared" si="54"/>
        <v>230.40935672514621</v>
      </c>
      <c r="G194" s="104">
        <f t="shared" si="54"/>
        <v>118.9083820662768</v>
      </c>
      <c r="H194" s="104">
        <f t="shared" si="54"/>
        <v>139.76608187134502</v>
      </c>
      <c r="I194" s="134"/>
      <c r="J194" s="84"/>
    </row>
    <row r="195" spans="2:10" s="18" customFormat="1" ht="12.75" x14ac:dyDescent="0.25">
      <c r="B195" s="101"/>
      <c r="C195" s="101"/>
      <c r="D195" s="101"/>
      <c r="E195" s="101"/>
      <c r="F195" s="101"/>
      <c r="G195" s="101"/>
      <c r="H195" s="101"/>
      <c r="I195" s="134"/>
      <c r="J195" s="84"/>
    </row>
    <row r="196" spans="2:10" s="18" customFormat="1" ht="12.75" x14ac:dyDescent="0.25">
      <c r="B196" s="101" t="s">
        <v>29</v>
      </c>
      <c r="C196" s="104">
        <f>C184/$C$184*100</f>
        <v>100</v>
      </c>
      <c r="D196" s="104">
        <f t="shared" ref="D196:H196" si="55">D184/$C$184*100</f>
        <v>171.03274559193954</v>
      </c>
      <c r="E196" s="104">
        <f t="shared" si="55"/>
        <v>215.61712846347606</v>
      </c>
      <c r="F196" s="104">
        <f t="shared" si="55"/>
        <v>227.83375314861462</v>
      </c>
      <c r="G196" s="104">
        <f t="shared" si="55"/>
        <v>127.8337531486146</v>
      </c>
      <c r="H196" s="104">
        <f t="shared" si="55"/>
        <v>139.04282115869017</v>
      </c>
      <c r="I196" s="134"/>
      <c r="J196" s="84"/>
    </row>
    <row r="197" spans="2:10" x14ac:dyDescent="0.25">
      <c r="B197" s="101" t="s">
        <v>30</v>
      </c>
      <c r="C197" s="104">
        <f>C185/$C$185*100</f>
        <v>100</v>
      </c>
      <c r="D197" s="104">
        <f t="shared" ref="D197:H197" si="56">D185/$C$185*100</f>
        <v>160.27397260273972</v>
      </c>
      <c r="E197" s="104">
        <f t="shared" si="56"/>
        <v>186.98630136986301</v>
      </c>
      <c r="F197" s="104">
        <f t="shared" si="56"/>
        <v>217.80821917808217</v>
      </c>
      <c r="G197" s="104">
        <f t="shared" si="56"/>
        <v>121.23287671232876</v>
      </c>
      <c r="H197" s="104">
        <f t="shared" si="56"/>
        <v>126.71232876712328</v>
      </c>
      <c r="I197" s="107"/>
    </row>
    <row r="198" spans="2:10" x14ac:dyDescent="0.25">
      <c r="B198" s="108"/>
      <c r="C198" s="108"/>
      <c r="D198" s="108"/>
      <c r="E198" s="108"/>
      <c r="F198" s="108"/>
      <c r="G198" s="108"/>
      <c r="H198" s="108"/>
      <c r="I198" s="107"/>
    </row>
    <row r="199" spans="2:10" x14ac:dyDescent="0.25">
      <c r="B199" s="101" t="s">
        <v>31</v>
      </c>
      <c r="C199" s="104">
        <f>C186/$C$186*100</f>
        <v>100</v>
      </c>
      <c r="D199" s="104">
        <f t="shared" ref="D199:H199" si="57">D186/$C$186*100</f>
        <v>181.68498168498169</v>
      </c>
      <c r="E199" s="104">
        <f t="shared" si="57"/>
        <v>232.7838827838828</v>
      </c>
      <c r="F199" s="104">
        <f t="shared" si="57"/>
        <v>255.3113553113553</v>
      </c>
      <c r="G199" s="104">
        <f t="shared" si="57"/>
        <v>139.19413919413918</v>
      </c>
      <c r="H199" s="104">
        <f t="shared" si="57"/>
        <v>152.014652014652</v>
      </c>
      <c r="I199" s="107"/>
    </row>
    <row r="200" spans="2:10" x14ac:dyDescent="0.25">
      <c r="B200" s="101" t="s">
        <v>32</v>
      </c>
      <c r="C200" s="104">
        <f>C187/$C$187*100</f>
        <v>100</v>
      </c>
      <c r="D200" s="104">
        <f t="shared" ref="D200:H200" si="58">D187/$C$187*100</f>
        <v>148.85496183206106</v>
      </c>
      <c r="E200" s="104">
        <f t="shared" si="58"/>
        <v>177.86259541984734</v>
      </c>
      <c r="F200" s="104">
        <f t="shared" si="58"/>
        <v>178.88040712468194</v>
      </c>
      <c r="G200" s="104">
        <f t="shared" si="58"/>
        <v>104.32569974554708</v>
      </c>
      <c r="H200" s="104">
        <f t="shared" si="58"/>
        <v>109.4147582697201</v>
      </c>
      <c r="I200" s="107"/>
    </row>
    <row r="201" spans="2:10" x14ac:dyDescent="0.25">
      <c r="B201" s="101" t="s">
        <v>33</v>
      </c>
      <c r="C201" s="104">
        <f>C188/$C$188*100</f>
        <v>100</v>
      </c>
      <c r="D201" s="104">
        <f t="shared" ref="D201:H201" si="59">D188/$C$188*100</f>
        <v>1500</v>
      </c>
      <c r="E201" s="104">
        <f t="shared" si="59"/>
        <v>1500</v>
      </c>
      <c r="F201" s="104">
        <f t="shared" si="59"/>
        <v>3000</v>
      </c>
      <c r="G201" s="104">
        <f t="shared" si="59"/>
        <v>2200</v>
      </c>
      <c r="H201" s="104">
        <f t="shared" si="59"/>
        <v>2900</v>
      </c>
      <c r="I201" s="107"/>
    </row>
    <row r="202" spans="2:10" x14ac:dyDescent="0.25">
      <c r="B202" s="107"/>
      <c r="C202" s="107"/>
      <c r="D202" s="107"/>
      <c r="E202" s="107"/>
      <c r="F202" s="107"/>
      <c r="G202" s="107"/>
      <c r="H202" s="107"/>
      <c r="I202" s="107"/>
    </row>
  </sheetData>
  <sheetProtection sheet="1" objects="1" scenarios="1"/>
  <mergeCells count="37">
    <mergeCell ref="B2:AA4"/>
    <mergeCell ref="B7:B8"/>
    <mergeCell ref="C7:D8"/>
    <mergeCell ref="E7:R7"/>
    <mergeCell ref="E8:F8"/>
    <mergeCell ref="G8:H8"/>
    <mergeCell ref="I8:J8"/>
    <mergeCell ref="K8:L8"/>
    <mergeCell ref="M8:N8"/>
    <mergeCell ref="O8:P8"/>
    <mergeCell ref="Q8:R8"/>
    <mergeCell ref="C12:R12"/>
    <mergeCell ref="B21:B22"/>
    <mergeCell ref="C21:E22"/>
    <mergeCell ref="F21:K21"/>
    <mergeCell ref="F22:H22"/>
    <mergeCell ref="I22:K22"/>
    <mergeCell ref="L22:N22"/>
    <mergeCell ref="O22:Q22"/>
    <mergeCell ref="C26:K26"/>
    <mergeCell ref="B35:B36"/>
    <mergeCell ref="C35:E36"/>
    <mergeCell ref="F35:K35"/>
    <mergeCell ref="F36:H36"/>
    <mergeCell ref="I36:K36"/>
    <mergeCell ref="C54:N54"/>
    <mergeCell ref="B61:AA63"/>
    <mergeCell ref="L36:N36"/>
    <mergeCell ref="O36:Q36"/>
    <mergeCell ref="C40:K40"/>
    <mergeCell ref="B49:B50"/>
    <mergeCell ref="C49:E50"/>
    <mergeCell ref="F49:N49"/>
    <mergeCell ref="F50:H50"/>
    <mergeCell ref="I50:K50"/>
    <mergeCell ref="L50:N50"/>
    <mergeCell ref="O50:Q50"/>
  </mergeCells>
  <pageMargins left="0.7" right="0.7" top="0.75" bottom="0.75" header="0.3" footer="0.3"/>
  <pageSetup paperSize="9" scale="53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E97EB8-C416-4BBD-8DC5-2128214CAB21}">
  <sheetPr>
    <tabColor theme="0"/>
    <pageSetUpPr fitToPage="1"/>
  </sheetPr>
  <dimension ref="B2:AK187"/>
  <sheetViews>
    <sheetView zoomScaleNormal="100" zoomScalePageLayoutView="125" workbookViewId="0">
      <selection activeCell="B2" sqref="B2:AA4"/>
    </sheetView>
  </sheetViews>
  <sheetFormatPr defaultColWidth="8.85546875" defaultRowHeight="13.5" x14ac:dyDescent="0.25"/>
  <cols>
    <col min="1" max="1" width="4.7109375" style="37" customWidth="1"/>
    <col min="2" max="2" width="22.7109375" style="37" customWidth="1"/>
    <col min="3" max="20" width="9.28515625" style="37" customWidth="1"/>
    <col min="21" max="21" width="8.85546875" style="37"/>
    <col min="22" max="22" width="8.42578125" style="37" customWidth="1"/>
    <col min="23" max="23" width="13.28515625" style="37" bestFit="1" customWidth="1"/>
    <col min="24" max="27" width="8.85546875" style="37"/>
    <col min="28" max="28" width="13.28515625" style="37" bestFit="1" customWidth="1"/>
    <col min="29" max="32" width="8.85546875" style="37"/>
    <col min="33" max="33" width="13.28515625" style="37" bestFit="1" customWidth="1"/>
    <col min="34" max="16384" width="8.85546875" style="37"/>
  </cols>
  <sheetData>
    <row r="2" spans="2:37" ht="14.25" customHeight="1" x14ac:dyDescent="0.25">
      <c r="B2" s="150" t="s">
        <v>195</v>
      </c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C2" s="17"/>
      <c r="AD2" s="17"/>
      <c r="AE2" s="17"/>
      <c r="AF2" s="17"/>
      <c r="AG2" s="17"/>
      <c r="AH2" s="17"/>
      <c r="AI2" s="43"/>
      <c r="AJ2" s="43"/>
      <c r="AK2" s="43"/>
    </row>
    <row r="3" spans="2:37" ht="14.25" customHeight="1" x14ac:dyDescent="0.25">
      <c r="B3" s="150"/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150"/>
      <c r="Q3" s="150"/>
      <c r="R3" s="150"/>
      <c r="S3" s="150"/>
      <c r="T3" s="150"/>
      <c r="U3" s="150"/>
      <c r="V3" s="150"/>
      <c r="W3" s="150"/>
      <c r="X3" s="150"/>
      <c r="Y3" s="150"/>
      <c r="Z3" s="150"/>
      <c r="AA3" s="150"/>
      <c r="AC3" s="43"/>
      <c r="AD3" s="17"/>
      <c r="AE3" s="17"/>
      <c r="AF3" s="17"/>
      <c r="AG3" s="43"/>
      <c r="AH3" s="43"/>
      <c r="AI3" s="43"/>
      <c r="AJ3" s="43"/>
      <c r="AK3" s="43"/>
    </row>
    <row r="4" spans="2:37" ht="14.25" customHeight="1" x14ac:dyDescent="0.25">
      <c r="B4" s="150"/>
      <c r="C4" s="150"/>
      <c r="D4" s="150"/>
      <c r="E4" s="150"/>
      <c r="F4" s="150"/>
      <c r="G4" s="150"/>
      <c r="H4" s="150"/>
      <c r="I4" s="150"/>
      <c r="J4" s="150"/>
      <c r="K4" s="150"/>
      <c r="L4" s="150"/>
      <c r="M4" s="150"/>
      <c r="N4" s="150"/>
      <c r="O4" s="150"/>
      <c r="P4" s="150"/>
      <c r="Q4" s="150"/>
      <c r="R4" s="150"/>
      <c r="S4" s="150"/>
      <c r="T4" s="150"/>
      <c r="U4" s="150"/>
      <c r="V4" s="150"/>
      <c r="W4" s="150"/>
      <c r="X4" s="150"/>
      <c r="Y4" s="150"/>
      <c r="Z4" s="150"/>
      <c r="AA4" s="150"/>
      <c r="AC4" s="43"/>
      <c r="AD4" s="17"/>
      <c r="AE4" s="17"/>
      <c r="AF4" s="17"/>
      <c r="AG4" s="43"/>
      <c r="AH4" s="43"/>
      <c r="AI4" s="43"/>
      <c r="AJ4" s="43"/>
      <c r="AK4" s="43"/>
    </row>
    <row r="5" spans="2:37" x14ac:dyDescent="0.25">
      <c r="AC5" s="75"/>
      <c r="AD5" s="75"/>
      <c r="AE5" s="75"/>
      <c r="AF5" s="75"/>
      <c r="AG5" s="75"/>
      <c r="AH5" s="96"/>
      <c r="AI5" s="43"/>
      <c r="AJ5" s="43"/>
      <c r="AK5" s="43"/>
    </row>
    <row r="6" spans="2:37" s="74" customFormat="1" ht="24.95" customHeight="1" x14ac:dyDescent="0.25">
      <c r="B6" s="72" t="s">
        <v>211</v>
      </c>
      <c r="C6" s="73"/>
      <c r="D6" s="73"/>
      <c r="E6" s="75"/>
      <c r="F6" s="75"/>
      <c r="G6" s="75"/>
      <c r="H6" s="75"/>
      <c r="I6" s="75"/>
      <c r="J6" s="75"/>
      <c r="K6" s="75"/>
      <c r="L6" s="75"/>
      <c r="AB6" s="106"/>
      <c r="AC6" s="101"/>
      <c r="AD6" s="102"/>
      <c r="AE6" s="102"/>
      <c r="AF6" s="102"/>
      <c r="AG6" s="101"/>
      <c r="AH6" s="101"/>
      <c r="AI6" s="102"/>
      <c r="AJ6" s="102"/>
      <c r="AK6" s="102"/>
    </row>
    <row r="7" spans="2:37" s="18" customFormat="1" ht="15" customHeight="1" x14ac:dyDescent="0.25">
      <c r="B7" s="151" t="s">
        <v>85</v>
      </c>
      <c r="C7" s="153" t="s">
        <v>55</v>
      </c>
      <c r="D7" s="153"/>
      <c r="E7" s="155" t="s">
        <v>2</v>
      </c>
      <c r="F7" s="155"/>
      <c r="G7" s="155"/>
      <c r="H7" s="155"/>
      <c r="I7" s="155"/>
      <c r="J7" s="155"/>
      <c r="K7" s="155"/>
      <c r="L7" s="155"/>
      <c r="M7" s="155"/>
      <c r="N7" s="155"/>
      <c r="O7" s="155"/>
      <c r="P7" s="155"/>
      <c r="Q7" s="155"/>
      <c r="R7" s="155"/>
      <c r="S7" s="155"/>
      <c r="T7" s="155"/>
      <c r="AB7" s="105"/>
      <c r="AC7" s="108"/>
      <c r="AD7" s="108" t="s">
        <v>16</v>
      </c>
      <c r="AE7" s="108" t="s">
        <v>17</v>
      </c>
      <c r="AF7" s="108" t="s">
        <v>163</v>
      </c>
      <c r="AG7" s="108" t="s">
        <v>18</v>
      </c>
      <c r="AH7" s="108" t="s">
        <v>19</v>
      </c>
      <c r="AI7" s="108" t="s">
        <v>20</v>
      </c>
      <c r="AJ7" s="108" t="s">
        <v>48</v>
      </c>
      <c r="AK7" s="101"/>
    </row>
    <row r="8" spans="2:37" s="18" customFormat="1" ht="27" customHeight="1" x14ac:dyDescent="0.25">
      <c r="B8" s="152"/>
      <c r="C8" s="154"/>
      <c r="D8" s="154"/>
      <c r="E8" s="161" t="s">
        <v>16</v>
      </c>
      <c r="F8" s="161"/>
      <c r="G8" s="161" t="s">
        <v>59</v>
      </c>
      <c r="H8" s="161"/>
      <c r="I8" s="161" t="s">
        <v>163</v>
      </c>
      <c r="J8" s="161"/>
      <c r="K8" s="161" t="s">
        <v>18</v>
      </c>
      <c r="L8" s="161"/>
      <c r="M8" s="161" t="s">
        <v>19</v>
      </c>
      <c r="N8" s="161"/>
      <c r="O8" s="161" t="s">
        <v>58</v>
      </c>
      <c r="P8" s="161"/>
      <c r="Q8" s="161" t="s">
        <v>48</v>
      </c>
      <c r="R8" s="161"/>
      <c r="S8" s="161" t="s">
        <v>21</v>
      </c>
      <c r="T8" s="161"/>
      <c r="AB8" s="105"/>
      <c r="AC8" s="108" t="s">
        <v>4</v>
      </c>
      <c r="AD8" s="114">
        <f>$E$11</f>
        <v>487</v>
      </c>
      <c r="AE8" s="114">
        <f>$G$11</f>
        <v>4815</v>
      </c>
      <c r="AF8" s="114">
        <f>$I$11</f>
        <v>472</v>
      </c>
      <c r="AG8" s="114">
        <f>$K$11</f>
        <v>348</v>
      </c>
      <c r="AH8" s="114">
        <f>$M$11</f>
        <v>3300</v>
      </c>
      <c r="AI8" s="114">
        <f>$O$11</f>
        <v>0</v>
      </c>
      <c r="AJ8" s="114">
        <f>$Q$11</f>
        <v>377</v>
      </c>
      <c r="AK8" s="101"/>
    </row>
    <row r="9" spans="2:37" s="18" customFormat="1" ht="35.25" customHeight="1" x14ac:dyDescent="0.25">
      <c r="B9" s="76"/>
      <c r="C9" s="77" t="s">
        <v>358</v>
      </c>
      <c r="D9" s="78" t="s">
        <v>0</v>
      </c>
      <c r="E9" s="77" t="s">
        <v>358</v>
      </c>
      <c r="F9" s="78" t="s">
        <v>0</v>
      </c>
      <c r="G9" s="77" t="s">
        <v>358</v>
      </c>
      <c r="H9" s="78" t="s">
        <v>0</v>
      </c>
      <c r="I9" s="77" t="s">
        <v>358</v>
      </c>
      <c r="J9" s="78" t="s">
        <v>0</v>
      </c>
      <c r="K9" s="77" t="s">
        <v>358</v>
      </c>
      <c r="L9" s="78" t="s">
        <v>0</v>
      </c>
      <c r="M9" s="77" t="s">
        <v>358</v>
      </c>
      <c r="N9" s="78" t="s">
        <v>0</v>
      </c>
      <c r="O9" s="77" t="s">
        <v>358</v>
      </c>
      <c r="P9" s="78" t="s">
        <v>0</v>
      </c>
      <c r="Q9" s="77" t="s">
        <v>358</v>
      </c>
      <c r="R9" s="78" t="s">
        <v>0</v>
      </c>
      <c r="S9" s="77" t="s">
        <v>358</v>
      </c>
      <c r="T9" s="78" t="s">
        <v>0</v>
      </c>
      <c r="AB9" s="105"/>
      <c r="AC9" s="108"/>
      <c r="AD9" s="108"/>
      <c r="AE9" s="108"/>
      <c r="AF9" s="108"/>
      <c r="AG9" s="108"/>
      <c r="AH9" s="108"/>
      <c r="AI9" s="108"/>
      <c r="AJ9" s="108"/>
      <c r="AK9" s="101"/>
    </row>
    <row r="10" spans="2:37" s="18" customFormat="1" x14ac:dyDescent="0.25">
      <c r="B10" s="18" t="s">
        <v>3</v>
      </c>
      <c r="C10" s="30">
        <f>$H$61</f>
        <v>36217</v>
      </c>
      <c r="D10" s="31">
        <f>C10/$C$10</f>
        <v>1</v>
      </c>
      <c r="E10" s="30">
        <f>$H$53</f>
        <v>2267</v>
      </c>
      <c r="F10" s="19">
        <f>E10/$C$10</f>
        <v>6.259491399066737E-2</v>
      </c>
      <c r="G10" s="30">
        <f>$H$54</f>
        <v>17088</v>
      </c>
      <c r="H10" s="19">
        <f>G10/$C$10</f>
        <v>0.4718226247342408</v>
      </c>
      <c r="I10" s="30">
        <f>$H$55</f>
        <v>1997</v>
      </c>
      <c r="J10" s="19">
        <f>I10/$C$10</f>
        <v>5.5139851450976059E-2</v>
      </c>
      <c r="K10" s="30">
        <f>$H$56</f>
        <v>1633</v>
      </c>
      <c r="L10" s="19">
        <f>K10/$C$10</f>
        <v>4.5089322693762597E-2</v>
      </c>
      <c r="M10" s="30">
        <f>$H$57</f>
        <v>11272</v>
      </c>
      <c r="N10" s="19">
        <f>M10/$C$10</f>
        <v>0.3112350553607422</v>
      </c>
      <c r="O10" s="30">
        <f>$H$58</f>
        <v>2</v>
      </c>
      <c r="P10" s="113">
        <f>O10/$C$10</f>
        <v>5.5222685479194851E-5</v>
      </c>
      <c r="Q10" s="30">
        <f>$H$59</f>
        <v>1958</v>
      </c>
      <c r="R10" s="19">
        <f>Q10/$C$10</f>
        <v>5.4063009084131759E-2</v>
      </c>
      <c r="S10" s="30">
        <f>$H$60</f>
        <v>0</v>
      </c>
      <c r="T10" s="116">
        <f>S10/$C$10</f>
        <v>0</v>
      </c>
      <c r="AC10" s="43"/>
      <c r="AD10" s="43"/>
      <c r="AE10" s="43"/>
      <c r="AF10" s="43"/>
      <c r="AG10" s="43"/>
      <c r="AH10" s="43"/>
      <c r="AI10" s="43"/>
      <c r="AJ10" s="43"/>
      <c r="AK10" s="17"/>
    </row>
    <row r="11" spans="2:37" s="18" customFormat="1" x14ac:dyDescent="0.25">
      <c r="B11" s="18" t="s">
        <v>4</v>
      </c>
      <c r="C11" s="32">
        <f>$H$84</f>
        <v>9799</v>
      </c>
      <c r="D11" s="33">
        <f>C11/$C$11</f>
        <v>1</v>
      </c>
      <c r="E11" s="32">
        <f>$H$76</f>
        <v>487</v>
      </c>
      <c r="F11" s="16">
        <f>E11/$C$11</f>
        <v>4.9698948872333913E-2</v>
      </c>
      <c r="G11" s="32">
        <f>$H$77</f>
        <v>4815</v>
      </c>
      <c r="H11" s="16">
        <f>G11/$C$11</f>
        <v>0.49137667108888661</v>
      </c>
      <c r="I11" s="32">
        <f>$H$78</f>
        <v>472</v>
      </c>
      <c r="J11" s="16">
        <f>I11/$C$11</f>
        <v>4.8168180426574142E-2</v>
      </c>
      <c r="K11" s="32">
        <f>$H$79</f>
        <v>348</v>
      </c>
      <c r="L11" s="16">
        <f>K11/$C$11</f>
        <v>3.5513827941626698E-2</v>
      </c>
      <c r="M11" s="32">
        <f>$H$80</f>
        <v>3300</v>
      </c>
      <c r="N11" s="16">
        <f>M11/$C$11</f>
        <v>0.33676905806714968</v>
      </c>
      <c r="O11" s="32">
        <f>$H$81</f>
        <v>0</v>
      </c>
      <c r="P11" s="115">
        <f>O11/$C$11</f>
        <v>0</v>
      </c>
      <c r="Q11" s="32">
        <f>$H$82</f>
        <v>377</v>
      </c>
      <c r="R11" s="16">
        <f>Q11/$C$11</f>
        <v>3.847331360342892E-2</v>
      </c>
      <c r="S11" s="32">
        <f>$H$83</f>
        <v>0</v>
      </c>
      <c r="T11" s="16" t="s">
        <v>164</v>
      </c>
      <c r="AC11" s="43"/>
      <c r="AD11" s="43"/>
      <c r="AE11" s="43"/>
      <c r="AF11" s="43"/>
      <c r="AG11" s="43"/>
      <c r="AH11" s="43"/>
      <c r="AI11" s="43"/>
      <c r="AJ11" s="43"/>
      <c r="AK11" s="17"/>
    </row>
    <row r="12" spans="2:37" s="18" customFormat="1" ht="15" customHeight="1" x14ac:dyDescent="0.25">
      <c r="B12" s="79"/>
      <c r="C12" s="157" t="s">
        <v>14</v>
      </c>
      <c r="D12" s="157"/>
      <c r="E12" s="157"/>
      <c r="F12" s="157"/>
      <c r="G12" s="157"/>
      <c r="H12" s="157"/>
      <c r="I12" s="157"/>
      <c r="J12" s="157"/>
      <c r="K12" s="157"/>
      <c r="L12" s="157"/>
      <c r="M12" s="157"/>
      <c r="N12" s="157"/>
      <c r="O12" s="157"/>
      <c r="P12" s="157"/>
      <c r="Q12" s="157"/>
      <c r="R12" s="157"/>
      <c r="S12" s="157"/>
      <c r="T12" s="157"/>
      <c r="AC12" s="97"/>
      <c r="AD12" s="43"/>
      <c r="AE12" s="43"/>
      <c r="AF12" s="43"/>
      <c r="AG12" s="43"/>
      <c r="AH12" s="43"/>
      <c r="AI12" s="43"/>
      <c r="AJ12" s="43"/>
      <c r="AK12" s="17"/>
    </row>
    <row r="13" spans="2:37" s="18" customFormat="1" ht="15" customHeight="1" x14ac:dyDescent="0.25">
      <c r="B13" s="18" t="s">
        <v>53</v>
      </c>
      <c r="C13" s="30">
        <f>$H$107</f>
        <v>1119</v>
      </c>
      <c r="D13" s="31">
        <f>C13/$C$13</f>
        <v>1</v>
      </c>
      <c r="E13" s="30">
        <f>$H$99</f>
        <v>99</v>
      </c>
      <c r="F13" s="19">
        <f>E13/$C$13</f>
        <v>8.8471849865951746E-2</v>
      </c>
      <c r="G13" s="30">
        <f>$H$100</f>
        <v>353</v>
      </c>
      <c r="H13" s="19">
        <f>G13/$C$13</f>
        <v>0.31546023235031279</v>
      </c>
      <c r="I13" s="30">
        <f>$H$101</f>
        <v>52</v>
      </c>
      <c r="J13" s="19">
        <f>I13/$C$13</f>
        <v>4.6470062555853439E-2</v>
      </c>
      <c r="K13" s="30">
        <f>$H$102</f>
        <v>42</v>
      </c>
      <c r="L13" s="19">
        <f>K13/$C$13</f>
        <v>3.7533512064343161E-2</v>
      </c>
      <c r="M13" s="30">
        <f>$H$103</f>
        <v>558</v>
      </c>
      <c r="N13" s="19">
        <f>M13/$C$13</f>
        <v>0.49865951742627346</v>
      </c>
      <c r="O13" s="30">
        <f>$H$104</f>
        <v>0</v>
      </c>
      <c r="P13" s="19" t="s">
        <v>164</v>
      </c>
      <c r="Q13" s="30">
        <f>$H$105</f>
        <v>15</v>
      </c>
      <c r="R13" s="19">
        <f>Q13/$C$13</f>
        <v>1.3404825737265416E-2</v>
      </c>
      <c r="S13" s="30">
        <f>$H$106</f>
        <v>0</v>
      </c>
      <c r="T13" s="19" t="s">
        <v>164</v>
      </c>
      <c r="AC13" s="97"/>
      <c r="AD13" s="43"/>
      <c r="AE13" s="43"/>
      <c r="AF13" s="43"/>
      <c r="AG13" s="43"/>
      <c r="AH13" s="43"/>
      <c r="AI13" s="43"/>
      <c r="AJ13" s="43"/>
      <c r="AK13" s="17"/>
    </row>
    <row r="14" spans="2:37" s="18" customFormat="1" x14ac:dyDescent="0.25">
      <c r="B14" s="18" t="s">
        <v>5</v>
      </c>
      <c r="C14" s="30">
        <f>$H$130</f>
        <v>3241</v>
      </c>
      <c r="D14" s="31">
        <f>C14/$C$14</f>
        <v>1</v>
      </c>
      <c r="E14" s="30">
        <f>$H$122</f>
        <v>223</v>
      </c>
      <c r="F14" s="19">
        <f>E14/$C$14</f>
        <v>6.8805924097500776E-2</v>
      </c>
      <c r="G14" s="30">
        <f>$H$123</f>
        <v>1593</v>
      </c>
      <c r="H14" s="19">
        <f>G14/$C$14</f>
        <v>0.49151496451712434</v>
      </c>
      <c r="I14" s="30">
        <f>$H$124</f>
        <v>196</v>
      </c>
      <c r="J14" s="19">
        <f>I14/$C$14</f>
        <v>6.0475161987041039E-2</v>
      </c>
      <c r="K14" s="30">
        <f>$H$125</f>
        <v>174</v>
      </c>
      <c r="L14" s="19">
        <f>K14/$C$14</f>
        <v>5.3687133600740511E-2</v>
      </c>
      <c r="M14" s="30">
        <f>$H$126</f>
        <v>798</v>
      </c>
      <c r="N14" s="19">
        <f>M14/$C$14</f>
        <v>0.24622030237580994</v>
      </c>
      <c r="O14" s="30">
        <f>$H$127</f>
        <v>0</v>
      </c>
      <c r="P14" s="113">
        <f>O14/$C$14</f>
        <v>0</v>
      </c>
      <c r="Q14" s="30">
        <f>$H$128</f>
        <v>257</v>
      </c>
      <c r="R14" s="19">
        <f>Q14/$C$14</f>
        <v>7.9296513421783399E-2</v>
      </c>
      <c r="S14" s="30">
        <f>$H$129</f>
        <v>0</v>
      </c>
      <c r="T14" s="19" t="s">
        <v>164</v>
      </c>
      <c r="AC14" s="97"/>
      <c r="AD14" s="43"/>
      <c r="AE14" s="43"/>
      <c r="AF14" s="43"/>
      <c r="AG14" s="43"/>
      <c r="AH14" s="43"/>
      <c r="AI14" s="43"/>
      <c r="AJ14" s="43"/>
      <c r="AK14" s="17"/>
    </row>
    <row r="15" spans="2:37" s="18" customFormat="1" x14ac:dyDescent="0.25">
      <c r="B15" s="18" t="s">
        <v>6</v>
      </c>
      <c r="C15" s="30">
        <f>$H$153</f>
        <v>4150</v>
      </c>
      <c r="D15" s="31">
        <f>C15/$C$15</f>
        <v>1</v>
      </c>
      <c r="E15" s="30">
        <f>$H$145</f>
        <v>97</v>
      </c>
      <c r="F15" s="19">
        <f>E15/$C$15</f>
        <v>2.3373493975903614E-2</v>
      </c>
      <c r="G15" s="30">
        <f>$H$146</f>
        <v>2326</v>
      </c>
      <c r="H15" s="19">
        <f>G15/$C$15</f>
        <v>0.56048192771084338</v>
      </c>
      <c r="I15" s="30">
        <f>$H$147</f>
        <v>95</v>
      </c>
      <c r="J15" s="19">
        <f>I15/$C$15</f>
        <v>2.289156626506024E-2</v>
      </c>
      <c r="K15" s="30">
        <f>$H$148</f>
        <v>107</v>
      </c>
      <c r="L15" s="19">
        <f>K15/$C$15</f>
        <v>2.5783132530120483E-2</v>
      </c>
      <c r="M15" s="30">
        <f>$H$149</f>
        <v>1475</v>
      </c>
      <c r="N15" s="19">
        <f>M15/$C$15</f>
        <v>0.35542168674698793</v>
      </c>
      <c r="O15" s="30">
        <f>$H$150</f>
        <v>0</v>
      </c>
      <c r="P15" s="113">
        <f>O15/$C$15</f>
        <v>0</v>
      </c>
      <c r="Q15" s="30">
        <f>$H$151</f>
        <v>50</v>
      </c>
      <c r="R15" s="19">
        <f>Q15/$C$15</f>
        <v>1.2048192771084338E-2</v>
      </c>
      <c r="S15" s="30">
        <f>$H$152</f>
        <v>0</v>
      </c>
      <c r="T15" s="19" t="s">
        <v>164</v>
      </c>
      <c r="AC15" s="43"/>
      <c r="AD15" s="43"/>
      <c r="AE15" s="43"/>
      <c r="AF15" s="43"/>
      <c r="AG15" s="43"/>
      <c r="AH15" s="43"/>
      <c r="AI15" s="43"/>
      <c r="AJ15" s="43"/>
      <c r="AK15" s="17"/>
    </row>
    <row r="16" spans="2:37" s="18" customFormat="1" x14ac:dyDescent="0.25">
      <c r="B16" s="80" t="s">
        <v>7</v>
      </c>
      <c r="C16" s="32">
        <f>$H$176</f>
        <v>1289</v>
      </c>
      <c r="D16" s="33">
        <f>C16/$C$16</f>
        <v>1</v>
      </c>
      <c r="E16" s="32">
        <f>$H$168</f>
        <v>68</v>
      </c>
      <c r="F16" s="16">
        <f>E16/$C$16</f>
        <v>5.2754072924747868E-2</v>
      </c>
      <c r="G16" s="32">
        <f>$H$169</f>
        <v>543</v>
      </c>
      <c r="H16" s="16">
        <f>G16/$C$16</f>
        <v>0.42125678820791312</v>
      </c>
      <c r="I16" s="32">
        <f>$H$170</f>
        <v>129</v>
      </c>
      <c r="J16" s="16">
        <f>I16/$C$16</f>
        <v>0.10007757951900698</v>
      </c>
      <c r="K16" s="32">
        <f>$H$171</f>
        <v>25</v>
      </c>
      <c r="L16" s="16">
        <f>K16/$C$16</f>
        <v>1.9394879751745538E-2</v>
      </c>
      <c r="M16" s="32">
        <f>$H$172</f>
        <v>469</v>
      </c>
      <c r="N16" s="16">
        <f>M16/$C$16</f>
        <v>0.36384794414274629</v>
      </c>
      <c r="O16" s="32">
        <f>$H$173</f>
        <v>0</v>
      </c>
      <c r="P16" s="115">
        <f>O16/$C$16</f>
        <v>0</v>
      </c>
      <c r="Q16" s="32">
        <f>$H$174</f>
        <v>55</v>
      </c>
      <c r="R16" s="16">
        <f>Q16/$C$16</f>
        <v>4.2668735453840187E-2</v>
      </c>
      <c r="S16" s="32">
        <f>$H$175</f>
        <v>0</v>
      </c>
      <c r="T16" s="16" t="s">
        <v>164</v>
      </c>
      <c r="AC16" s="43"/>
      <c r="AD16" s="43"/>
      <c r="AE16" s="43"/>
      <c r="AF16" s="43"/>
      <c r="AG16" s="43"/>
      <c r="AH16" s="43"/>
      <c r="AI16" s="43"/>
      <c r="AJ16" s="43"/>
      <c r="AK16" s="17"/>
    </row>
    <row r="17" spans="2:37" s="18" customFormat="1" ht="24.95" customHeight="1" x14ac:dyDescent="0.2">
      <c r="B17" s="81" t="s">
        <v>47</v>
      </c>
      <c r="C17" s="82"/>
      <c r="D17" s="82"/>
      <c r="E17" s="82"/>
      <c r="F17" s="82"/>
      <c r="G17" s="82"/>
      <c r="H17" s="82"/>
      <c r="I17" s="82"/>
      <c r="J17" s="82"/>
      <c r="K17" s="17"/>
      <c r="L17" s="17"/>
      <c r="AC17" s="43"/>
      <c r="AD17" s="43"/>
      <c r="AE17" s="43"/>
      <c r="AF17" s="43"/>
      <c r="AG17" s="43"/>
      <c r="AH17" s="43"/>
      <c r="AI17" s="43"/>
      <c r="AJ17" s="43"/>
      <c r="AK17" s="17"/>
    </row>
    <row r="18" spans="2:37" ht="14.25" x14ac:dyDescent="0.25">
      <c r="B18" s="39"/>
      <c r="C18" s="39"/>
      <c r="D18" s="39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AC18" s="43"/>
      <c r="AD18" s="43"/>
      <c r="AE18" s="43"/>
      <c r="AF18" s="43"/>
      <c r="AG18" s="43"/>
      <c r="AH18" s="43"/>
      <c r="AI18" s="43"/>
      <c r="AJ18" s="43"/>
      <c r="AK18" s="43"/>
    </row>
    <row r="19" spans="2:37" ht="14.25" x14ac:dyDescent="0.25">
      <c r="L19" s="5"/>
      <c r="M19" s="5"/>
      <c r="N19" s="5"/>
      <c r="O19" s="39"/>
      <c r="P19" s="39"/>
      <c r="Q19" s="39"/>
      <c r="R19" s="39"/>
      <c r="AC19" s="43"/>
      <c r="AD19" s="43"/>
      <c r="AE19" s="43"/>
      <c r="AF19" s="43"/>
      <c r="AG19" s="43"/>
      <c r="AH19" s="43"/>
      <c r="AI19" s="43"/>
      <c r="AJ19" s="43"/>
      <c r="AK19" s="43"/>
    </row>
    <row r="20" spans="2:37" s="83" customFormat="1" ht="24.95" customHeight="1" x14ac:dyDescent="0.25">
      <c r="B20" s="72" t="s">
        <v>237</v>
      </c>
      <c r="C20" s="71"/>
      <c r="D20" s="71"/>
      <c r="E20" s="71"/>
      <c r="F20" s="71"/>
      <c r="G20" s="71"/>
      <c r="H20" s="71"/>
      <c r="I20" s="71"/>
      <c r="J20" s="71"/>
      <c r="K20" s="71"/>
      <c r="L20" s="95"/>
      <c r="M20" s="95"/>
      <c r="N20" s="95"/>
      <c r="O20" s="95"/>
      <c r="P20" s="95"/>
      <c r="Q20" s="95"/>
      <c r="AC20" s="43"/>
      <c r="AD20" s="43"/>
      <c r="AE20" s="43"/>
      <c r="AF20" s="43"/>
      <c r="AG20" s="43"/>
      <c r="AH20" s="43"/>
      <c r="AI20" s="43"/>
      <c r="AJ20" s="43"/>
      <c r="AK20" s="96"/>
    </row>
    <row r="21" spans="2:37" s="18" customFormat="1" ht="15" customHeight="1" x14ac:dyDescent="0.25">
      <c r="B21" s="151" t="s">
        <v>85</v>
      </c>
      <c r="C21" s="153" t="s">
        <v>55</v>
      </c>
      <c r="D21" s="153"/>
      <c r="E21" s="155" t="s">
        <v>2</v>
      </c>
      <c r="F21" s="155"/>
      <c r="G21" s="155"/>
      <c r="H21" s="155"/>
      <c r="I21" s="155"/>
      <c r="J21" s="155"/>
      <c r="K21" s="155"/>
      <c r="L21" s="155"/>
      <c r="M21" s="155"/>
      <c r="N21" s="155"/>
      <c r="O21" s="155"/>
      <c r="P21" s="155"/>
      <c r="Q21" s="155"/>
      <c r="R21" s="155"/>
      <c r="S21" s="155"/>
      <c r="T21" s="155"/>
      <c r="AC21" s="43"/>
      <c r="AD21" s="43"/>
      <c r="AE21" s="43"/>
      <c r="AF21" s="43"/>
      <c r="AG21" s="43"/>
      <c r="AH21" s="43"/>
      <c r="AI21" s="43"/>
      <c r="AJ21" s="43"/>
      <c r="AK21" s="17"/>
    </row>
    <row r="22" spans="2:37" s="18" customFormat="1" ht="24.75" customHeight="1" x14ac:dyDescent="0.25">
      <c r="B22" s="152"/>
      <c r="C22" s="154"/>
      <c r="D22" s="154"/>
      <c r="E22" s="161" t="s">
        <v>16</v>
      </c>
      <c r="F22" s="161"/>
      <c r="G22" s="161" t="s">
        <v>59</v>
      </c>
      <c r="H22" s="161"/>
      <c r="I22" s="161" t="s">
        <v>163</v>
      </c>
      <c r="J22" s="161"/>
      <c r="K22" s="161" t="s">
        <v>18</v>
      </c>
      <c r="L22" s="161"/>
      <c r="M22" s="161" t="s">
        <v>19</v>
      </c>
      <c r="N22" s="161"/>
      <c r="O22" s="161" t="s">
        <v>58</v>
      </c>
      <c r="P22" s="161"/>
      <c r="Q22" s="161" t="s">
        <v>48</v>
      </c>
      <c r="R22" s="161"/>
      <c r="S22" s="161" t="s">
        <v>21</v>
      </c>
      <c r="T22" s="161"/>
      <c r="AC22" s="43"/>
      <c r="AD22" s="43"/>
      <c r="AE22" s="43"/>
      <c r="AF22" s="43"/>
      <c r="AG22" s="43"/>
      <c r="AH22" s="43"/>
      <c r="AI22" s="43"/>
      <c r="AJ22" s="43"/>
      <c r="AK22" s="17"/>
    </row>
    <row r="23" spans="2:37" s="18" customFormat="1" ht="35.25" customHeight="1" x14ac:dyDescent="0.25">
      <c r="B23" s="76"/>
      <c r="C23" s="77" t="s">
        <v>358</v>
      </c>
      <c r="D23" s="78" t="s">
        <v>360</v>
      </c>
      <c r="E23" s="77" t="s">
        <v>358</v>
      </c>
      <c r="F23" s="78" t="s">
        <v>360</v>
      </c>
      <c r="G23" s="77" t="s">
        <v>358</v>
      </c>
      <c r="H23" s="78" t="s">
        <v>360</v>
      </c>
      <c r="I23" s="77" t="s">
        <v>358</v>
      </c>
      <c r="J23" s="78" t="s">
        <v>360</v>
      </c>
      <c r="K23" s="77" t="s">
        <v>358</v>
      </c>
      <c r="L23" s="78" t="s">
        <v>360</v>
      </c>
      <c r="M23" s="77" t="s">
        <v>358</v>
      </c>
      <c r="N23" s="78" t="s">
        <v>360</v>
      </c>
      <c r="O23" s="77" t="s">
        <v>358</v>
      </c>
      <c r="P23" s="78" t="s">
        <v>360</v>
      </c>
      <c r="Q23" s="77" t="s">
        <v>358</v>
      </c>
      <c r="R23" s="78" t="s">
        <v>360</v>
      </c>
      <c r="S23" s="77" t="s">
        <v>358</v>
      </c>
      <c r="T23" s="78" t="s">
        <v>360</v>
      </c>
      <c r="AC23" s="43"/>
      <c r="AD23" s="43"/>
      <c r="AE23" s="43"/>
      <c r="AF23" s="43"/>
      <c r="AG23" s="43"/>
      <c r="AH23" s="43"/>
      <c r="AI23" s="43"/>
      <c r="AJ23" s="43"/>
      <c r="AK23" s="17"/>
    </row>
    <row r="24" spans="2:37" s="18" customFormat="1" ht="12.75" x14ac:dyDescent="0.25">
      <c r="B24" s="18" t="s">
        <v>3</v>
      </c>
      <c r="C24" s="30">
        <f>$H$61</f>
        <v>36217</v>
      </c>
      <c r="D24" s="21">
        <f>(H61-G61)/G61</f>
        <v>0.11680902895556447</v>
      </c>
      <c r="E24" s="30">
        <f>$H$53</f>
        <v>2267</v>
      </c>
      <c r="F24" s="21">
        <f>(H53-G53)/G53</f>
        <v>-9.4648562300319483E-2</v>
      </c>
      <c r="G24" s="30">
        <f>$H$54</f>
        <v>17088</v>
      </c>
      <c r="H24" s="21">
        <f>(H54-G54)/G54</f>
        <v>0.1562351985925976</v>
      </c>
      <c r="I24" s="30">
        <f>$H$55</f>
        <v>1997</v>
      </c>
      <c r="J24" s="21">
        <f>(H55-G55)/G55</f>
        <v>-0.24327396741189844</v>
      </c>
      <c r="K24" s="30">
        <f>$H$56</f>
        <v>1633</v>
      </c>
      <c r="L24" s="21">
        <f>(H56-G56)/G56</f>
        <v>-9.101941747572815E-3</v>
      </c>
      <c r="M24" s="30">
        <f>$H$57</f>
        <v>11272</v>
      </c>
      <c r="N24" s="21">
        <f>(H57-G57)/G57</f>
        <v>0.23407050580249616</v>
      </c>
      <c r="O24" s="30">
        <f>$H$58</f>
        <v>2</v>
      </c>
      <c r="P24" s="21">
        <f>(H58-G58)/G58</f>
        <v>-0.5</v>
      </c>
      <c r="Q24" s="30">
        <f>$H$59</f>
        <v>1958</v>
      </c>
      <c r="R24" s="21">
        <f>(H59-G59)/G59</f>
        <v>0.13903432228039558</v>
      </c>
      <c r="S24" s="30">
        <f>$H$60</f>
        <v>0</v>
      </c>
      <c r="T24" s="21">
        <f>(H60-G60)/G60</f>
        <v>-1</v>
      </c>
      <c r="AC24" s="17"/>
      <c r="AD24" s="17"/>
      <c r="AE24" s="17"/>
      <c r="AF24" s="17"/>
      <c r="AG24" s="17"/>
      <c r="AH24" s="17"/>
      <c r="AI24" s="17"/>
      <c r="AJ24" s="17"/>
      <c r="AK24" s="17"/>
    </row>
    <row r="25" spans="2:37" s="18" customFormat="1" ht="12.75" x14ac:dyDescent="0.25">
      <c r="B25" s="18" t="s">
        <v>4</v>
      </c>
      <c r="C25" s="32">
        <f>$H$84</f>
        <v>9799</v>
      </c>
      <c r="D25" s="21">
        <f>(H84-G84)/G84</f>
        <v>0.29650701243715266</v>
      </c>
      <c r="E25" s="32">
        <f>$H$76</f>
        <v>487</v>
      </c>
      <c r="F25" s="21">
        <f>(H76-G76)/G76</f>
        <v>1.8828451882845189E-2</v>
      </c>
      <c r="G25" s="32">
        <f>$H$77</f>
        <v>4815</v>
      </c>
      <c r="H25" s="21">
        <f>(H77-G77)/G77</f>
        <v>0.35940146809712026</v>
      </c>
      <c r="I25" s="32">
        <f>$H$78</f>
        <v>472</v>
      </c>
      <c r="J25" s="21">
        <f>(H78-G78)/G78</f>
        <v>0.29315068493150687</v>
      </c>
      <c r="K25" s="32">
        <f>$H$79</f>
        <v>348</v>
      </c>
      <c r="L25" s="21">
        <f>(H79-G79)/G79</f>
        <v>0.18367346938775511</v>
      </c>
      <c r="M25" s="32">
        <f>$H$80</f>
        <v>3300</v>
      </c>
      <c r="N25" s="21">
        <f>(H80-G80)/G80</f>
        <v>0.29411764705882354</v>
      </c>
      <c r="O25" s="32">
        <f>$H$81</f>
        <v>0</v>
      </c>
      <c r="P25" s="21">
        <f>(H81-G81)/G81</f>
        <v>-1</v>
      </c>
      <c r="Q25" s="32">
        <f>$H$82</f>
        <v>377</v>
      </c>
      <c r="R25" s="21">
        <f>(H82-G82)/G82</f>
        <v>0.15644171779141106</v>
      </c>
      <c r="S25" s="32">
        <f>$H$83</f>
        <v>0</v>
      </c>
      <c r="T25" s="21" t="s">
        <v>151</v>
      </c>
    </row>
    <row r="26" spans="2:37" s="18" customFormat="1" ht="15" customHeight="1" x14ac:dyDescent="0.25">
      <c r="B26" s="79"/>
      <c r="C26" s="157" t="s">
        <v>14</v>
      </c>
      <c r="D26" s="157"/>
      <c r="E26" s="157"/>
      <c r="F26" s="157"/>
      <c r="G26" s="157"/>
      <c r="H26" s="157"/>
      <c r="I26" s="157"/>
      <c r="J26" s="157"/>
      <c r="K26" s="157"/>
      <c r="L26" s="157"/>
      <c r="M26" s="157"/>
      <c r="N26" s="157"/>
      <c r="O26" s="157"/>
      <c r="P26" s="157"/>
      <c r="Q26" s="157"/>
      <c r="R26" s="157"/>
      <c r="S26" s="157"/>
      <c r="T26" s="157"/>
    </row>
    <row r="27" spans="2:37" s="18" customFormat="1" ht="15" customHeight="1" x14ac:dyDescent="0.25">
      <c r="B27" s="18" t="s">
        <v>53</v>
      </c>
      <c r="C27" s="30">
        <f>$H$107</f>
        <v>1119</v>
      </c>
      <c r="D27" s="21">
        <f>(H107-G107)/G107</f>
        <v>0.25730337078651683</v>
      </c>
      <c r="E27" s="30">
        <f>$H$99</f>
        <v>99</v>
      </c>
      <c r="F27" s="21">
        <f>(H99-G99)/G99</f>
        <v>5.3191489361702128E-2</v>
      </c>
      <c r="G27" s="30">
        <f>$H$100</f>
        <v>353</v>
      </c>
      <c r="H27" s="21">
        <f>(H100-G100)/G100</f>
        <v>0.19661016949152543</v>
      </c>
      <c r="I27" s="30">
        <f>$H$101</f>
        <v>52</v>
      </c>
      <c r="J27" s="21">
        <f>(H101-G101)/G101</f>
        <v>0.36842105263157893</v>
      </c>
      <c r="K27" s="30">
        <f>$H$102</f>
        <v>42</v>
      </c>
      <c r="L27" s="21">
        <f>(H102-G102)/G102</f>
        <v>2.4390243902439025E-2</v>
      </c>
      <c r="M27" s="30">
        <f>$H$103</f>
        <v>558</v>
      </c>
      <c r="N27" s="21">
        <f>(H103-G103)/G103</f>
        <v>0.37100737100737102</v>
      </c>
      <c r="O27" s="30">
        <f>$H$104</f>
        <v>0</v>
      </c>
      <c r="P27" s="21" t="s">
        <v>151</v>
      </c>
      <c r="Q27" s="30">
        <f>$H$105</f>
        <v>15</v>
      </c>
      <c r="R27" s="21">
        <f>(H105-G105)/G105</f>
        <v>0</v>
      </c>
      <c r="S27" s="30">
        <f>$H$106</f>
        <v>0</v>
      </c>
      <c r="T27" s="98" t="s">
        <v>151</v>
      </c>
    </row>
    <row r="28" spans="2:37" s="18" customFormat="1" ht="12.75" x14ac:dyDescent="0.25">
      <c r="B28" s="18" t="s">
        <v>5</v>
      </c>
      <c r="C28" s="30">
        <f>$H$130</f>
        <v>3241</v>
      </c>
      <c r="D28" s="21">
        <f>(H130-G130)/G130</f>
        <v>0.21933784800601958</v>
      </c>
      <c r="E28" s="30">
        <f>$H$122</f>
        <v>223</v>
      </c>
      <c r="F28" s="21">
        <f>(H122-G122)/G122</f>
        <v>0.37654320987654322</v>
      </c>
      <c r="G28" s="30">
        <f>$H$123</f>
        <v>1593</v>
      </c>
      <c r="H28" s="21">
        <f>(H123-G123)/G123</f>
        <v>0.25039246467817894</v>
      </c>
      <c r="I28" s="30">
        <f>$H$124</f>
        <v>196</v>
      </c>
      <c r="J28" s="21">
        <f>(H124-G124)/G124</f>
        <v>0.3611111111111111</v>
      </c>
      <c r="K28" s="30">
        <f>$H$125</f>
        <v>174</v>
      </c>
      <c r="L28" s="21">
        <f>(H125-G125)/G125</f>
        <v>0.21678321678321677</v>
      </c>
      <c r="M28" s="30">
        <f>$H$126</f>
        <v>798</v>
      </c>
      <c r="N28" s="21">
        <f>(H126-G126)/G126</f>
        <v>7.2580645161290328E-2</v>
      </c>
      <c r="O28" s="30">
        <f>$H$127</f>
        <v>0</v>
      </c>
      <c r="P28" s="21" t="s">
        <v>151</v>
      </c>
      <c r="Q28" s="30">
        <f>$H$128</f>
        <v>257</v>
      </c>
      <c r="R28" s="21">
        <f>(H128-G128)/G128</f>
        <v>0.35263157894736841</v>
      </c>
      <c r="S28" s="30">
        <f>$H$129</f>
        <v>0</v>
      </c>
      <c r="T28" s="21" t="s">
        <v>151</v>
      </c>
    </row>
    <row r="29" spans="2:37" s="18" customFormat="1" ht="12.75" x14ac:dyDescent="0.25">
      <c r="B29" s="18" t="s">
        <v>6</v>
      </c>
      <c r="C29" s="30">
        <f>$H$153</f>
        <v>4150</v>
      </c>
      <c r="D29" s="21">
        <f>(H153-G153)/G153</f>
        <v>0.47267565649396737</v>
      </c>
      <c r="E29" s="30">
        <f>$H$145</f>
        <v>97</v>
      </c>
      <c r="F29" s="21">
        <f>(H145-G145)/G145</f>
        <v>-0.26515151515151514</v>
      </c>
      <c r="G29" s="30">
        <f>$H$146</f>
        <v>2326</v>
      </c>
      <c r="H29" s="21">
        <f>(H146-G146)/G146</f>
        <v>0.52624671916010501</v>
      </c>
      <c r="I29" s="30">
        <f>$H$147</f>
        <v>95</v>
      </c>
      <c r="J29" s="21">
        <f>(H147-G147)/G147</f>
        <v>1.2619047619047619</v>
      </c>
      <c r="K29" s="30">
        <f>$H$148</f>
        <v>107</v>
      </c>
      <c r="L29" s="21">
        <f>(H148-G148)/G148</f>
        <v>0.18888888888888888</v>
      </c>
      <c r="M29" s="30">
        <f>$H$149</f>
        <v>1475</v>
      </c>
      <c r="N29" s="21">
        <f>(H149-G149)/G149</f>
        <v>0.5316718587746625</v>
      </c>
      <c r="O29" s="30">
        <f>$H$150</f>
        <v>0</v>
      </c>
      <c r="P29" s="21">
        <f>(H150-G150)/G150</f>
        <v>-1</v>
      </c>
      <c r="Q29" s="30">
        <f>$H$151</f>
        <v>50</v>
      </c>
      <c r="R29" s="21">
        <f>(H151-G151)/G151</f>
        <v>-0.24242424242424243</v>
      </c>
      <c r="S29" s="30">
        <f>$H$152</f>
        <v>0</v>
      </c>
      <c r="T29" s="21" t="s">
        <v>151</v>
      </c>
    </row>
    <row r="30" spans="2:37" s="18" customFormat="1" ht="12.75" x14ac:dyDescent="0.25">
      <c r="B30" s="80" t="s">
        <v>7</v>
      </c>
      <c r="C30" s="32">
        <f>$H$176</f>
        <v>1289</v>
      </c>
      <c r="D30" s="21">
        <f>(H176-G176)/G176</f>
        <v>8.137583892617449E-2</v>
      </c>
      <c r="E30" s="32">
        <f>$H$168</f>
        <v>68</v>
      </c>
      <c r="F30" s="21">
        <f>(H168-G168)/G168</f>
        <v>-0.24444444444444444</v>
      </c>
      <c r="G30" s="32">
        <f>$H$169</f>
        <v>543</v>
      </c>
      <c r="H30" s="21">
        <f>(H169-G169)/G169</f>
        <v>0.20935412026726058</v>
      </c>
      <c r="I30" s="32">
        <f>$H$170</f>
        <v>129</v>
      </c>
      <c r="J30" s="21">
        <f>(H170-G170)/G170</f>
        <v>-8.5106382978723402E-2</v>
      </c>
      <c r="K30" s="32">
        <f>$H$171</f>
        <v>25</v>
      </c>
      <c r="L30" s="16">
        <f>(H171-G171)/G171</f>
        <v>0.25</v>
      </c>
      <c r="M30" s="32">
        <f>$H$172</f>
        <v>469</v>
      </c>
      <c r="N30" s="16">
        <f>(H172-G172)/G172</f>
        <v>7.5688073394495417E-2</v>
      </c>
      <c r="O30" s="32">
        <f>$H$173</f>
        <v>0</v>
      </c>
      <c r="P30" s="16" t="s">
        <v>151</v>
      </c>
      <c r="Q30" s="32">
        <f>$H$174</f>
        <v>55</v>
      </c>
      <c r="R30" s="16">
        <f>(H174-G174)/G174</f>
        <v>0</v>
      </c>
      <c r="S30" s="32">
        <f>$H$175</f>
        <v>0</v>
      </c>
      <c r="T30" s="16" t="s">
        <v>151</v>
      </c>
    </row>
    <row r="31" spans="2:37" s="18" customFormat="1" ht="24.95" customHeight="1" x14ac:dyDescent="0.2">
      <c r="B31" s="81" t="s">
        <v>47</v>
      </c>
      <c r="C31" s="82"/>
      <c r="D31" s="82"/>
      <c r="E31" s="82"/>
      <c r="F31" s="82"/>
      <c r="G31" s="82"/>
      <c r="H31" s="82"/>
      <c r="I31" s="82"/>
      <c r="J31" s="82"/>
      <c r="K31" s="17"/>
      <c r="L31" s="17"/>
      <c r="M31" s="17"/>
      <c r="N31" s="17"/>
      <c r="O31" s="17"/>
      <c r="P31" s="17"/>
      <c r="Q31" s="17"/>
      <c r="AC31" s="38"/>
      <c r="AD31" s="41"/>
      <c r="AE31" s="38"/>
      <c r="AF31" s="41"/>
      <c r="AG31" s="38"/>
      <c r="AH31" s="41"/>
    </row>
    <row r="32" spans="2:37" s="43" customFormat="1" ht="14.25" x14ac:dyDescent="0.25"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U32" s="41"/>
      <c r="AD32" s="41"/>
      <c r="AE32" s="38"/>
      <c r="AF32" s="41"/>
      <c r="AG32" s="38"/>
      <c r="AH32" s="41"/>
      <c r="AI32" s="41"/>
      <c r="AJ32" s="38"/>
    </row>
    <row r="33" spans="2:36" s="43" customFormat="1" ht="14.25" x14ac:dyDescent="0.25">
      <c r="L33" s="2"/>
      <c r="M33" s="2"/>
      <c r="N33" s="2"/>
      <c r="O33" s="2"/>
      <c r="P33" s="2"/>
      <c r="Q33" s="2"/>
      <c r="R33" s="2"/>
      <c r="U33" s="41"/>
      <c r="AC33" s="37"/>
      <c r="AD33" s="37"/>
      <c r="AE33" s="37"/>
      <c r="AF33" s="37"/>
      <c r="AG33" s="37"/>
      <c r="AH33" s="83"/>
      <c r="AI33" s="41"/>
      <c r="AJ33" s="38"/>
    </row>
    <row r="34" spans="2:36" s="83" customFormat="1" ht="24.95" customHeight="1" x14ac:dyDescent="0.25">
      <c r="B34" s="72" t="s">
        <v>160</v>
      </c>
      <c r="C34" s="71"/>
      <c r="D34" s="71"/>
      <c r="E34" s="71"/>
      <c r="F34" s="71"/>
      <c r="G34" s="71"/>
      <c r="H34" s="71"/>
      <c r="I34" s="71"/>
      <c r="J34" s="71"/>
      <c r="K34" s="71"/>
      <c r="L34" s="95"/>
      <c r="M34" s="95"/>
      <c r="N34" s="95"/>
      <c r="O34" s="95"/>
      <c r="P34" s="95"/>
      <c r="Q34" s="95"/>
      <c r="AC34" s="74"/>
      <c r="AD34" s="74"/>
      <c r="AE34" s="74"/>
      <c r="AF34" s="74"/>
      <c r="AG34" s="74"/>
      <c r="AH34" s="18"/>
    </row>
    <row r="35" spans="2:36" s="18" customFormat="1" ht="15" customHeight="1" x14ac:dyDescent="0.25">
      <c r="B35" s="151" t="s">
        <v>85</v>
      </c>
      <c r="C35" s="153" t="s">
        <v>55</v>
      </c>
      <c r="D35" s="153"/>
      <c r="E35" s="155" t="s">
        <v>2</v>
      </c>
      <c r="F35" s="155"/>
      <c r="G35" s="155"/>
      <c r="H35" s="155"/>
      <c r="I35" s="155"/>
      <c r="J35" s="155"/>
      <c r="K35" s="155"/>
      <c r="L35" s="155"/>
      <c r="M35" s="155"/>
      <c r="N35" s="155"/>
      <c r="O35" s="155"/>
      <c r="P35" s="155"/>
      <c r="Q35" s="155"/>
      <c r="R35" s="155"/>
      <c r="S35" s="155"/>
      <c r="T35" s="155"/>
    </row>
    <row r="36" spans="2:36" s="18" customFormat="1" ht="24.75" customHeight="1" x14ac:dyDescent="0.25">
      <c r="B36" s="152"/>
      <c r="C36" s="154"/>
      <c r="D36" s="154"/>
      <c r="E36" s="161" t="s">
        <v>16</v>
      </c>
      <c r="F36" s="161"/>
      <c r="G36" s="161" t="s">
        <v>59</v>
      </c>
      <c r="H36" s="161"/>
      <c r="I36" s="161" t="s">
        <v>163</v>
      </c>
      <c r="J36" s="161"/>
      <c r="K36" s="161" t="s">
        <v>18</v>
      </c>
      <c r="L36" s="161"/>
      <c r="M36" s="161" t="s">
        <v>19</v>
      </c>
      <c r="N36" s="161"/>
      <c r="O36" s="161" t="s">
        <v>58</v>
      </c>
      <c r="P36" s="161"/>
      <c r="Q36" s="161" t="s">
        <v>48</v>
      </c>
      <c r="R36" s="161"/>
      <c r="S36" s="161" t="s">
        <v>21</v>
      </c>
      <c r="T36" s="161"/>
    </row>
    <row r="37" spans="2:36" s="18" customFormat="1" ht="35.25" customHeight="1" x14ac:dyDescent="0.25">
      <c r="B37" s="76"/>
      <c r="C37" s="77" t="s">
        <v>358</v>
      </c>
      <c r="D37" s="78" t="s">
        <v>359</v>
      </c>
      <c r="E37" s="77" t="s">
        <v>358</v>
      </c>
      <c r="F37" s="78" t="s">
        <v>359</v>
      </c>
      <c r="G37" s="77" t="s">
        <v>358</v>
      </c>
      <c r="H37" s="78" t="s">
        <v>359</v>
      </c>
      <c r="I37" s="77" t="s">
        <v>358</v>
      </c>
      <c r="J37" s="78" t="s">
        <v>359</v>
      </c>
      <c r="K37" s="77" t="s">
        <v>358</v>
      </c>
      <c r="L37" s="78" t="s">
        <v>359</v>
      </c>
      <c r="M37" s="77" t="s">
        <v>358</v>
      </c>
      <c r="N37" s="78" t="s">
        <v>359</v>
      </c>
      <c r="O37" s="77" t="s">
        <v>358</v>
      </c>
      <c r="P37" s="78" t="s">
        <v>359</v>
      </c>
      <c r="Q37" s="77" t="s">
        <v>358</v>
      </c>
      <c r="R37" s="78" t="s">
        <v>359</v>
      </c>
      <c r="S37" s="77" t="s">
        <v>358</v>
      </c>
      <c r="T37" s="78" t="s">
        <v>359</v>
      </c>
    </row>
    <row r="38" spans="2:36" s="18" customFormat="1" ht="12.75" x14ac:dyDescent="0.25">
      <c r="B38" s="18" t="s">
        <v>3</v>
      </c>
      <c r="C38" s="30">
        <f>$H$61</f>
        <v>36217</v>
      </c>
      <c r="D38" s="84">
        <f>H61-G61</f>
        <v>3788</v>
      </c>
      <c r="E38" s="30">
        <f>$H$53</f>
        <v>2267</v>
      </c>
      <c r="F38" s="84">
        <f>H53-G53</f>
        <v>-237</v>
      </c>
      <c r="G38" s="30">
        <f>$H$54</f>
        <v>17088</v>
      </c>
      <c r="H38" s="84">
        <f>H54-G54</f>
        <v>2309</v>
      </c>
      <c r="I38" s="30">
        <f>$H$55</f>
        <v>1997</v>
      </c>
      <c r="J38" s="84">
        <f>H55-G55</f>
        <v>-642</v>
      </c>
      <c r="K38" s="30">
        <f>$H$56</f>
        <v>1633</v>
      </c>
      <c r="L38" s="84">
        <f>H56-G56</f>
        <v>-15</v>
      </c>
      <c r="M38" s="30">
        <f>$H$57</f>
        <v>11272</v>
      </c>
      <c r="N38" s="84">
        <f>H57-G57</f>
        <v>2138</v>
      </c>
      <c r="O38" s="30">
        <f>$H$58</f>
        <v>2</v>
      </c>
      <c r="P38" s="84">
        <f>H58-G58</f>
        <v>-2</v>
      </c>
      <c r="Q38" s="30">
        <f>$H$59</f>
        <v>1958</v>
      </c>
      <c r="R38" s="84">
        <f>H59-G59</f>
        <v>239</v>
      </c>
      <c r="S38" s="30">
        <f>$H$60</f>
        <v>0</v>
      </c>
      <c r="T38" s="84">
        <f>H60-G60</f>
        <v>-2</v>
      </c>
    </row>
    <row r="39" spans="2:36" s="18" customFormat="1" ht="12.75" x14ac:dyDescent="0.25">
      <c r="B39" s="18" t="s">
        <v>4</v>
      </c>
      <c r="C39" s="32">
        <f>$H$84</f>
        <v>9799</v>
      </c>
      <c r="D39" s="84">
        <f>H84-G84</f>
        <v>2241</v>
      </c>
      <c r="E39" s="32">
        <f>$H$76</f>
        <v>487</v>
      </c>
      <c r="F39" s="84">
        <f>H76-G76</f>
        <v>9</v>
      </c>
      <c r="G39" s="32">
        <f>$H$77</f>
        <v>4815</v>
      </c>
      <c r="H39" s="84">
        <f>H77-G77</f>
        <v>1273</v>
      </c>
      <c r="I39" s="32">
        <f>$H$78</f>
        <v>472</v>
      </c>
      <c r="J39" s="84">
        <f>H78-G78</f>
        <v>107</v>
      </c>
      <c r="K39" s="32">
        <f>$H$79</f>
        <v>348</v>
      </c>
      <c r="L39" s="84">
        <f>H79-G79</f>
        <v>54</v>
      </c>
      <c r="M39" s="32">
        <f>$H$80</f>
        <v>3300</v>
      </c>
      <c r="N39" s="84">
        <f>H80-G80</f>
        <v>750</v>
      </c>
      <c r="O39" s="32">
        <f>$H$81</f>
        <v>0</v>
      </c>
      <c r="P39" s="84">
        <f>H81-G81</f>
        <v>-3</v>
      </c>
      <c r="Q39" s="32">
        <f>$H$82</f>
        <v>377</v>
      </c>
      <c r="R39" s="84">
        <f>H82-G82</f>
        <v>51</v>
      </c>
      <c r="S39" s="32">
        <f>$H$83</f>
        <v>0</v>
      </c>
      <c r="T39" s="84">
        <f>H83-G83</f>
        <v>0</v>
      </c>
    </row>
    <row r="40" spans="2:36" s="18" customFormat="1" ht="15" customHeight="1" x14ac:dyDescent="0.25">
      <c r="B40" s="79"/>
      <c r="C40" s="157" t="s">
        <v>14</v>
      </c>
      <c r="D40" s="157"/>
      <c r="E40" s="157"/>
      <c r="F40" s="157"/>
      <c r="G40" s="157"/>
      <c r="H40" s="157"/>
      <c r="I40" s="157"/>
      <c r="J40" s="157"/>
      <c r="K40" s="157"/>
      <c r="L40" s="157"/>
      <c r="M40" s="157"/>
      <c r="N40" s="157"/>
      <c r="O40" s="157"/>
      <c r="P40" s="157"/>
      <c r="Q40" s="157"/>
      <c r="R40" s="157"/>
      <c r="S40" s="157"/>
      <c r="T40" s="157"/>
    </row>
    <row r="41" spans="2:36" s="18" customFormat="1" ht="15" customHeight="1" x14ac:dyDescent="0.25">
      <c r="B41" s="18" t="s">
        <v>53</v>
      </c>
      <c r="C41" s="30">
        <f>$H$107</f>
        <v>1119</v>
      </c>
      <c r="D41" s="84">
        <f>H107-G107</f>
        <v>229</v>
      </c>
      <c r="E41" s="30">
        <f>$H$99</f>
        <v>99</v>
      </c>
      <c r="F41" s="84">
        <f>H99-G99</f>
        <v>5</v>
      </c>
      <c r="G41" s="30">
        <f>$H$100</f>
        <v>353</v>
      </c>
      <c r="H41" s="84">
        <f>H100-G100</f>
        <v>58</v>
      </c>
      <c r="I41" s="30">
        <f>$H$101</f>
        <v>52</v>
      </c>
      <c r="J41" s="84">
        <f>H101-G101</f>
        <v>14</v>
      </c>
      <c r="K41" s="30">
        <f>$H$102</f>
        <v>42</v>
      </c>
      <c r="L41" s="84">
        <f>H102-G102</f>
        <v>1</v>
      </c>
      <c r="M41" s="30">
        <f>$H$103</f>
        <v>558</v>
      </c>
      <c r="N41" s="84">
        <f>H103-G103</f>
        <v>151</v>
      </c>
      <c r="O41" s="30">
        <f>$H$104</f>
        <v>0</v>
      </c>
      <c r="P41" s="84">
        <f>H104-G104</f>
        <v>0</v>
      </c>
      <c r="Q41" s="30">
        <f>$H$105</f>
        <v>15</v>
      </c>
      <c r="R41" s="84">
        <f>H105-G105</f>
        <v>0</v>
      </c>
      <c r="S41" s="30">
        <f>$H$106</f>
        <v>0</v>
      </c>
      <c r="T41" s="84">
        <f>H106-G106</f>
        <v>0</v>
      </c>
    </row>
    <row r="42" spans="2:36" s="18" customFormat="1" ht="12.75" x14ac:dyDescent="0.25">
      <c r="B42" s="18" t="s">
        <v>5</v>
      </c>
      <c r="C42" s="30">
        <f>$H$130</f>
        <v>3241</v>
      </c>
      <c r="D42" s="84">
        <f>H130-G130</f>
        <v>583</v>
      </c>
      <c r="E42" s="30">
        <f>$H$122</f>
        <v>223</v>
      </c>
      <c r="F42" s="84">
        <f>H122-G122</f>
        <v>61</v>
      </c>
      <c r="G42" s="30">
        <f>$H$123</f>
        <v>1593</v>
      </c>
      <c r="H42" s="84">
        <f>H123-G123</f>
        <v>319</v>
      </c>
      <c r="I42" s="30">
        <f>$H$124</f>
        <v>196</v>
      </c>
      <c r="J42" s="84">
        <f>H124-G124</f>
        <v>52</v>
      </c>
      <c r="K42" s="30">
        <f>$H$125</f>
        <v>174</v>
      </c>
      <c r="L42" s="84">
        <f>H125-G125</f>
        <v>31</v>
      </c>
      <c r="M42" s="30">
        <f>$H$126</f>
        <v>798</v>
      </c>
      <c r="N42" s="84">
        <f>H126-G126</f>
        <v>54</v>
      </c>
      <c r="O42" s="30">
        <f>$H$127</f>
        <v>0</v>
      </c>
      <c r="P42" s="84">
        <f>H127-G127</f>
        <v>-1</v>
      </c>
      <c r="Q42" s="30">
        <f>$H$128</f>
        <v>257</v>
      </c>
      <c r="R42" s="84">
        <f>H128-G128</f>
        <v>67</v>
      </c>
      <c r="S42" s="30">
        <f>$H$129</f>
        <v>0</v>
      </c>
      <c r="T42" s="84">
        <f>H129-G129</f>
        <v>0</v>
      </c>
    </row>
    <row r="43" spans="2:36" s="18" customFormat="1" ht="12.75" x14ac:dyDescent="0.25">
      <c r="B43" s="18" t="s">
        <v>6</v>
      </c>
      <c r="C43" s="30">
        <f>$H$153</f>
        <v>4150</v>
      </c>
      <c r="D43" s="84">
        <f>H153-G153</f>
        <v>1332</v>
      </c>
      <c r="E43" s="30">
        <f>$H$145</f>
        <v>97</v>
      </c>
      <c r="F43" s="84">
        <f>H145-G145</f>
        <v>-35</v>
      </c>
      <c r="G43" s="30">
        <f>$H$146</f>
        <v>2326</v>
      </c>
      <c r="H43" s="84">
        <f>H146-G146</f>
        <v>802</v>
      </c>
      <c r="I43" s="30">
        <f>$H$147</f>
        <v>95</v>
      </c>
      <c r="J43" s="84">
        <f>H147-G147</f>
        <v>53</v>
      </c>
      <c r="K43" s="30">
        <f>$H$148</f>
        <v>107</v>
      </c>
      <c r="L43" s="84">
        <f>H148-G148</f>
        <v>17</v>
      </c>
      <c r="M43" s="30">
        <f>$H$149</f>
        <v>1475</v>
      </c>
      <c r="N43" s="84">
        <f>H149-G149</f>
        <v>512</v>
      </c>
      <c r="O43" s="30">
        <f>$H$150</f>
        <v>0</v>
      </c>
      <c r="P43" s="84">
        <f>H150-G150</f>
        <v>-1</v>
      </c>
      <c r="Q43" s="30">
        <f>$H$151</f>
        <v>50</v>
      </c>
      <c r="R43" s="84">
        <f>H151-G151</f>
        <v>-16</v>
      </c>
      <c r="S43" s="30">
        <f>$H$152</f>
        <v>0</v>
      </c>
      <c r="T43" s="84">
        <f>H152-G152</f>
        <v>0</v>
      </c>
    </row>
    <row r="44" spans="2:36" s="18" customFormat="1" ht="12.75" x14ac:dyDescent="0.25">
      <c r="B44" s="80" t="s">
        <v>7</v>
      </c>
      <c r="C44" s="32">
        <f>$H$176</f>
        <v>1289</v>
      </c>
      <c r="D44" s="84">
        <f>H176-G176</f>
        <v>97</v>
      </c>
      <c r="E44" s="32">
        <f>$H$168</f>
        <v>68</v>
      </c>
      <c r="F44" s="84">
        <f>H168-G168</f>
        <v>-22</v>
      </c>
      <c r="G44" s="32">
        <f>$H$169</f>
        <v>543</v>
      </c>
      <c r="H44" s="84">
        <f>H169-G169</f>
        <v>94</v>
      </c>
      <c r="I44" s="32">
        <f>$H$170</f>
        <v>129</v>
      </c>
      <c r="J44" s="84">
        <f>H170-G170</f>
        <v>-12</v>
      </c>
      <c r="K44" s="32">
        <f>$H$171</f>
        <v>25</v>
      </c>
      <c r="L44" s="85">
        <f>H171-G171</f>
        <v>5</v>
      </c>
      <c r="M44" s="32">
        <f>$H$172</f>
        <v>469</v>
      </c>
      <c r="N44" s="85">
        <f>H172-G172</f>
        <v>33</v>
      </c>
      <c r="O44" s="32">
        <f>$H$173</f>
        <v>0</v>
      </c>
      <c r="P44" s="85">
        <f>H173-G173</f>
        <v>-1</v>
      </c>
      <c r="Q44" s="32">
        <f>$H$174</f>
        <v>55</v>
      </c>
      <c r="R44" s="85">
        <f>H174-G174</f>
        <v>0</v>
      </c>
      <c r="S44" s="32">
        <f>$H$175</f>
        <v>0</v>
      </c>
      <c r="T44" s="85">
        <f>H175-G175</f>
        <v>0</v>
      </c>
    </row>
    <row r="45" spans="2:36" s="18" customFormat="1" ht="24.95" customHeight="1" x14ac:dyDescent="0.2">
      <c r="B45" s="81" t="s">
        <v>47</v>
      </c>
      <c r="C45" s="82"/>
      <c r="D45" s="82"/>
      <c r="E45" s="82"/>
      <c r="F45" s="82"/>
      <c r="G45" s="82"/>
      <c r="H45" s="82"/>
      <c r="I45" s="82"/>
      <c r="J45" s="82"/>
      <c r="K45" s="17"/>
      <c r="L45" s="17"/>
      <c r="M45" s="17"/>
      <c r="N45" s="17"/>
      <c r="O45" s="17"/>
      <c r="P45" s="17"/>
      <c r="Q45" s="17"/>
    </row>
    <row r="46" spans="2:36" s="43" customFormat="1" ht="14.25" x14ac:dyDescent="0.25">
      <c r="B46" s="5"/>
      <c r="C46" s="2"/>
      <c r="D46" s="4"/>
      <c r="E46" s="2"/>
      <c r="F46" s="4"/>
      <c r="G46" s="2"/>
      <c r="H46" s="4"/>
      <c r="I46" s="2"/>
      <c r="J46" s="4"/>
      <c r="K46" s="2"/>
      <c r="L46" s="4"/>
      <c r="M46" s="2"/>
      <c r="N46" s="4"/>
      <c r="O46" s="2"/>
      <c r="P46" s="4"/>
      <c r="Q46" s="2"/>
      <c r="R46" s="4"/>
      <c r="U46" s="41"/>
      <c r="AH46" s="38"/>
      <c r="AI46" s="41"/>
      <c r="AJ46" s="38"/>
    </row>
    <row r="47" spans="2:36" ht="14.25" customHeight="1" x14ac:dyDescent="0.25">
      <c r="B47" s="150" t="s">
        <v>261</v>
      </c>
      <c r="C47" s="150"/>
      <c r="D47" s="150"/>
      <c r="E47" s="150"/>
      <c r="F47" s="150"/>
      <c r="G47" s="150"/>
      <c r="H47" s="150"/>
      <c r="I47" s="150"/>
      <c r="J47" s="150"/>
      <c r="K47" s="150"/>
      <c r="L47" s="150"/>
      <c r="M47" s="150"/>
      <c r="N47" s="150"/>
      <c r="O47" s="150"/>
      <c r="P47" s="150"/>
      <c r="Q47" s="150"/>
      <c r="R47" s="150"/>
      <c r="S47" s="150"/>
      <c r="T47" s="150"/>
      <c r="U47" s="150"/>
      <c r="V47" s="150"/>
      <c r="W47" s="150"/>
      <c r="X47" s="150"/>
      <c r="Y47" s="150"/>
      <c r="Z47" s="150"/>
      <c r="AA47" s="150"/>
    </row>
    <row r="48" spans="2:36" ht="14.25" customHeight="1" x14ac:dyDescent="0.25">
      <c r="B48" s="150"/>
      <c r="C48" s="150"/>
      <c r="D48" s="150"/>
      <c r="E48" s="150"/>
      <c r="F48" s="150"/>
      <c r="G48" s="150"/>
      <c r="H48" s="150"/>
      <c r="I48" s="150"/>
      <c r="J48" s="150"/>
      <c r="K48" s="150"/>
      <c r="L48" s="150"/>
      <c r="M48" s="150"/>
      <c r="N48" s="150"/>
      <c r="O48" s="150"/>
      <c r="P48" s="150"/>
      <c r="Q48" s="150"/>
      <c r="R48" s="150"/>
      <c r="S48" s="150"/>
      <c r="T48" s="150"/>
      <c r="U48" s="150"/>
      <c r="V48" s="150"/>
      <c r="W48" s="150"/>
      <c r="X48" s="150"/>
      <c r="Y48" s="150"/>
      <c r="Z48" s="150"/>
      <c r="AA48" s="150"/>
    </row>
    <row r="49" spans="2:27" ht="14.25" customHeight="1" x14ac:dyDescent="0.25">
      <c r="B49" s="150"/>
      <c r="C49" s="150"/>
      <c r="D49" s="150"/>
      <c r="E49" s="150"/>
      <c r="F49" s="150"/>
      <c r="G49" s="150"/>
      <c r="H49" s="150"/>
      <c r="I49" s="150"/>
      <c r="J49" s="150"/>
      <c r="K49" s="150"/>
      <c r="L49" s="150"/>
      <c r="M49" s="150"/>
      <c r="N49" s="150"/>
      <c r="O49" s="150"/>
      <c r="P49" s="150"/>
      <c r="Q49" s="150"/>
      <c r="R49" s="150"/>
      <c r="S49" s="150"/>
      <c r="T49" s="150"/>
      <c r="U49" s="150"/>
      <c r="V49" s="150"/>
      <c r="W49" s="150"/>
      <c r="X49" s="150"/>
      <c r="Y49" s="150"/>
      <c r="Z49" s="150"/>
      <c r="AA49" s="150"/>
    </row>
    <row r="51" spans="2:27" s="18" customFormat="1" ht="24.95" customHeight="1" x14ac:dyDescent="0.25">
      <c r="B51" s="72" t="s">
        <v>325</v>
      </c>
    </row>
    <row r="52" spans="2:27" s="18" customFormat="1" ht="25.5" x14ac:dyDescent="0.25">
      <c r="B52" s="76" t="s">
        <v>10</v>
      </c>
      <c r="C52" s="86" t="s">
        <v>349</v>
      </c>
      <c r="D52" s="86" t="s">
        <v>350</v>
      </c>
      <c r="E52" s="86" t="s">
        <v>351</v>
      </c>
      <c r="F52" s="86" t="s">
        <v>352</v>
      </c>
      <c r="G52" s="86" t="s">
        <v>353</v>
      </c>
      <c r="H52" s="86" t="s">
        <v>354</v>
      </c>
      <c r="I52" s="78" t="s">
        <v>355</v>
      </c>
      <c r="J52" s="78" t="s">
        <v>356</v>
      </c>
    </row>
    <row r="53" spans="2:27" s="18" customFormat="1" ht="12.75" x14ac:dyDescent="0.25">
      <c r="B53" s="18" t="s">
        <v>16</v>
      </c>
      <c r="C53" s="11">
        <f>'[1]3. Forme contrattuali'!C4</f>
        <v>4590</v>
      </c>
      <c r="D53" s="11">
        <f>'[1]3. Forme contrattuali'!D4</f>
        <v>3996</v>
      </c>
      <c r="E53" s="11">
        <f>'[1]3. Forme contrattuali'!E4</f>
        <v>4059</v>
      </c>
      <c r="F53" s="11">
        <f>'[1]3. Forme contrattuali'!F4</f>
        <v>4421</v>
      </c>
      <c r="G53" s="11">
        <f>'[1]3. Forme contrattuali'!G4</f>
        <v>2504</v>
      </c>
      <c r="H53" s="11">
        <f>'[1]3. Forme contrattuali'!H4</f>
        <v>2267</v>
      </c>
      <c r="I53" s="84">
        <f t="shared" ref="I53:I61" si="0">H53-C53</f>
        <v>-2323</v>
      </c>
      <c r="J53" s="21">
        <f t="shared" ref="J53:J59" si="1">(H53-C53)/C53</f>
        <v>-0.50610021786492376</v>
      </c>
    </row>
    <row r="54" spans="2:27" s="18" customFormat="1" ht="12.75" x14ac:dyDescent="0.25">
      <c r="B54" s="18" t="s">
        <v>17</v>
      </c>
      <c r="C54" s="11">
        <f>'[1]3. Forme contrattuali'!C5</f>
        <v>19355</v>
      </c>
      <c r="D54" s="11">
        <f>'[1]3. Forme contrattuali'!D5</f>
        <v>25403</v>
      </c>
      <c r="E54" s="11">
        <f>'[1]3. Forme contrattuali'!E5</f>
        <v>29048</v>
      </c>
      <c r="F54" s="11">
        <f>'[1]3. Forme contrattuali'!F5</f>
        <v>27596</v>
      </c>
      <c r="G54" s="11">
        <f>'[1]3. Forme contrattuali'!G5</f>
        <v>14779</v>
      </c>
      <c r="H54" s="11">
        <f>'[1]3. Forme contrattuali'!H5</f>
        <v>17088</v>
      </c>
      <c r="I54" s="84">
        <f t="shared" si="0"/>
        <v>-2267</v>
      </c>
      <c r="J54" s="21">
        <f t="shared" si="1"/>
        <v>-0.11712735727202274</v>
      </c>
    </row>
    <row r="55" spans="2:27" s="18" customFormat="1" ht="12.75" x14ac:dyDescent="0.25">
      <c r="B55" s="18" t="s">
        <v>163</v>
      </c>
      <c r="C55" s="11">
        <f>'[1]3. Forme contrattuali'!C6</f>
        <v>5264</v>
      </c>
      <c r="D55" s="11">
        <f>'[1]3. Forme contrattuali'!D6</f>
        <v>6912</v>
      </c>
      <c r="E55" s="11">
        <f>'[1]3. Forme contrattuali'!E6</f>
        <v>12161</v>
      </c>
      <c r="F55" s="11">
        <f>'[1]3. Forme contrattuali'!F6</f>
        <v>6372</v>
      </c>
      <c r="G55" s="11">
        <f>'[1]3. Forme contrattuali'!G6</f>
        <v>2639</v>
      </c>
      <c r="H55" s="11">
        <f>'[1]3. Forme contrattuali'!H6</f>
        <v>1997</v>
      </c>
      <c r="I55" s="84">
        <f t="shared" si="0"/>
        <v>-3267</v>
      </c>
      <c r="J55" s="21">
        <f t="shared" si="1"/>
        <v>-0.62063069908814594</v>
      </c>
    </row>
    <row r="56" spans="2:27" s="18" customFormat="1" ht="12.75" x14ac:dyDescent="0.25">
      <c r="B56" s="18" t="s">
        <v>18</v>
      </c>
      <c r="C56" s="11">
        <f>'[1]3. Forme contrattuali'!C7</f>
        <v>2099</v>
      </c>
      <c r="D56" s="11">
        <f>'[1]3. Forme contrattuali'!D7</f>
        <v>2760</v>
      </c>
      <c r="E56" s="11">
        <f>'[1]3. Forme contrattuali'!E7</f>
        <v>3241</v>
      </c>
      <c r="F56" s="11">
        <f>'[1]3. Forme contrattuali'!F7</f>
        <v>3593</v>
      </c>
      <c r="G56" s="11">
        <f>'[1]3. Forme contrattuali'!G7</f>
        <v>1648</v>
      </c>
      <c r="H56" s="11">
        <f>'[1]3. Forme contrattuali'!H7</f>
        <v>1633</v>
      </c>
      <c r="I56" s="84">
        <f t="shared" si="0"/>
        <v>-466</v>
      </c>
      <c r="J56" s="21">
        <f t="shared" si="1"/>
        <v>-0.22201048118151501</v>
      </c>
    </row>
    <row r="57" spans="2:27" s="18" customFormat="1" ht="12.75" x14ac:dyDescent="0.25">
      <c r="B57" s="18" t="s">
        <v>19</v>
      </c>
      <c r="C57" s="11">
        <f>'[1]3. Forme contrattuali'!C8</f>
        <v>3778</v>
      </c>
      <c r="D57" s="11">
        <f>'[1]3. Forme contrattuali'!D8</f>
        <v>11374</v>
      </c>
      <c r="E57" s="11">
        <f>'[1]3. Forme contrattuali'!E8</f>
        <v>12625</v>
      </c>
      <c r="F57" s="11">
        <f>'[1]3. Forme contrattuali'!F8</f>
        <v>14012</v>
      </c>
      <c r="G57" s="11">
        <f>'[1]3. Forme contrattuali'!G8</f>
        <v>9134</v>
      </c>
      <c r="H57" s="11">
        <f>'[1]3. Forme contrattuali'!H8</f>
        <v>11272</v>
      </c>
      <c r="I57" s="84">
        <f t="shared" si="0"/>
        <v>7494</v>
      </c>
      <c r="J57" s="21">
        <f t="shared" si="1"/>
        <v>1.9835892006352567</v>
      </c>
    </row>
    <row r="58" spans="2:27" s="18" customFormat="1" ht="12.75" x14ac:dyDescent="0.25">
      <c r="B58" s="18" t="s">
        <v>20</v>
      </c>
      <c r="C58" s="11">
        <f>'[1]3. Forme contrattuali'!C9</f>
        <v>11</v>
      </c>
      <c r="D58" s="11">
        <f>'[1]3. Forme contrattuali'!D9</f>
        <v>16</v>
      </c>
      <c r="E58" s="11">
        <f>'[1]3. Forme contrattuali'!E9</f>
        <v>6</v>
      </c>
      <c r="F58" s="11">
        <f>'[1]3. Forme contrattuali'!F9</f>
        <v>7</v>
      </c>
      <c r="G58" s="11">
        <f>'[1]3. Forme contrattuali'!G9</f>
        <v>4</v>
      </c>
      <c r="H58" s="11">
        <f>'[1]3. Forme contrattuali'!H9</f>
        <v>2</v>
      </c>
      <c r="I58" s="84">
        <f t="shared" si="0"/>
        <v>-9</v>
      </c>
      <c r="J58" s="21">
        <f t="shared" si="1"/>
        <v>-0.81818181818181823</v>
      </c>
    </row>
    <row r="59" spans="2:27" s="18" customFormat="1" ht="12.75" x14ac:dyDescent="0.25">
      <c r="B59" s="18" t="s">
        <v>48</v>
      </c>
      <c r="C59" s="11">
        <f>'[1]3. Forme contrattuali'!C10</f>
        <v>2964</v>
      </c>
      <c r="D59" s="11">
        <f>'[1]3. Forme contrattuali'!D10</f>
        <v>3200</v>
      </c>
      <c r="E59" s="11">
        <f>'[1]3. Forme contrattuali'!E10</f>
        <v>4002</v>
      </c>
      <c r="F59" s="11">
        <f>'[1]3. Forme contrattuali'!F10</f>
        <v>4102</v>
      </c>
      <c r="G59" s="11">
        <f>'[1]3. Forme contrattuali'!G10</f>
        <v>1719</v>
      </c>
      <c r="H59" s="11">
        <f>'[1]3. Forme contrattuali'!H10</f>
        <v>1958</v>
      </c>
      <c r="I59" s="84">
        <f t="shared" si="0"/>
        <v>-1006</v>
      </c>
      <c r="J59" s="21">
        <f t="shared" si="1"/>
        <v>-0.33940620782726044</v>
      </c>
    </row>
    <row r="60" spans="2:27" s="18" customFormat="1" ht="12.75" x14ac:dyDescent="0.25">
      <c r="B60" s="18" t="s">
        <v>21</v>
      </c>
      <c r="C60" s="11">
        <f>'[1]3. Forme contrattuali'!C11</f>
        <v>2</v>
      </c>
      <c r="D60" s="11">
        <f>'[1]3. Forme contrattuali'!D11</f>
        <v>0</v>
      </c>
      <c r="E60" s="11">
        <f>'[1]3. Forme contrattuali'!E11</f>
        <v>0</v>
      </c>
      <c r="F60" s="11">
        <f>'[1]3. Forme contrattuali'!F11</f>
        <v>1</v>
      </c>
      <c r="G60" s="11">
        <f>'[1]3. Forme contrattuali'!G11</f>
        <v>2</v>
      </c>
      <c r="H60" s="11">
        <f>'[1]3. Forme contrattuali'!H11</f>
        <v>0</v>
      </c>
      <c r="I60" s="84">
        <f t="shared" si="0"/>
        <v>-2</v>
      </c>
      <c r="J60" s="21" t="s">
        <v>151</v>
      </c>
    </row>
    <row r="61" spans="2:27" s="18" customFormat="1" ht="12.75" x14ac:dyDescent="0.25">
      <c r="B61" s="88" t="s">
        <v>81</v>
      </c>
      <c r="C61" s="14">
        <f>SUM(C53:C60)</f>
        <v>38063</v>
      </c>
      <c r="D61" s="14">
        <f t="shared" ref="D61:H61" si="2">SUM(D53:D60)</f>
        <v>53661</v>
      </c>
      <c r="E61" s="14">
        <f t="shared" si="2"/>
        <v>65142</v>
      </c>
      <c r="F61" s="14">
        <f t="shared" si="2"/>
        <v>60104</v>
      </c>
      <c r="G61" s="14">
        <f t="shared" si="2"/>
        <v>32429</v>
      </c>
      <c r="H61" s="14">
        <f t="shared" si="2"/>
        <v>36217</v>
      </c>
      <c r="I61" s="32">
        <f t="shared" si="0"/>
        <v>-1846</v>
      </c>
      <c r="J61" s="89">
        <f>(H61-C61)/C61</f>
        <v>-4.8498541891075324E-2</v>
      </c>
    </row>
    <row r="62" spans="2:27" s="18" customFormat="1" ht="24.95" customHeight="1" x14ac:dyDescent="0.2">
      <c r="B62" s="81" t="s">
        <v>47</v>
      </c>
      <c r="C62" s="10"/>
      <c r="D62" s="10"/>
      <c r="E62" s="10"/>
      <c r="H62" s="10"/>
      <c r="I62" s="30"/>
      <c r="J62" s="90"/>
    </row>
    <row r="63" spans="2:27" s="18" customFormat="1" ht="12.75" x14ac:dyDescent="0.25">
      <c r="B63" s="105"/>
      <c r="C63" s="133"/>
      <c r="D63" s="133"/>
      <c r="E63" s="133"/>
      <c r="F63" s="105"/>
      <c r="G63" s="105"/>
      <c r="H63" s="133"/>
      <c r="I63" s="132"/>
      <c r="J63" s="21"/>
    </row>
    <row r="64" spans="2:27" s="18" customFormat="1" ht="12.75" x14ac:dyDescent="0.25">
      <c r="B64" s="101"/>
      <c r="C64" s="103" t="s">
        <v>349</v>
      </c>
      <c r="D64" s="103" t="s">
        <v>350</v>
      </c>
      <c r="E64" s="103" t="s">
        <v>351</v>
      </c>
      <c r="F64" s="130" t="s">
        <v>352</v>
      </c>
      <c r="G64" s="130" t="s">
        <v>353</v>
      </c>
      <c r="H64" s="103" t="s">
        <v>354</v>
      </c>
      <c r="I64" s="132"/>
      <c r="J64" s="21"/>
    </row>
    <row r="65" spans="2:10" s="18" customFormat="1" ht="12.75" x14ac:dyDescent="0.25">
      <c r="B65" s="101" t="s">
        <v>16</v>
      </c>
      <c r="C65" s="104">
        <f>C53/$C$53*100</f>
        <v>100</v>
      </c>
      <c r="D65" s="104">
        <f t="shared" ref="D65:H65" si="3">D53/$C$53*100</f>
        <v>87.058823529411768</v>
      </c>
      <c r="E65" s="104">
        <f t="shared" si="3"/>
        <v>88.431372549019599</v>
      </c>
      <c r="F65" s="104">
        <f t="shared" si="3"/>
        <v>96.31808278867102</v>
      </c>
      <c r="G65" s="104">
        <f t="shared" si="3"/>
        <v>54.553376906318086</v>
      </c>
      <c r="H65" s="104">
        <f t="shared" si="3"/>
        <v>49.389978213507625</v>
      </c>
      <c r="I65" s="132"/>
      <c r="J65" s="21"/>
    </row>
    <row r="66" spans="2:10" s="18" customFormat="1" ht="12.75" x14ac:dyDescent="0.25">
      <c r="B66" s="101" t="s">
        <v>17</v>
      </c>
      <c r="C66" s="104">
        <f>C54/$C$54*100</f>
        <v>100</v>
      </c>
      <c r="D66" s="104">
        <f t="shared" ref="D66:H66" si="4">D54/$C$54*100</f>
        <v>131.24773960216999</v>
      </c>
      <c r="E66" s="104">
        <f t="shared" si="4"/>
        <v>150.08008266597778</v>
      </c>
      <c r="F66" s="104">
        <f t="shared" si="4"/>
        <v>142.57814518212348</v>
      </c>
      <c r="G66" s="104">
        <f t="shared" si="4"/>
        <v>76.357530353913717</v>
      </c>
      <c r="H66" s="104">
        <f t="shared" si="4"/>
        <v>88.287264272797728</v>
      </c>
      <c r="I66" s="132"/>
      <c r="J66" s="21"/>
    </row>
    <row r="67" spans="2:10" s="18" customFormat="1" ht="12.75" x14ac:dyDescent="0.25">
      <c r="B67" s="101" t="s">
        <v>163</v>
      </c>
      <c r="C67" s="104">
        <f>C55/$C$55*100</f>
        <v>100</v>
      </c>
      <c r="D67" s="104">
        <f t="shared" ref="D67:H67" si="5">D55/$C$55*100</f>
        <v>131.30699088145897</v>
      </c>
      <c r="E67" s="104">
        <f t="shared" si="5"/>
        <v>231.02203647416414</v>
      </c>
      <c r="F67" s="104">
        <f t="shared" si="5"/>
        <v>121.04863221884499</v>
      </c>
      <c r="G67" s="104">
        <f t="shared" si="5"/>
        <v>50.13297872340425</v>
      </c>
      <c r="H67" s="104">
        <f t="shared" si="5"/>
        <v>37.93693009118541</v>
      </c>
      <c r="I67" s="132"/>
      <c r="J67" s="21"/>
    </row>
    <row r="68" spans="2:10" s="18" customFormat="1" ht="12.75" x14ac:dyDescent="0.25">
      <c r="B68" s="101" t="s">
        <v>18</v>
      </c>
      <c r="C68" s="104">
        <f>C56/$C$56*100</f>
        <v>100</v>
      </c>
      <c r="D68" s="104">
        <f t="shared" ref="D68:H68" si="6">D56/$C$56*100</f>
        <v>131.49118627918057</v>
      </c>
      <c r="E68" s="104">
        <f t="shared" si="6"/>
        <v>154.40686040971892</v>
      </c>
      <c r="F68" s="104">
        <f t="shared" si="6"/>
        <v>171.17675083373035</v>
      </c>
      <c r="G68" s="104">
        <f t="shared" si="6"/>
        <v>78.513577894235354</v>
      </c>
      <c r="H68" s="104">
        <f t="shared" si="6"/>
        <v>77.798951881848495</v>
      </c>
      <c r="I68" s="132"/>
      <c r="J68" s="21"/>
    </row>
    <row r="69" spans="2:10" x14ac:dyDescent="0.25">
      <c r="B69" s="101" t="s">
        <v>19</v>
      </c>
      <c r="C69" s="104">
        <f>C57/$C$57*100</f>
        <v>100</v>
      </c>
      <c r="D69" s="104">
        <f t="shared" ref="D69:H69" si="7">D57/$C$57*100</f>
        <v>301.05876124933826</v>
      </c>
      <c r="E69" s="104">
        <f t="shared" si="7"/>
        <v>334.17151932239284</v>
      </c>
      <c r="F69" s="104">
        <f t="shared" si="7"/>
        <v>370.88406564319746</v>
      </c>
      <c r="G69" s="104">
        <f t="shared" si="7"/>
        <v>241.76813128639495</v>
      </c>
      <c r="H69" s="104">
        <f t="shared" si="7"/>
        <v>298.35892006352566</v>
      </c>
      <c r="I69" s="107"/>
    </row>
    <row r="70" spans="2:10" x14ac:dyDescent="0.25">
      <c r="B70" s="101" t="s">
        <v>20</v>
      </c>
      <c r="C70" s="104">
        <f>C58/$C$58*100</f>
        <v>100</v>
      </c>
      <c r="D70" s="104">
        <f t="shared" ref="D70:H70" si="8">D58/$C$58*100</f>
        <v>145.45454545454547</v>
      </c>
      <c r="E70" s="104">
        <f t="shared" si="8"/>
        <v>54.54545454545454</v>
      </c>
      <c r="F70" s="104">
        <f t="shared" si="8"/>
        <v>63.636363636363633</v>
      </c>
      <c r="G70" s="104">
        <f t="shared" si="8"/>
        <v>36.363636363636367</v>
      </c>
      <c r="H70" s="104">
        <f t="shared" si="8"/>
        <v>18.181818181818183</v>
      </c>
      <c r="I70" s="107"/>
    </row>
    <row r="71" spans="2:10" x14ac:dyDescent="0.25">
      <c r="B71" s="101" t="s">
        <v>48</v>
      </c>
      <c r="C71" s="104">
        <f>C59/$C$59*100</f>
        <v>100</v>
      </c>
      <c r="D71" s="104">
        <f t="shared" ref="D71:H71" si="9">D59/$C$59*100</f>
        <v>107.96221322537112</v>
      </c>
      <c r="E71" s="104">
        <f t="shared" si="9"/>
        <v>135.02024291497975</v>
      </c>
      <c r="F71" s="104">
        <f t="shared" si="9"/>
        <v>138.39406207827261</v>
      </c>
      <c r="G71" s="104">
        <f t="shared" si="9"/>
        <v>57.995951417004044</v>
      </c>
      <c r="H71" s="104">
        <f t="shared" si="9"/>
        <v>66.059379217273957</v>
      </c>
      <c r="I71" s="107"/>
    </row>
    <row r="74" spans="2:10" s="18" customFormat="1" ht="24.95" customHeight="1" x14ac:dyDescent="0.25">
      <c r="B74" s="72" t="s">
        <v>326</v>
      </c>
    </row>
    <row r="75" spans="2:10" s="18" customFormat="1" ht="25.5" x14ac:dyDescent="0.25">
      <c r="B75" s="76" t="s">
        <v>15</v>
      </c>
      <c r="C75" s="86" t="s">
        <v>349</v>
      </c>
      <c r="D75" s="86" t="s">
        <v>350</v>
      </c>
      <c r="E75" s="86" t="s">
        <v>351</v>
      </c>
      <c r="F75" s="86" t="s">
        <v>352</v>
      </c>
      <c r="G75" s="86" t="s">
        <v>353</v>
      </c>
      <c r="H75" s="86" t="s">
        <v>354</v>
      </c>
      <c r="I75" s="78" t="s">
        <v>355</v>
      </c>
      <c r="J75" s="78" t="s">
        <v>356</v>
      </c>
    </row>
    <row r="76" spans="2:10" s="18" customFormat="1" ht="12.75" x14ac:dyDescent="0.25">
      <c r="B76" s="18" t="s">
        <v>16</v>
      </c>
      <c r="C76" s="11">
        <f>'[1]3. Forme contrattuali'!C18</f>
        <v>888</v>
      </c>
      <c r="D76" s="11">
        <f>'[1]3. Forme contrattuali'!D18</f>
        <v>823</v>
      </c>
      <c r="E76" s="11">
        <f>'[1]3. Forme contrattuali'!E18</f>
        <v>770</v>
      </c>
      <c r="F76" s="11">
        <f>'[1]3. Forme contrattuali'!F18</f>
        <v>837</v>
      </c>
      <c r="G76" s="11">
        <f>'[1]3. Forme contrattuali'!G18</f>
        <v>478</v>
      </c>
      <c r="H76" s="11">
        <f>'[1]3. Forme contrattuali'!H18</f>
        <v>487</v>
      </c>
      <c r="I76" s="84">
        <f t="shared" ref="I76:I84" si="10">H76-C76</f>
        <v>-401</v>
      </c>
      <c r="J76" s="21">
        <f t="shared" ref="J76:J82" si="11">(H76-C76)/C76</f>
        <v>-0.45157657657657657</v>
      </c>
    </row>
    <row r="77" spans="2:10" s="18" customFormat="1" ht="12.75" x14ac:dyDescent="0.25">
      <c r="B77" s="18" t="s">
        <v>17</v>
      </c>
      <c r="C77" s="11">
        <f>'[1]3. Forme contrattuali'!C19</f>
        <v>4836</v>
      </c>
      <c r="D77" s="11">
        <f>'[1]3. Forme contrattuali'!D19</f>
        <v>6953</v>
      </c>
      <c r="E77" s="11">
        <f>'[1]3. Forme contrattuali'!E19</f>
        <v>7639</v>
      </c>
      <c r="F77" s="11">
        <f>'[1]3. Forme contrattuali'!F19</f>
        <v>7292</v>
      </c>
      <c r="G77" s="11">
        <f>'[1]3. Forme contrattuali'!G19</f>
        <v>3542</v>
      </c>
      <c r="H77" s="11">
        <f>'[1]3. Forme contrattuali'!H19</f>
        <v>4815</v>
      </c>
      <c r="I77" s="84">
        <f t="shared" si="10"/>
        <v>-21</v>
      </c>
      <c r="J77" s="21">
        <f t="shared" si="11"/>
        <v>-4.3424317617866007E-3</v>
      </c>
    </row>
    <row r="78" spans="2:10" s="18" customFormat="1" ht="12.75" x14ac:dyDescent="0.25">
      <c r="B78" s="18" t="s">
        <v>163</v>
      </c>
      <c r="C78" s="11">
        <f>'[1]3. Forme contrattuali'!C20</f>
        <v>418</v>
      </c>
      <c r="D78" s="11">
        <f>'[1]3. Forme contrattuali'!D20</f>
        <v>654</v>
      </c>
      <c r="E78" s="11">
        <f>'[1]3. Forme contrattuali'!E20</f>
        <v>1144</v>
      </c>
      <c r="F78" s="11">
        <f>'[1]3. Forme contrattuali'!F20</f>
        <v>872</v>
      </c>
      <c r="G78" s="11">
        <f>'[1]3. Forme contrattuali'!G20</f>
        <v>365</v>
      </c>
      <c r="H78" s="11">
        <f>'[1]3. Forme contrattuali'!H20</f>
        <v>472</v>
      </c>
      <c r="I78" s="84">
        <f t="shared" si="10"/>
        <v>54</v>
      </c>
      <c r="J78" s="21">
        <f t="shared" si="11"/>
        <v>0.12918660287081341</v>
      </c>
    </row>
    <row r="79" spans="2:10" s="18" customFormat="1" ht="12.75" x14ac:dyDescent="0.25">
      <c r="B79" s="18" t="s">
        <v>18</v>
      </c>
      <c r="C79" s="11">
        <f>'[1]3. Forme contrattuali'!C21</f>
        <v>409</v>
      </c>
      <c r="D79" s="11">
        <f>'[1]3. Forme contrattuali'!D21</f>
        <v>558</v>
      </c>
      <c r="E79" s="11">
        <f>'[1]3. Forme contrattuali'!E21</f>
        <v>624</v>
      </c>
      <c r="F79" s="11">
        <f>'[1]3. Forme contrattuali'!F21</f>
        <v>696</v>
      </c>
      <c r="G79" s="11">
        <f>'[1]3. Forme contrattuali'!G21</f>
        <v>294</v>
      </c>
      <c r="H79" s="11">
        <f>'[1]3. Forme contrattuali'!H21</f>
        <v>348</v>
      </c>
      <c r="I79" s="84">
        <f t="shared" si="10"/>
        <v>-61</v>
      </c>
      <c r="J79" s="21">
        <f t="shared" si="11"/>
        <v>-0.1491442542787286</v>
      </c>
    </row>
    <row r="80" spans="2:10" s="18" customFormat="1" ht="12.75" x14ac:dyDescent="0.25">
      <c r="B80" s="18" t="s">
        <v>19</v>
      </c>
      <c r="C80" s="11">
        <f>'[1]3. Forme contrattuali'!C22</f>
        <v>615</v>
      </c>
      <c r="D80" s="11">
        <f>'[1]3. Forme contrattuali'!D22</f>
        <v>2806</v>
      </c>
      <c r="E80" s="11">
        <f>'[1]3. Forme contrattuali'!E22</f>
        <v>3522</v>
      </c>
      <c r="F80" s="11">
        <f>'[1]3. Forme contrattuali'!F22</f>
        <v>3780</v>
      </c>
      <c r="G80" s="11">
        <f>'[1]3. Forme contrattuali'!G22</f>
        <v>2550</v>
      </c>
      <c r="H80" s="11">
        <f>'[1]3. Forme contrattuali'!H22</f>
        <v>3300</v>
      </c>
      <c r="I80" s="84">
        <f t="shared" si="10"/>
        <v>2685</v>
      </c>
      <c r="J80" s="21">
        <f t="shared" si="11"/>
        <v>4.3658536585365857</v>
      </c>
    </row>
    <row r="81" spans="2:10" s="18" customFormat="1" ht="12.75" x14ac:dyDescent="0.25">
      <c r="B81" s="18" t="s">
        <v>20</v>
      </c>
      <c r="C81" s="11">
        <f>'[1]3. Forme contrattuali'!C23</f>
        <v>2</v>
      </c>
      <c r="D81" s="11">
        <f>'[1]3. Forme contrattuali'!D23</f>
        <v>0</v>
      </c>
      <c r="E81" s="11">
        <f>'[1]3. Forme contrattuali'!E23</f>
        <v>0</v>
      </c>
      <c r="F81" s="11">
        <f>'[1]3. Forme contrattuali'!F23</f>
        <v>0</v>
      </c>
      <c r="G81" s="11">
        <f>'[1]3. Forme contrattuali'!G23</f>
        <v>3</v>
      </c>
      <c r="H81" s="11">
        <f>'[1]3. Forme contrattuali'!H23</f>
        <v>0</v>
      </c>
      <c r="I81" s="84">
        <f t="shared" si="10"/>
        <v>-2</v>
      </c>
      <c r="J81" s="21">
        <f t="shared" si="11"/>
        <v>-1</v>
      </c>
    </row>
    <row r="82" spans="2:10" s="18" customFormat="1" ht="12.75" x14ac:dyDescent="0.25">
      <c r="B82" s="18" t="s">
        <v>48</v>
      </c>
      <c r="C82" s="11">
        <f>'[1]3. Forme contrattuali'!C24</f>
        <v>464</v>
      </c>
      <c r="D82" s="11">
        <f>'[1]3. Forme contrattuali'!D24</f>
        <v>418</v>
      </c>
      <c r="E82" s="11">
        <f>'[1]3. Forme contrattuali'!E24</f>
        <v>757</v>
      </c>
      <c r="F82" s="11">
        <f>'[1]3. Forme contrattuali'!F24</f>
        <v>635</v>
      </c>
      <c r="G82" s="11">
        <f>'[1]3. Forme contrattuali'!G24</f>
        <v>326</v>
      </c>
      <c r="H82" s="11">
        <f>'[1]3. Forme contrattuali'!H24</f>
        <v>377</v>
      </c>
      <c r="I82" s="84">
        <f t="shared" si="10"/>
        <v>-87</v>
      </c>
      <c r="J82" s="21">
        <f t="shared" si="11"/>
        <v>-0.1875</v>
      </c>
    </row>
    <row r="83" spans="2:10" s="18" customFormat="1" ht="12.75" x14ac:dyDescent="0.25">
      <c r="B83" s="18" t="s">
        <v>21</v>
      </c>
      <c r="C83" s="11">
        <f>'[1]3. Forme contrattuali'!C25</f>
        <v>0</v>
      </c>
      <c r="D83" s="11">
        <f>'[1]3. Forme contrattuali'!D25</f>
        <v>0</v>
      </c>
      <c r="E83" s="11">
        <f>'[1]3. Forme contrattuali'!E25</f>
        <v>0</v>
      </c>
      <c r="F83" s="11">
        <f>'[1]3. Forme contrattuali'!F25</f>
        <v>0</v>
      </c>
      <c r="G83" s="11">
        <f>'[1]3. Forme contrattuali'!G25</f>
        <v>0</v>
      </c>
      <c r="H83" s="11">
        <f>'[1]3. Forme contrattuali'!H25</f>
        <v>0</v>
      </c>
      <c r="I83" s="84">
        <f t="shared" si="10"/>
        <v>0</v>
      </c>
      <c r="J83" s="21" t="s">
        <v>151</v>
      </c>
    </row>
    <row r="84" spans="2:10" s="18" customFormat="1" ht="12.75" x14ac:dyDescent="0.25">
      <c r="B84" s="88" t="s">
        <v>81</v>
      </c>
      <c r="C84" s="14">
        <f>SUM(C76:C83)</f>
        <v>7632</v>
      </c>
      <c r="D84" s="14">
        <f t="shared" ref="D84:H84" si="12">SUM(D76:D83)</f>
        <v>12212</v>
      </c>
      <c r="E84" s="14">
        <f t="shared" si="12"/>
        <v>14456</v>
      </c>
      <c r="F84" s="14">
        <f t="shared" si="12"/>
        <v>14112</v>
      </c>
      <c r="G84" s="14">
        <f t="shared" si="12"/>
        <v>7558</v>
      </c>
      <c r="H84" s="14">
        <f t="shared" si="12"/>
        <v>9799</v>
      </c>
      <c r="I84" s="32">
        <f t="shared" si="10"/>
        <v>2167</v>
      </c>
      <c r="J84" s="89">
        <f>(H84-C84)/C84</f>
        <v>0.28393605870020966</v>
      </c>
    </row>
    <row r="85" spans="2:10" s="18" customFormat="1" ht="24.95" customHeight="1" x14ac:dyDescent="0.2">
      <c r="B85" s="81" t="s">
        <v>47</v>
      </c>
      <c r="C85" s="10"/>
      <c r="D85" s="10"/>
      <c r="E85" s="10"/>
      <c r="H85" s="10"/>
      <c r="I85" s="30"/>
      <c r="J85" s="90"/>
    </row>
    <row r="86" spans="2:10" s="18" customFormat="1" ht="12.75" x14ac:dyDescent="0.25">
      <c r="C86" s="23"/>
      <c r="D86" s="23"/>
      <c r="E86" s="23"/>
      <c r="H86" s="23"/>
      <c r="I86" s="84"/>
      <c r="J86" s="21"/>
    </row>
    <row r="87" spans="2:10" s="18" customFormat="1" ht="12.75" x14ac:dyDescent="0.25">
      <c r="B87" s="101"/>
      <c r="C87" s="103" t="s">
        <v>349</v>
      </c>
      <c r="D87" s="103" t="s">
        <v>350</v>
      </c>
      <c r="E87" s="103" t="s">
        <v>351</v>
      </c>
      <c r="F87" s="130" t="s">
        <v>352</v>
      </c>
      <c r="G87" s="130" t="s">
        <v>353</v>
      </c>
      <c r="H87" s="103" t="s">
        <v>354</v>
      </c>
      <c r="I87" s="84"/>
      <c r="J87" s="21"/>
    </row>
    <row r="88" spans="2:10" s="18" customFormat="1" ht="12.75" x14ac:dyDescent="0.25">
      <c r="B88" s="101" t="s">
        <v>16</v>
      </c>
      <c r="C88" s="104">
        <f>C76/$C$76*100</f>
        <v>100</v>
      </c>
      <c r="D88" s="104">
        <f t="shared" ref="D88:H88" si="13">D76/$C$76*100</f>
        <v>92.680180180180187</v>
      </c>
      <c r="E88" s="104">
        <f t="shared" si="13"/>
        <v>86.711711711711715</v>
      </c>
      <c r="F88" s="104">
        <f t="shared" si="13"/>
        <v>94.256756756756758</v>
      </c>
      <c r="G88" s="104">
        <f t="shared" si="13"/>
        <v>53.828828828828833</v>
      </c>
      <c r="H88" s="104">
        <f t="shared" si="13"/>
        <v>54.842342342342342</v>
      </c>
      <c r="I88" s="84"/>
      <c r="J88" s="21"/>
    </row>
    <row r="89" spans="2:10" s="18" customFormat="1" ht="12.75" x14ac:dyDescent="0.25">
      <c r="B89" s="101" t="s">
        <v>17</v>
      </c>
      <c r="C89" s="104">
        <f>C77/$C$77*100</f>
        <v>100</v>
      </c>
      <c r="D89" s="104">
        <f t="shared" ref="D89:H89" si="14">D77/$C$77*100</f>
        <v>143.77584780810588</v>
      </c>
      <c r="E89" s="104">
        <f t="shared" si="14"/>
        <v>157.96112489660877</v>
      </c>
      <c r="F89" s="104">
        <f t="shared" si="14"/>
        <v>150.78577336641851</v>
      </c>
      <c r="G89" s="104">
        <f t="shared" si="14"/>
        <v>73.242349048800662</v>
      </c>
      <c r="H89" s="104">
        <f t="shared" si="14"/>
        <v>99.565756823821346</v>
      </c>
      <c r="I89" s="84"/>
      <c r="J89" s="21"/>
    </row>
    <row r="90" spans="2:10" s="18" customFormat="1" ht="12.75" x14ac:dyDescent="0.25">
      <c r="B90" s="101" t="s">
        <v>163</v>
      </c>
      <c r="C90" s="104">
        <f>C78/$C$78*100</f>
        <v>100</v>
      </c>
      <c r="D90" s="104">
        <f t="shared" ref="D90:H90" si="15">D78/$C$78*100</f>
        <v>156.45933014354068</v>
      </c>
      <c r="E90" s="104">
        <f t="shared" si="15"/>
        <v>273.68421052631578</v>
      </c>
      <c r="F90" s="104">
        <f t="shared" si="15"/>
        <v>208.61244019138755</v>
      </c>
      <c r="G90" s="104">
        <f t="shared" si="15"/>
        <v>87.320574162679421</v>
      </c>
      <c r="H90" s="104">
        <f t="shared" si="15"/>
        <v>112.91866028708132</v>
      </c>
      <c r="I90" s="84"/>
      <c r="J90" s="21"/>
    </row>
    <row r="91" spans="2:10" s="18" customFormat="1" ht="12.75" x14ac:dyDescent="0.25">
      <c r="B91" s="101" t="s">
        <v>18</v>
      </c>
      <c r="C91" s="104">
        <f>C79/$C$79*100</f>
        <v>100</v>
      </c>
      <c r="D91" s="104">
        <f t="shared" ref="D91:H91" si="16">D79/$C$79*100</f>
        <v>136.43031784841077</v>
      </c>
      <c r="E91" s="104">
        <f t="shared" si="16"/>
        <v>152.56723716381418</v>
      </c>
      <c r="F91" s="104">
        <f t="shared" si="16"/>
        <v>170.17114914425429</v>
      </c>
      <c r="G91" s="104">
        <f t="shared" si="16"/>
        <v>71.882640586797066</v>
      </c>
      <c r="H91" s="104">
        <f t="shared" si="16"/>
        <v>85.085574572127143</v>
      </c>
      <c r="I91" s="84"/>
      <c r="J91" s="21"/>
    </row>
    <row r="92" spans="2:10" x14ac:dyDescent="0.25">
      <c r="B92" s="101" t="s">
        <v>19</v>
      </c>
      <c r="C92" s="104">
        <f>C80/$C$80*100</f>
        <v>100</v>
      </c>
      <c r="D92" s="104">
        <f t="shared" ref="D92:H92" si="17">D80/$C$80*100</f>
        <v>456.26016260162601</v>
      </c>
      <c r="E92" s="104">
        <f t="shared" si="17"/>
        <v>572.68292682926824</v>
      </c>
      <c r="F92" s="104">
        <f t="shared" si="17"/>
        <v>614.63414634146341</v>
      </c>
      <c r="G92" s="104">
        <f t="shared" si="17"/>
        <v>414.63414634146341</v>
      </c>
      <c r="H92" s="104">
        <f t="shared" si="17"/>
        <v>536.58536585365857</v>
      </c>
    </row>
    <row r="93" spans="2:10" x14ac:dyDescent="0.25">
      <c r="B93" s="101" t="s">
        <v>20</v>
      </c>
      <c r="C93" s="104">
        <f>C81/$C$81*100</f>
        <v>100</v>
      </c>
      <c r="D93" s="104">
        <f t="shared" ref="D93:H93" si="18">D81/$C$81*100</f>
        <v>0</v>
      </c>
      <c r="E93" s="104">
        <f t="shared" si="18"/>
        <v>0</v>
      </c>
      <c r="F93" s="104">
        <f t="shared" si="18"/>
        <v>0</v>
      </c>
      <c r="G93" s="104">
        <f t="shared" si="18"/>
        <v>150</v>
      </c>
      <c r="H93" s="104">
        <f t="shared" si="18"/>
        <v>0</v>
      </c>
    </row>
    <row r="94" spans="2:10" x14ac:dyDescent="0.25">
      <c r="B94" s="101" t="s">
        <v>48</v>
      </c>
      <c r="C94" s="104">
        <f>C82/$C$82*100</f>
        <v>100</v>
      </c>
      <c r="D94" s="104">
        <f t="shared" ref="D94:H94" si="19">D82/$C$82*100</f>
        <v>90.08620689655173</v>
      </c>
      <c r="E94" s="104">
        <f t="shared" si="19"/>
        <v>163.14655172413794</v>
      </c>
      <c r="F94" s="104">
        <f t="shared" si="19"/>
        <v>136.85344827586206</v>
      </c>
      <c r="G94" s="104">
        <f t="shared" si="19"/>
        <v>70.258620689655174</v>
      </c>
      <c r="H94" s="104">
        <f t="shared" si="19"/>
        <v>81.25</v>
      </c>
    </row>
    <row r="96" spans="2:10" x14ac:dyDescent="0.25">
      <c r="B96" s="17"/>
      <c r="C96" s="22"/>
      <c r="D96" s="22"/>
      <c r="E96" s="22"/>
      <c r="H96" s="22"/>
    </row>
    <row r="97" spans="2:10" s="18" customFormat="1" ht="24.95" customHeight="1" x14ac:dyDescent="0.25">
      <c r="B97" s="72" t="s">
        <v>327</v>
      </c>
    </row>
    <row r="98" spans="2:10" s="18" customFormat="1" ht="25.5" x14ac:dyDescent="0.25">
      <c r="B98" s="76" t="s">
        <v>54</v>
      </c>
      <c r="C98" s="86" t="s">
        <v>349</v>
      </c>
      <c r="D98" s="86" t="s">
        <v>350</v>
      </c>
      <c r="E98" s="86" t="s">
        <v>351</v>
      </c>
      <c r="F98" s="86" t="s">
        <v>352</v>
      </c>
      <c r="G98" s="86" t="s">
        <v>353</v>
      </c>
      <c r="H98" s="86" t="s">
        <v>354</v>
      </c>
      <c r="I98" s="78" t="s">
        <v>355</v>
      </c>
      <c r="J98" s="78" t="s">
        <v>356</v>
      </c>
    </row>
    <row r="99" spans="2:10" s="18" customFormat="1" ht="12.75" x14ac:dyDescent="0.25">
      <c r="B99" s="18" t="s">
        <v>16</v>
      </c>
      <c r="C99" s="11">
        <f>'[1]3. Forme contrattuali'!C32</f>
        <v>135</v>
      </c>
      <c r="D99" s="11">
        <f>'[1]3. Forme contrattuali'!D32</f>
        <v>107</v>
      </c>
      <c r="E99" s="11">
        <f>'[1]3. Forme contrattuali'!E32</f>
        <v>98</v>
      </c>
      <c r="F99" s="11">
        <f>'[1]3. Forme contrattuali'!F32</f>
        <v>110</v>
      </c>
      <c r="G99" s="11">
        <f>'[1]3. Forme contrattuali'!G32</f>
        <v>94</v>
      </c>
      <c r="H99" s="11">
        <f>'[1]3. Forme contrattuali'!H32</f>
        <v>99</v>
      </c>
      <c r="I99" s="84">
        <f t="shared" ref="I99:I107" si="20">H99-C99</f>
        <v>-36</v>
      </c>
      <c r="J99" s="21">
        <f>(H99-C99)/C99</f>
        <v>-0.26666666666666666</v>
      </c>
    </row>
    <row r="100" spans="2:10" s="18" customFormat="1" ht="12.75" x14ac:dyDescent="0.25">
      <c r="B100" s="18" t="s">
        <v>17</v>
      </c>
      <c r="C100" s="11">
        <f>'[1]3. Forme contrattuali'!C33</f>
        <v>305</v>
      </c>
      <c r="D100" s="11">
        <f>'[1]3. Forme contrattuali'!D33</f>
        <v>563</v>
      </c>
      <c r="E100" s="11">
        <f>'[1]3. Forme contrattuali'!E33</f>
        <v>599</v>
      </c>
      <c r="F100" s="11">
        <f>'[1]3. Forme contrattuali'!F33</f>
        <v>511</v>
      </c>
      <c r="G100" s="11">
        <f>'[1]3. Forme contrattuali'!G33</f>
        <v>295</v>
      </c>
      <c r="H100" s="11">
        <f>'[1]3. Forme contrattuali'!H33</f>
        <v>353</v>
      </c>
      <c r="I100" s="84">
        <f t="shared" si="20"/>
        <v>48</v>
      </c>
      <c r="J100" s="21">
        <f>(H100-C100)/C100</f>
        <v>0.15737704918032788</v>
      </c>
    </row>
    <row r="101" spans="2:10" s="18" customFormat="1" ht="12.75" x14ac:dyDescent="0.25">
      <c r="B101" s="18" t="s">
        <v>163</v>
      </c>
      <c r="C101" s="11">
        <f>'[1]3. Forme contrattuali'!C34</f>
        <v>70</v>
      </c>
      <c r="D101" s="11">
        <f>'[1]3. Forme contrattuali'!D34</f>
        <v>65</v>
      </c>
      <c r="E101" s="11">
        <f>'[1]3. Forme contrattuali'!E34</f>
        <v>109</v>
      </c>
      <c r="F101" s="11">
        <f>'[1]3. Forme contrattuali'!F34</f>
        <v>70</v>
      </c>
      <c r="G101" s="11">
        <f>'[1]3. Forme contrattuali'!G34</f>
        <v>38</v>
      </c>
      <c r="H101" s="11">
        <f>'[1]3. Forme contrattuali'!H34</f>
        <v>52</v>
      </c>
      <c r="I101" s="84">
        <f t="shared" si="20"/>
        <v>-18</v>
      </c>
      <c r="J101" s="21">
        <f>(H101-C101)/C101</f>
        <v>-0.25714285714285712</v>
      </c>
    </row>
    <row r="102" spans="2:10" s="18" customFormat="1" ht="12.75" x14ac:dyDescent="0.25">
      <c r="B102" s="18" t="s">
        <v>18</v>
      </c>
      <c r="C102" s="11">
        <f>'[1]3. Forme contrattuali'!C35</f>
        <v>32</v>
      </c>
      <c r="D102" s="11">
        <f>'[1]3. Forme contrattuali'!D35</f>
        <v>49</v>
      </c>
      <c r="E102" s="11">
        <f>'[1]3. Forme contrattuali'!E35</f>
        <v>78</v>
      </c>
      <c r="F102" s="11">
        <f>'[1]3. Forme contrattuali'!F35</f>
        <v>55</v>
      </c>
      <c r="G102" s="11">
        <f>'[1]3. Forme contrattuali'!G35</f>
        <v>41</v>
      </c>
      <c r="H102" s="11">
        <f>'[1]3. Forme contrattuali'!H35</f>
        <v>42</v>
      </c>
      <c r="I102" s="84">
        <f t="shared" si="20"/>
        <v>10</v>
      </c>
      <c r="J102" s="21">
        <f>(H102-C102)/C102</f>
        <v>0.3125</v>
      </c>
    </row>
    <row r="103" spans="2:10" s="18" customFormat="1" ht="12.75" x14ac:dyDescent="0.25">
      <c r="B103" s="18" t="s">
        <v>19</v>
      </c>
      <c r="C103" s="11">
        <f>'[1]3. Forme contrattuali'!C36</f>
        <v>109</v>
      </c>
      <c r="D103" s="11">
        <f>'[1]3. Forme contrattuali'!D36</f>
        <v>591</v>
      </c>
      <c r="E103" s="11">
        <f>'[1]3. Forme contrattuali'!E36</f>
        <v>582</v>
      </c>
      <c r="F103" s="11">
        <f>'[1]3. Forme contrattuali'!F36</f>
        <v>596</v>
      </c>
      <c r="G103" s="11">
        <f>'[1]3. Forme contrattuali'!G36</f>
        <v>407</v>
      </c>
      <c r="H103" s="11">
        <f>'[1]3. Forme contrattuali'!H36</f>
        <v>558</v>
      </c>
      <c r="I103" s="84">
        <f t="shared" si="20"/>
        <v>449</v>
      </c>
      <c r="J103" s="21">
        <f>(H103-C103)/C103</f>
        <v>4.1192660550458715</v>
      </c>
    </row>
    <row r="104" spans="2:10" s="18" customFormat="1" ht="12.75" x14ac:dyDescent="0.25">
      <c r="B104" s="18" t="s">
        <v>20</v>
      </c>
      <c r="C104" s="11">
        <f>'[1]3. Forme contrattuali'!C37</f>
        <v>0</v>
      </c>
      <c r="D104" s="11">
        <f>'[1]3. Forme contrattuali'!D37</f>
        <v>0</v>
      </c>
      <c r="E104" s="11">
        <f>'[1]3. Forme contrattuali'!E37</f>
        <v>0</v>
      </c>
      <c r="F104" s="11">
        <f>'[1]3. Forme contrattuali'!F37</f>
        <v>0</v>
      </c>
      <c r="G104" s="11">
        <f>'[1]3. Forme contrattuali'!G37</f>
        <v>0</v>
      </c>
      <c r="H104" s="11">
        <f>'[1]3. Forme contrattuali'!H37</f>
        <v>0</v>
      </c>
      <c r="I104" s="84">
        <f t="shared" si="20"/>
        <v>0</v>
      </c>
      <c r="J104" s="21" t="s">
        <v>151</v>
      </c>
    </row>
    <row r="105" spans="2:10" s="18" customFormat="1" ht="12.75" x14ac:dyDescent="0.25">
      <c r="B105" s="18" t="s">
        <v>48</v>
      </c>
      <c r="C105" s="11">
        <f>'[1]3. Forme contrattuali'!C38</f>
        <v>16</v>
      </c>
      <c r="D105" s="11">
        <f>'[1]3. Forme contrattuali'!D38</f>
        <v>24</v>
      </c>
      <c r="E105" s="11">
        <f>'[1]3. Forme contrattuali'!E38</f>
        <v>15</v>
      </c>
      <c r="F105" s="11">
        <f>'[1]3. Forme contrattuali'!F38</f>
        <v>19</v>
      </c>
      <c r="G105" s="11">
        <f>'[1]3. Forme contrattuali'!G38</f>
        <v>15</v>
      </c>
      <c r="H105" s="11">
        <f>'[1]3. Forme contrattuali'!H38</f>
        <v>15</v>
      </c>
      <c r="I105" s="84">
        <f t="shared" si="20"/>
        <v>-1</v>
      </c>
      <c r="J105" s="21">
        <f>(H105-C105)/C105</f>
        <v>-6.25E-2</v>
      </c>
    </row>
    <row r="106" spans="2:10" s="18" customFormat="1" ht="12.75" x14ac:dyDescent="0.25">
      <c r="B106" s="18" t="s">
        <v>21</v>
      </c>
      <c r="C106" s="11">
        <f>'[1]3. Forme contrattuali'!C39</f>
        <v>0</v>
      </c>
      <c r="D106" s="11">
        <f>'[1]3. Forme contrattuali'!D39</f>
        <v>0</v>
      </c>
      <c r="E106" s="11">
        <f>'[1]3. Forme contrattuali'!E39</f>
        <v>0</v>
      </c>
      <c r="F106" s="11">
        <f>'[1]3. Forme contrattuali'!F39</f>
        <v>0</v>
      </c>
      <c r="G106" s="11">
        <f>'[1]3. Forme contrattuali'!G39</f>
        <v>0</v>
      </c>
      <c r="H106" s="11">
        <f>'[1]3. Forme contrattuali'!H39</f>
        <v>0</v>
      </c>
      <c r="I106" s="84">
        <f t="shared" si="20"/>
        <v>0</v>
      </c>
      <c r="J106" s="21" t="s">
        <v>151</v>
      </c>
    </row>
    <row r="107" spans="2:10" s="18" customFormat="1" ht="12.75" x14ac:dyDescent="0.25">
      <c r="B107" s="88" t="s">
        <v>81</v>
      </c>
      <c r="C107" s="14">
        <f>SUM(C99:C106)</f>
        <v>667</v>
      </c>
      <c r="D107" s="14">
        <f t="shared" ref="D107:H107" si="21">SUM(D99:D106)</f>
        <v>1399</v>
      </c>
      <c r="E107" s="14">
        <f t="shared" si="21"/>
        <v>1481</v>
      </c>
      <c r="F107" s="14">
        <f t="shared" si="21"/>
        <v>1361</v>
      </c>
      <c r="G107" s="14">
        <f t="shared" si="21"/>
        <v>890</v>
      </c>
      <c r="H107" s="14">
        <f t="shared" si="21"/>
        <v>1119</v>
      </c>
      <c r="I107" s="32">
        <f t="shared" si="20"/>
        <v>452</v>
      </c>
      <c r="J107" s="89">
        <f>(H107-C107)/C107</f>
        <v>0.67766116941529231</v>
      </c>
    </row>
    <row r="108" spans="2:10" s="18" customFormat="1" ht="24.95" customHeight="1" x14ac:dyDescent="0.2">
      <c r="B108" s="81" t="s">
        <v>47</v>
      </c>
      <c r="C108" s="10"/>
      <c r="D108" s="10"/>
      <c r="E108" s="10"/>
      <c r="H108" s="10"/>
      <c r="I108" s="30"/>
      <c r="J108" s="90"/>
    </row>
    <row r="109" spans="2:10" s="18" customFormat="1" ht="12.75" x14ac:dyDescent="0.25">
      <c r="B109" s="105"/>
      <c r="C109" s="133"/>
      <c r="D109" s="133"/>
      <c r="E109" s="133"/>
      <c r="F109" s="105"/>
      <c r="G109" s="105"/>
      <c r="H109" s="133"/>
      <c r="I109" s="132"/>
      <c r="J109" s="21"/>
    </row>
    <row r="110" spans="2:10" s="18" customFormat="1" ht="12.75" x14ac:dyDescent="0.25">
      <c r="B110" s="101"/>
      <c r="C110" s="103" t="s">
        <v>349</v>
      </c>
      <c r="D110" s="103" t="s">
        <v>350</v>
      </c>
      <c r="E110" s="103" t="s">
        <v>351</v>
      </c>
      <c r="F110" s="130" t="s">
        <v>352</v>
      </c>
      <c r="G110" s="130" t="s">
        <v>353</v>
      </c>
      <c r="H110" s="103" t="s">
        <v>354</v>
      </c>
      <c r="I110" s="132"/>
      <c r="J110" s="21"/>
    </row>
    <row r="111" spans="2:10" s="18" customFormat="1" ht="12.75" x14ac:dyDescent="0.25">
      <c r="B111" s="101" t="s">
        <v>16</v>
      </c>
      <c r="C111" s="104">
        <f>C99/$C$99*100</f>
        <v>100</v>
      </c>
      <c r="D111" s="104">
        <f t="shared" ref="D111:H111" si="22">D99/$C$99*100</f>
        <v>79.259259259259267</v>
      </c>
      <c r="E111" s="104">
        <f t="shared" si="22"/>
        <v>72.592592592592595</v>
      </c>
      <c r="F111" s="104">
        <f t="shared" si="22"/>
        <v>81.481481481481481</v>
      </c>
      <c r="G111" s="104">
        <f t="shared" si="22"/>
        <v>69.629629629629633</v>
      </c>
      <c r="H111" s="104">
        <f t="shared" si="22"/>
        <v>73.333333333333329</v>
      </c>
      <c r="I111" s="132"/>
      <c r="J111" s="21"/>
    </row>
    <row r="112" spans="2:10" s="18" customFormat="1" ht="12.75" x14ac:dyDescent="0.25">
      <c r="B112" s="101" t="s">
        <v>17</v>
      </c>
      <c r="C112" s="104">
        <f>C100/$C$100*100</f>
        <v>100</v>
      </c>
      <c r="D112" s="104">
        <f t="shared" ref="D112:H112" si="23">D100/$C$100*100</f>
        <v>184.59016393442622</v>
      </c>
      <c r="E112" s="104">
        <f t="shared" si="23"/>
        <v>196.39344262295083</v>
      </c>
      <c r="F112" s="104">
        <f t="shared" si="23"/>
        <v>167.54098360655738</v>
      </c>
      <c r="G112" s="104">
        <f t="shared" si="23"/>
        <v>96.721311475409834</v>
      </c>
      <c r="H112" s="104">
        <f t="shared" si="23"/>
        <v>115.73770491803279</v>
      </c>
      <c r="I112" s="132"/>
      <c r="J112" s="21"/>
    </row>
    <row r="113" spans="2:10" s="18" customFormat="1" ht="12.75" x14ac:dyDescent="0.25">
      <c r="B113" s="101" t="s">
        <v>163</v>
      </c>
      <c r="C113" s="104">
        <f>C101/$C$101*100</f>
        <v>100</v>
      </c>
      <c r="D113" s="104">
        <f t="shared" ref="D113:H113" si="24">D101/$C$101*100</f>
        <v>92.857142857142861</v>
      </c>
      <c r="E113" s="104">
        <f t="shared" si="24"/>
        <v>155.71428571428572</v>
      </c>
      <c r="F113" s="104">
        <f t="shared" si="24"/>
        <v>100</v>
      </c>
      <c r="G113" s="104">
        <f t="shared" si="24"/>
        <v>54.285714285714285</v>
      </c>
      <c r="H113" s="104">
        <f t="shared" si="24"/>
        <v>74.285714285714292</v>
      </c>
      <c r="I113" s="132"/>
      <c r="J113" s="21"/>
    </row>
    <row r="114" spans="2:10" s="18" customFormat="1" ht="12.75" x14ac:dyDescent="0.25">
      <c r="B114" s="101" t="s">
        <v>18</v>
      </c>
      <c r="C114" s="104">
        <f>C102/$C$102*100</f>
        <v>100</v>
      </c>
      <c r="D114" s="104">
        <f t="shared" ref="D114:H114" si="25">D102/$C$102*100</f>
        <v>153.125</v>
      </c>
      <c r="E114" s="104">
        <f t="shared" si="25"/>
        <v>243.75</v>
      </c>
      <c r="F114" s="104">
        <f t="shared" si="25"/>
        <v>171.875</v>
      </c>
      <c r="G114" s="104">
        <f t="shared" si="25"/>
        <v>128.125</v>
      </c>
      <c r="H114" s="104">
        <f t="shared" si="25"/>
        <v>131.25</v>
      </c>
      <c r="I114" s="132"/>
      <c r="J114" s="21"/>
    </row>
    <row r="115" spans="2:10" x14ac:dyDescent="0.25">
      <c r="B115" s="101" t="s">
        <v>19</v>
      </c>
      <c r="C115" s="104">
        <f>C103/$C$103*100</f>
        <v>100</v>
      </c>
      <c r="D115" s="104">
        <f t="shared" ref="D115:H115" si="26">D103/$C$103*100</f>
        <v>542.20183486238534</v>
      </c>
      <c r="E115" s="104">
        <f t="shared" si="26"/>
        <v>533.94495412844037</v>
      </c>
      <c r="F115" s="104">
        <f t="shared" si="26"/>
        <v>546.78899082568807</v>
      </c>
      <c r="G115" s="104">
        <f t="shared" si="26"/>
        <v>373.39449541284404</v>
      </c>
      <c r="H115" s="104">
        <f t="shared" si="26"/>
        <v>511.92660550458714</v>
      </c>
      <c r="I115" s="107"/>
    </row>
    <row r="116" spans="2:10" x14ac:dyDescent="0.25">
      <c r="B116" s="101" t="s">
        <v>20</v>
      </c>
      <c r="C116" s="104" t="e">
        <f>C104/$C$104*100</f>
        <v>#DIV/0!</v>
      </c>
      <c r="D116" s="104" t="e">
        <f t="shared" ref="D116:H116" si="27">D104/$C$104*100</f>
        <v>#DIV/0!</v>
      </c>
      <c r="E116" s="104" t="e">
        <f t="shared" si="27"/>
        <v>#DIV/0!</v>
      </c>
      <c r="F116" s="104" t="e">
        <f t="shared" si="27"/>
        <v>#DIV/0!</v>
      </c>
      <c r="G116" s="104" t="e">
        <f t="shared" si="27"/>
        <v>#DIV/0!</v>
      </c>
      <c r="H116" s="104" t="e">
        <f t="shared" si="27"/>
        <v>#DIV/0!</v>
      </c>
      <c r="I116" s="107"/>
    </row>
    <row r="117" spans="2:10" x14ac:dyDescent="0.25">
      <c r="B117" s="101" t="s">
        <v>48</v>
      </c>
      <c r="C117" s="104">
        <f>C105/$C$105*100</f>
        <v>100</v>
      </c>
      <c r="D117" s="104">
        <f t="shared" ref="D117:H117" si="28">D105/$C$105*100</f>
        <v>150</v>
      </c>
      <c r="E117" s="104">
        <f t="shared" si="28"/>
        <v>93.75</v>
      </c>
      <c r="F117" s="104">
        <f t="shared" si="28"/>
        <v>118.75</v>
      </c>
      <c r="G117" s="104">
        <f t="shared" si="28"/>
        <v>93.75</v>
      </c>
      <c r="H117" s="104">
        <f t="shared" si="28"/>
        <v>93.75</v>
      </c>
      <c r="I117" s="107"/>
    </row>
    <row r="118" spans="2:10" x14ac:dyDescent="0.25">
      <c r="B118" s="107"/>
      <c r="C118" s="107"/>
      <c r="D118" s="107"/>
      <c r="E118" s="107"/>
      <c r="F118" s="107"/>
      <c r="G118" s="107"/>
      <c r="H118" s="107"/>
      <c r="I118" s="107"/>
    </row>
    <row r="119" spans="2:10" x14ac:dyDescent="0.25">
      <c r="B119" s="17"/>
      <c r="C119" s="22"/>
      <c r="D119" s="22"/>
      <c r="E119" s="22"/>
      <c r="H119" s="22"/>
    </row>
    <row r="120" spans="2:10" s="18" customFormat="1" ht="24.95" customHeight="1" x14ac:dyDescent="0.25">
      <c r="B120" s="72" t="s">
        <v>328</v>
      </c>
    </row>
    <row r="121" spans="2:10" s="18" customFormat="1" ht="25.5" x14ac:dyDescent="0.25">
      <c r="B121" s="76" t="s">
        <v>11</v>
      </c>
      <c r="C121" s="86" t="s">
        <v>349</v>
      </c>
      <c r="D121" s="86" t="s">
        <v>350</v>
      </c>
      <c r="E121" s="86" t="s">
        <v>351</v>
      </c>
      <c r="F121" s="86" t="s">
        <v>352</v>
      </c>
      <c r="G121" s="86" t="s">
        <v>353</v>
      </c>
      <c r="H121" s="86" t="s">
        <v>354</v>
      </c>
      <c r="I121" s="78" t="s">
        <v>355</v>
      </c>
      <c r="J121" s="78" t="s">
        <v>356</v>
      </c>
    </row>
    <row r="122" spans="2:10" s="18" customFormat="1" ht="12.75" x14ac:dyDescent="0.25">
      <c r="B122" s="18" t="s">
        <v>16</v>
      </c>
      <c r="C122" s="11">
        <f>'[1]3. Forme contrattuali'!C46</f>
        <v>342</v>
      </c>
      <c r="D122" s="11">
        <f>'[1]3. Forme contrattuali'!D46</f>
        <v>386</v>
      </c>
      <c r="E122" s="11">
        <f>'[1]3. Forme contrattuali'!E46</f>
        <v>352</v>
      </c>
      <c r="F122" s="11">
        <f>'[1]3. Forme contrattuali'!F46</f>
        <v>379</v>
      </c>
      <c r="G122" s="11">
        <f>'[1]3. Forme contrattuali'!G46</f>
        <v>162</v>
      </c>
      <c r="H122" s="11">
        <f>'[1]3. Forme contrattuali'!H46</f>
        <v>223</v>
      </c>
      <c r="I122" s="84">
        <f t="shared" ref="I122:I130" si="29">H122-C122</f>
        <v>-119</v>
      </c>
      <c r="J122" s="21">
        <f>(H122-C122)/C122</f>
        <v>-0.34795321637426901</v>
      </c>
    </row>
    <row r="123" spans="2:10" s="18" customFormat="1" ht="12.75" x14ac:dyDescent="0.25">
      <c r="B123" s="18" t="s">
        <v>17</v>
      </c>
      <c r="C123" s="11">
        <f>'[1]3. Forme contrattuali'!C47</f>
        <v>1240</v>
      </c>
      <c r="D123" s="11">
        <f>'[1]3. Forme contrattuali'!D47</f>
        <v>2109</v>
      </c>
      <c r="E123" s="11">
        <f>'[1]3. Forme contrattuali'!E47</f>
        <v>2452</v>
      </c>
      <c r="F123" s="11">
        <f>'[1]3. Forme contrattuali'!F47</f>
        <v>2240</v>
      </c>
      <c r="G123" s="11">
        <f>'[1]3. Forme contrattuali'!G47</f>
        <v>1274</v>
      </c>
      <c r="H123" s="11">
        <f>'[1]3. Forme contrattuali'!H47</f>
        <v>1593</v>
      </c>
      <c r="I123" s="84">
        <f t="shared" si="29"/>
        <v>353</v>
      </c>
      <c r="J123" s="21">
        <f>(H123-C123)/C123</f>
        <v>0.2846774193548387</v>
      </c>
    </row>
    <row r="124" spans="2:10" s="18" customFormat="1" ht="12.75" x14ac:dyDescent="0.25">
      <c r="B124" s="18" t="s">
        <v>163</v>
      </c>
      <c r="C124" s="11">
        <f>'[1]3. Forme contrattuali'!C48</f>
        <v>159</v>
      </c>
      <c r="D124" s="11">
        <f>'[1]3. Forme contrattuali'!D48</f>
        <v>214</v>
      </c>
      <c r="E124" s="11">
        <f>'[1]3. Forme contrattuali'!E48</f>
        <v>450</v>
      </c>
      <c r="F124" s="11">
        <f>'[1]3. Forme contrattuali'!F48</f>
        <v>360</v>
      </c>
      <c r="G124" s="11">
        <f>'[1]3. Forme contrattuali'!G48</f>
        <v>144</v>
      </c>
      <c r="H124" s="11">
        <f>'[1]3. Forme contrattuali'!H48</f>
        <v>196</v>
      </c>
      <c r="I124" s="84">
        <f t="shared" si="29"/>
        <v>37</v>
      </c>
      <c r="J124" s="21">
        <f>(H124-C124)/C124</f>
        <v>0.23270440251572327</v>
      </c>
    </row>
    <row r="125" spans="2:10" s="18" customFormat="1" ht="12.75" x14ac:dyDescent="0.25">
      <c r="B125" s="18" t="s">
        <v>18</v>
      </c>
      <c r="C125" s="11">
        <f>'[1]3. Forme contrattuali'!C49</f>
        <v>143</v>
      </c>
      <c r="D125" s="11">
        <f>'[1]3. Forme contrattuali'!D49</f>
        <v>233</v>
      </c>
      <c r="E125" s="11">
        <f>'[1]3. Forme contrattuali'!E49</f>
        <v>291</v>
      </c>
      <c r="F125" s="11">
        <f>'[1]3. Forme contrattuali'!F49</f>
        <v>313</v>
      </c>
      <c r="G125" s="11">
        <f>'[1]3. Forme contrattuali'!G49</f>
        <v>143</v>
      </c>
      <c r="H125" s="11">
        <f>'[1]3. Forme contrattuali'!H49</f>
        <v>174</v>
      </c>
      <c r="I125" s="84">
        <f t="shared" si="29"/>
        <v>31</v>
      </c>
      <c r="J125" s="21">
        <f>(H125-C125)/C125</f>
        <v>0.21678321678321677</v>
      </c>
    </row>
    <row r="126" spans="2:10" s="18" customFormat="1" ht="12.75" x14ac:dyDescent="0.25">
      <c r="B126" s="18" t="s">
        <v>19</v>
      </c>
      <c r="C126" s="11">
        <f>'[1]3. Forme contrattuali'!C50</f>
        <v>199</v>
      </c>
      <c r="D126" s="11">
        <f>'[1]3. Forme contrattuali'!D50</f>
        <v>816</v>
      </c>
      <c r="E126" s="11">
        <f>'[1]3. Forme contrattuali'!E50</f>
        <v>989</v>
      </c>
      <c r="F126" s="11">
        <f>'[1]3. Forme contrattuali'!F50</f>
        <v>981</v>
      </c>
      <c r="G126" s="11">
        <f>'[1]3. Forme contrattuali'!G50</f>
        <v>744</v>
      </c>
      <c r="H126" s="11">
        <f>'[1]3. Forme contrattuali'!H50</f>
        <v>798</v>
      </c>
      <c r="I126" s="84">
        <f t="shared" si="29"/>
        <v>599</v>
      </c>
      <c r="J126" s="21">
        <f>(H126-C126)/C126</f>
        <v>3.0100502512562812</v>
      </c>
    </row>
    <row r="127" spans="2:10" s="18" customFormat="1" ht="12.75" x14ac:dyDescent="0.25">
      <c r="B127" s="18" t="s">
        <v>20</v>
      </c>
      <c r="C127" s="11">
        <f>'[1]3. Forme contrattuali'!C51</f>
        <v>0</v>
      </c>
      <c r="D127" s="11">
        <f>'[1]3. Forme contrattuali'!D51</f>
        <v>0</v>
      </c>
      <c r="E127" s="11">
        <f>'[1]3. Forme contrattuali'!E51</f>
        <v>0</v>
      </c>
      <c r="F127" s="11">
        <f>'[1]3. Forme contrattuali'!F51</f>
        <v>0</v>
      </c>
      <c r="G127" s="11">
        <f>'[1]3. Forme contrattuali'!G51</f>
        <v>1</v>
      </c>
      <c r="H127" s="11">
        <f>'[1]3. Forme contrattuali'!H51</f>
        <v>0</v>
      </c>
      <c r="I127" s="84">
        <f t="shared" si="29"/>
        <v>0</v>
      </c>
      <c r="J127" s="21" t="s">
        <v>151</v>
      </c>
    </row>
    <row r="128" spans="2:10" s="18" customFormat="1" ht="12.75" x14ac:dyDescent="0.25">
      <c r="B128" s="18" t="s">
        <v>48</v>
      </c>
      <c r="C128" s="11">
        <f>'[1]3. Forme contrattuali'!C52</f>
        <v>360</v>
      </c>
      <c r="D128" s="11">
        <f>'[1]3. Forme contrattuali'!D52</f>
        <v>321</v>
      </c>
      <c r="E128" s="11">
        <f>'[1]3. Forme contrattuali'!E52</f>
        <v>619</v>
      </c>
      <c r="F128" s="11">
        <f>'[1]3. Forme contrattuali'!F52</f>
        <v>390</v>
      </c>
      <c r="G128" s="11">
        <f>'[1]3. Forme contrattuali'!G52</f>
        <v>190</v>
      </c>
      <c r="H128" s="11">
        <f>'[1]3. Forme contrattuali'!H52</f>
        <v>257</v>
      </c>
      <c r="I128" s="84">
        <f t="shared" si="29"/>
        <v>-103</v>
      </c>
      <c r="J128" s="21">
        <f>(H128-C128)/C128</f>
        <v>-0.28611111111111109</v>
      </c>
    </row>
    <row r="129" spans="2:10" s="18" customFormat="1" ht="12.75" x14ac:dyDescent="0.25">
      <c r="B129" s="18" t="s">
        <v>21</v>
      </c>
      <c r="C129" s="11">
        <f>'[1]3. Forme contrattuali'!C53</f>
        <v>0</v>
      </c>
      <c r="D129" s="11">
        <f>'[1]3. Forme contrattuali'!D53</f>
        <v>0</v>
      </c>
      <c r="E129" s="11">
        <f>'[1]3. Forme contrattuali'!E53</f>
        <v>0</v>
      </c>
      <c r="F129" s="11">
        <f>'[1]3. Forme contrattuali'!F53</f>
        <v>0</v>
      </c>
      <c r="G129" s="11">
        <f>'[1]3. Forme contrattuali'!G53</f>
        <v>0</v>
      </c>
      <c r="H129" s="11">
        <f>'[1]3. Forme contrattuali'!H53</f>
        <v>0</v>
      </c>
      <c r="I129" s="84">
        <f t="shared" si="29"/>
        <v>0</v>
      </c>
      <c r="J129" s="21" t="s">
        <v>151</v>
      </c>
    </row>
    <row r="130" spans="2:10" s="18" customFormat="1" ht="12.75" x14ac:dyDescent="0.25">
      <c r="B130" s="88" t="s">
        <v>81</v>
      </c>
      <c r="C130" s="14">
        <f>SUM(C122:C129)</f>
        <v>2443</v>
      </c>
      <c r="D130" s="14">
        <f t="shared" ref="D130:H130" si="30">SUM(D122:D129)</f>
        <v>4079</v>
      </c>
      <c r="E130" s="14">
        <f t="shared" si="30"/>
        <v>5153</v>
      </c>
      <c r="F130" s="14">
        <f t="shared" si="30"/>
        <v>4663</v>
      </c>
      <c r="G130" s="14">
        <f t="shared" si="30"/>
        <v>2658</v>
      </c>
      <c r="H130" s="14">
        <f t="shared" si="30"/>
        <v>3241</v>
      </c>
      <c r="I130" s="32">
        <f t="shared" si="29"/>
        <v>798</v>
      </c>
      <c r="J130" s="89">
        <f>(H130-C130)/C130</f>
        <v>0.32664756446991405</v>
      </c>
    </row>
    <row r="131" spans="2:10" s="18" customFormat="1" ht="24.95" customHeight="1" x14ac:dyDescent="0.2">
      <c r="B131" s="81" t="s">
        <v>47</v>
      </c>
      <c r="C131" s="10"/>
      <c r="D131" s="10"/>
      <c r="E131" s="10"/>
      <c r="H131" s="10"/>
      <c r="I131" s="30"/>
      <c r="J131" s="90"/>
    </row>
    <row r="132" spans="2:10" s="18" customFormat="1" ht="12.75" x14ac:dyDescent="0.25">
      <c r="C132" s="23"/>
      <c r="D132" s="23"/>
      <c r="E132" s="23"/>
      <c r="H132" s="23"/>
      <c r="I132" s="84"/>
      <c r="J132" s="21"/>
    </row>
    <row r="133" spans="2:10" s="18" customFormat="1" ht="12.75" x14ac:dyDescent="0.25">
      <c r="B133" s="101"/>
      <c r="C133" s="103" t="s">
        <v>349</v>
      </c>
      <c r="D133" s="103" t="s">
        <v>350</v>
      </c>
      <c r="E133" s="103" t="s">
        <v>351</v>
      </c>
      <c r="F133" s="130" t="s">
        <v>352</v>
      </c>
      <c r="G133" s="130" t="s">
        <v>353</v>
      </c>
      <c r="H133" s="103" t="s">
        <v>354</v>
      </c>
      <c r="I133" s="84"/>
      <c r="J133" s="21"/>
    </row>
    <row r="134" spans="2:10" s="18" customFormat="1" ht="12.75" x14ac:dyDescent="0.25">
      <c r="B134" s="101" t="s">
        <v>16</v>
      </c>
      <c r="C134" s="104">
        <f>C122/$C$122*100</f>
        <v>100</v>
      </c>
      <c r="D134" s="104">
        <f t="shared" ref="D134:H134" si="31">D122/$C$122*100</f>
        <v>112.8654970760234</v>
      </c>
      <c r="E134" s="104">
        <f t="shared" si="31"/>
        <v>102.92397660818713</v>
      </c>
      <c r="F134" s="104">
        <f t="shared" si="31"/>
        <v>110.81871345029239</v>
      </c>
      <c r="G134" s="104">
        <f t="shared" si="31"/>
        <v>47.368421052631575</v>
      </c>
      <c r="H134" s="104">
        <f t="shared" si="31"/>
        <v>65.204678362573105</v>
      </c>
      <c r="I134" s="84"/>
      <c r="J134" s="21"/>
    </row>
    <row r="135" spans="2:10" s="18" customFormat="1" ht="12.75" x14ac:dyDescent="0.25">
      <c r="B135" s="101" t="s">
        <v>17</v>
      </c>
      <c r="C135" s="104">
        <f>C123/$C$123*100</f>
        <v>100</v>
      </c>
      <c r="D135" s="104">
        <f t="shared" ref="D135:H135" si="32">D123/$C$123*100</f>
        <v>170.08064516129033</v>
      </c>
      <c r="E135" s="104">
        <f t="shared" si="32"/>
        <v>197.74193548387098</v>
      </c>
      <c r="F135" s="104">
        <f t="shared" si="32"/>
        <v>180.64516129032256</v>
      </c>
      <c r="G135" s="104">
        <f t="shared" si="32"/>
        <v>102.74193548387096</v>
      </c>
      <c r="H135" s="104">
        <f t="shared" si="32"/>
        <v>128.46774193548387</v>
      </c>
      <c r="I135" s="84"/>
      <c r="J135" s="21"/>
    </row>
    <row r="136" spans="2:10" s="18" customFormat="1" ht="12.75" x14ac:dyDescent="0.25">
      <c r="B136" s="101" t="s">
        <v>163</v>
      </c>
      <c r="C136" s="104">
        <f>C124/$C$124*100</f>
        <v>100</v>
      </c>
      <c r="D136" s="104">
        <f t="shared" ref="D136:H136" si="33">D124/$C$124*100</f>
        <v>134.59119496855345</v>
      </c>
      <c r="E136" s="104">
        <f t="shared" si="33"/>
        <v>283.01886792452831</v>
      </c>
      <c r="F136" s="104">
        <f t="shared" si="33"/>
        <v>226.41509433962264</v>
      </c>
      <c r="G136" s="104">
        <f t="shared" si="33"/>
        <v>90.566037735849065</v>
      </c>
      <c r="H136" s="104">
        <f t="shared" si="33"/>
        <v>123.27044025157232</v>
      </c>
      <c r="I136" s="84"/>
      <c r="J136" s="21"/>
    </row>
    <row r="137" spans="2:10" s="18" customFormat="1" ht="12.75" x14ac:dyDescent="0.25">
      <c r="B137" s="101" t="s">
        <v>18</v>
      </c>
      <c r="C137" s="104">
        <f>C125/$C$125*100</f>
        <v>100</v>
      </c>
      <c r="D137" s="104">
        <f t="shared" ref="D137:H137" si="34">D125/$C$125*100</f>
        <v>162.93706293706293</v>
      </c>
      <c r="E137" s="104">
        <f t="shared" si="34"/>
        <v>203.49650349650349</v>
      </c>
      <c r="F137" s="104">
        <f t="shared" si="34"/>
        <v>218.88111888111888</v>
      </c>
      <c r="G137" s="104">
        <f t="shared" si="34"/>
        <v>100</v>
      </c>
      <c r="H137" s="104">
        <f t="shared" si="34"/>
        <v>121.67832167832169</v>
      </c>
      <c r="I137" s="84"/>
      <c r="J137" s="21"/>
    </row>
    <row r="138" spans="2:10" x14ac:dyDescent="0.25">
      <c r="B138" s="101" t="s">
        <v>19</v>
      </c>
      <c r="C138" s="104">
        <f>C126/$C$126*100</f>
        <v>100</v>
      </c>
      <c r="D138" s="104">
        <f t="shared" ref="D138:H138" si="35">D126/$C$126*100</f>
        <v>410.0502512562814</v>
      </c>
      <c r="E138" s="104">
        <f t="shared" si="35"/>
        <v>496.98492462311555</v>
      </c>
      <c r="F138" s="104">
        <f t="shared" si="35"/>
        <v>492.96482412060305</v>
      </c>
      <c r="G138" s="104">
        <f t="shared" si="35"/>
        <v>373.86934673366835</v>
      </c>
      <c r="H138" s="104">
        <f t="shared" si="35"/>
        <v>401.00502512562809</v>
      </c>
    </row>
    <row r="139" spans="2:10" x14ac:dyDescent="0.25">
      <c r="B139" s="101" t="s">
        <v>20</v>
      </c>
      <c r="C139" s="104" t="e">
        <f>C127/$C$127*100</f>
        <v>#DIV/0!</v>
      </c>
      <c r="D139" s="104" t="e">
        <f t="shared" ref="D139:H139" si="36">D127/$C$127*100</f>
        <v>#DIV/0!</v>
      </c>
      <c r="E139" s="104" t="e">
        <f t="shared" si="36"/>
        <v>#DIV/0!</v>
      </c>
      <c r="F139" s="104" t="e">
        <f t="shared" si="36"/>
        <v>#DIV/0!</v>
      </c>
      <c r="G139" s="104" t="e">
        <f t="shared" si="36"/>
        <v>#DIV/0!</v>
      </c>
      <c r="H139" s="104" t="e">
        <f t="shared" si="36"/>
        <v>#DIV/0!</v>
      </c>
    </row>
    <row r="140" spans="2:10" x14ac:dyDescent="0.25">
      <c r="B140" s="101" t="s">
        <v>48</v>
      </c>
      <c r="C140" s="104">
        <f>C128/$C$128*100</f>
        <v>100</v>
      </c>
      <c r="D140" s="104">
        <f t="shared" ref="D140:H140" si="37">D128/$C$128*100</f>
        <v>89.166666666666671</v>
      </c>
      <c r="E140" s="104">
        <f t="shared" si="37"/>
        <v>171.94444444444446</v>
      </c>
      <c r="F140" s="104">
        <f t="shared" si="37"/>
        <v>108.33333333333333</v>
      </c>
      <c r="G140" s="104">
        <f t="shared" si="37"/>
        <v>52.777777777777779</v>
      </c>
      <c r="H140" s="104">
        <f t="shared" si="37"/>
        <v>71.388888888888886</v>
      </c>
    </row>
    <row r="143" spans="2:10" s="18" customFormat="1" ht="24.95" customHeight="1" x14ac:dyDescent="0.25">
      <c r="B143" s="72" t="s">
        <v>329</v>
      </c>
    </row>
    <row r="144" spans="2:10" s="18" customFormat="1" ht="25.5" x14ac:dyDescent="0.25">
      <c r="B144" s="76" t="s">
        <v>12</v>
      </c>
      <c r="C144" s="86" t="s">
        <v>349</v>
      </c>
      <c r="D144" s="86" t="s">
        <v>350</v>
      </c>
      <c r="E144" s="86" t="s">
        <v>351</v>
      </c>
      <c r="F144" s="86" t="s">
        <v>352</v>
      </c>
      <c r="G144" s="86" t="s">
        <v>353</v>
      </c>
      <c r="H144" s="86" t="s">
        <v>354</v>
      </c>
      <c r="I144" s="78" t="s">
        <v>355</v>
      </c>
      <c r="J144" s="78" t="s">
        <v>356</v>
      </c>
    </row>
    <row r="145" spans="2:10" s="18" customFormat="1" ht="12.75" x14ac:dyDescent="0.25">
      <c r="B145" s="18" t="s">
        <v>16</v>
      </c>
      <c r="C145" s="11">
        <f>'[1]3. Forme contrattuali'!C60</f>
        <v>261</v>
      </c>
      <c r="D145" s="11">
        <f>'[1]3. Forme contrattuali'!D60</f>
        <v>212</v>
      </c>
      <c r="E145" s="11">
        <f>'[1]3. Forme contrattuali'!E60</f>
        <v>217</v>
      </c>
      <c r="F145" s="11">
        <f>'[1]3. Forme contrattuali'!F60</f>
        <v>209</v>
      </c>
      <c r="G145" s="11">
        <f>'[1]3. Forme contrattuali'!G60</f>
        <v>132</v>
      </c>
      <c r="H145" s="11">
        <f>'[1]3. Forme contrattuali'!H60</f>
        <v>97</v>
      </c>
      <c r="I145" s="84">
        <f t="shared" ref="I145:I153" si="38">H145-C145</f>
        <v>-164</v>
      </c>
      <c r="J145" s="21">
        <f t="shared" ref="J145:J151" si="39">(H145-C145)/C145</f>
        <v>-0.62835249042145591</v>
      </c>
    </row>
    <row r="146" spans="2:10" s="18" customFormat="1" ht="12.75" x14ac:dyDescent="0.25">
      <c r="B146" s="18" t="s">
        <v>17</v>
      </c>
      <c r="C146" s="11">
        <f>'[1]3. Forme contrattuali'!C61</f>
        <v>2895</v>
      </c>
      <c r="D146" s="11">
        <f>'[1]3. Forme contrattuali'!D61</f>
        <v>3661</v>
      </c>
      <c r="E146" s="11">
        <f>'[1]3. Forme contrattuali'!E61</f>
        <v>3828</v>
      </c>
      <c r="F146" s="11">
        <f>'[1]3. Forme contrattuali'!F61</f>
        <v>3762</v>
      </c>
      <c r="G146" s="11">
        <f>'[1]3. Forme contrattuali'!G61</f>
        <v>1524</v>
      </c>
      <c r="H146" s="11">
        <f>'[1]3. Forme contrattuali'!H61</f>
        <v>2326</v>
      </c>
      <c r="I146" s="84">
        <f t="shared" si="38"/>
        <v>-569</v>
      </c>
      <c r="J146" s="21">
        <f t="shared" si="39"/>
        <v>-0.19654576856649394</v>
      </c>
    </row>
    <row r="147" spans="2:10" s="18" customFormat="1" ht="12.75" x14ac:dyDescent="0.25">
      <c r="B147" s="18" t="s">
        <v>163</v>
      </c>
      <c r="C147" s="11">
        <f>'[1]3. Forme contrattuali'!C62</f>
        <v>75</v>
      </c>
      <c r="D147" s="11">
        <f>'[1]3. Forme contrattuali'!D62</f>
        <v>165</v>
      </c>
      <c r="E147" s="11">
        <f>'[1]3. Forme contrattuali'!E62</f>
        <v>274</v>
      </c>
      <c r="F147" s="11">
        <f>'[1]3. Forme contrattuali'!F62</f>
        <v>165</v>
      </c>
      <c r="G147" s="11">
        <f>'[1]3. Forme contrattuali'!G62</f>
        <v>42</v>
      </c>
      <c r="H147" s="11">
        <f>'[1]3. Forme contrattuali'!H62</f>
        <v>95</v>
      </c>
      <c r="I147" s="84">
        <f t="shared" si="38"/>
        <v>20</v>
      </c>
      <c r="J147" s="21">
        <f t="shared" si="39"/>
        <v>0.26666666666666666</v>
      </c>
    </row>
    <row r="148" spans="2:10" s="18" customFormat="1" ht="12.75" x14ac:dyDescent="0.25">
      <c r="B148" s="18" t="s">
        <v>18</v>
      </c>
      <c r="C148" s="11">
        <f>'[1]3. Forme contrattuali'!C63</f>
        <v>191</v>
      </c>
      <c r="D148" s="11">
        <f>'[1]3. Forme contrattuali'!D63</f>
        <v>214</v>
      </c>
      <c r="E148" s="11">
        <f>'[1]3. Forme contrattuali'!E63</f>
        <v>190</v>
      </c>
      <c r="F148" s="11">
        <f>'[1]3. Forme contrattuali'!F63</f>
        <v>253</v>
      </c>
      <c r="G148" s="11">
        <f>'[1]3. Forme contrattuali'!G63</f>
        <v>90</v>
      </c>
      <c r="H148" s="11">
        <f>'[1]3. Forme contrattuali'!H63</f>
        <v>107</v>
      </c>
      <c r="I148" s="84">
        <f t="shared" si="38"/>
        <v>-84</v>
      </c>
      <c r="J148" s="21">
        <f t="shared" si="39"/>
        <v>-0.43979057591623039</v>
      </c>
    </row>
    <row r="149" spans="2:10" s="18" customFormat="1" ht="12.75" x14ac:dyDescent="0.25">
      <c r="B149" s="18" t="s">
        <v>19</v>
      </c>
      <c r="C149" s="11">
        <f>'[1]3. Forme contrattuali'!C64</f>
        <v>127</v>
      </c>
      <c r="D149" s="11">
        <f>'[1]3. Forme contrattuali'!D64</f>
        <v>869</v>
      </c>
      <c r="E149" s="11">
        <f>'[1]3. Forme contrattuali'!E64</f>
        <v>1312</v>
      </c>
      <c r="F149" s="11">
        <f>'[1]3. Forme contrattuali'!F64</f>
        <v>1446</v>
      </c>
      <c r="G149" s="11">
        <f>'[1]3. Forme contrattuali'!G64</f>
        <v>963</v>
      </c>
      <c r="H149" s="11">
        <f>'[1]3. Forme contrattuali'!H64</f>
        <v>1475</v>
      </c>
      <c r="I149" s="84">
        <f t="shared" si="38"/>
        <v>1348</v>
      </c>
      <c r="J149" s="21">
        <f t="shared" si="39"/>
        <v>10.614173228346457</v>
      </c>
    </row>
    <row r="150" spans="2:10" s="18" customFormat="1" ht="12.75" x14ac:dyDescent="0.25">
      <c r="B150" s="18" t="s">
        <v>20</v>
      </c>
      <c r="C150" s="11">
        <f>'[1]3. Forme contrattuali'!C65</f>
        <v>2</v>
      </c>
      <c r="D150" s="11">
        <f>'[1]3. Forme contrattuali'!D65</f>
        <v>0</v>
      </c>
      <c r="E150" s="11">
        <f>'[1]3. Forme contrattuali'!E65</f>
        <v>0</v>
      </c>
      <c r="F150" s="11">
        <f>'[1]3. Forme contrattuali'!F65</f>
        <v>0</v>
      </c>
      <c r="G150" s="11">
        <f>'[1]3. Forme contrattuali'!G65</f>
        <v>1</v>
      </c>
      <c r="H150" s="11">
        <f>'[1]3. Forme contrattuali'!H65</f>
        <v>0</v>
      </c>
      <c r="I150" s="84">
        <f t="shared" si="38"/>
        <v>-2</v>
      </c>
      <c r="J150" s="21">
        <f t="shared" si="39"/>
        <v>-1</v>
      </c>
    </row>
    <row r="151" spans="2:10" s="18" customFormat="1" ht="12.75" x14ac:dyDescent="0.25">
      <c r="B151" s="18" t="s">
        <v>48</v>
      </c>
      <c r="C151" s="11">
        <f>'[1]3. Forme contrattuali'!C66</f>
        <v>31</v>
      </c>
      <c r="D151" s="11">
        <f>'[1]3. Forme contrattuali'!D66</f>
        <v>21</v>
      </c>
      <c r="E151" s="11">
        <f>'[1]3. Forme contrattuali'!E66</f>
        <v>16</v>
      </c>
      <c r="F151" s="11">
        <f>'[1]3. Forme contrattuali'!F66</f>
        <v>126</v>
      </c>
      <c r="G151" s="11">
        <f>'[1]3. Forme contrattuali'!G66</f>
        <v>66</v>
      </c>
      <c r="H151" s="11">
        <f>'[1]3. Forme contrattuali'!H66</f>
        <v>50</v>
      </c>
      <c r="I151" s="84">
        <f t="shared" si="38"/>
        <v>19</v>
      </c>
      <c r="J151" s="21">
        <f t="shared" si="39"/>
        <v>0.61290322580645162</v>
      </c>
    </row>
    <row r="152" spans="2:10" s="18" customFormat="1" ht="12.75" x14ac:dyDescent="0.25">
      <c r="B152" s="18" t="s">
        <v>21</v>
      </c>
      <c r="C152" s="11">
        <f>'[1]3. Forme contrattuali'!C67</f>
        <v>0</v>
      </c>
      <c r="D152" s="11">
        <f>'[1]3. Forme contrattuali'!D67</f>
        <v>0</v>
      </c>
      <c r="E152" s="11">
        <f>'[1]3. Forme contrattuali'!E67</f>
        <v>0</v>
      </c>
      <c r="F152" s="11">
        <f>'[1]3. Forme contrattuali'!F67</f>
        <v>0</v>
      </c>
      <c r="G152" s="11">
        <f>'[1]3. Forme contrattuali'!G67</f>
        <v>0</v>
      </c>
      <c r="H152" s="11">
        <f>'[1]3. Forme contrattuali'!H67</f>
        <v>0</v>
      </c>
      <c r="I152" s="84">
        <f t="shared" si="38"/>
        <v>0</v>
      </c>
      <c r="J152" s="21" t="s">
        <v>151</v>
      </c>
    </row>
    <row r="153" spans="2:10" s="18" customFormat="1" ht="12.75" x14ac:dyDescent="0.25">
      <c r="B153" s="88" t="s">
        <v>81</v>
      </c>
      <c r="C153" s="14">
        <f>SUM(C145:C152)</f>
        <v>3582</v>
      </c>
      <c r="D153" s="14">
        <f t="shared" ref="D153:H153" si="40">SUM(D145:D152)</f>
        <v>5142</v>
      </c>
      <c r="E153" s="14">
        <f t="shared" si="40"/>
        <v>5837</v>
      </c>
      <c r="F153" s="14">
        <f t="shared" si="40"/>
        <v>5961</v>
      </c>
      <c r="G153" s="14">
        <f t="shared" si="40"/>
        <v>2818</v>
      </c>
      <c r="H153" s="14">
        <f t="shared" si="40"/>
        <v>4150</v>
      </c>
      <c r="I153" s="32">
        <f t="shared" si="38"/>
        <v>568</v>
      </c>
      <c r="J153" s="89">
        <f>(H153-C153)/C153</f>
        <v>0.15857063093243998</v>
      </c>
    </row>
    <row r="154" spans="2:10" s="18" customFormat="1" ht="24.95" customHeight="1" x14ac:dyDescent="0.2">
      <c r="B154" s="81" t="s">
        <v>47</v>
      </c>
      <c r="C154" s="10"/>
      <c r="D154" s="10"/>
      <c r="E154" s="10"/>
      <c r="H154" s="10"/>
      <c r="I154" s="30"/>
      <c r="J154" s="90"/>
    </row>
    <row r="155" spans="2:10" s="18" customFormat="1" ht="12.75" x14ac:dyDescent="0.25">
      <c r="C155" s="23"/>
      <c r="D155" s="23"/>
      <c r="E155" s="23"/>
      <c r="H155" s="23"/>
      <c r="I155" s="84"/>
      <c r="J155" s="21"/>
    </row>
    <row r="156" spans="2:10" s="18" customFormat="1" ht="12.75" x14ac:dyDescent="0.25">
      <c r="B156" s="101"/>
      <c r="C156" s="103" t="s">
        <v>349</v>
      </c>
      <c r="D156" s="103" t="s">
        <v>350</v>
      </c>
      <c r="E156" s="103" t="s">
        <v>351</v>
      </c>
      <c r="F156" s="130" t="s">
        <v>352</v>
      </c>
      <c r="G156" s="130" t="s">
        <v>353</v>
      </c>
      <c r="H156" s="103" t="s">
        <v>354</v>
      </c>
      <c r="I156" s="84"/>
      <c r="J156" s="21"/>
    </row>
    <row r="157" spans="2:10" s="18" customFormat="1" ht="12.75" x14ac:dyDescent="0.25">
      <c r="B157" s="101" t="s">
        <v>16</v>
      </c>
      <c r="C157" s="104">
        <f>C145/$C$145*100</f>
        <v>100</v>
      </c>
      <c r="D157" s="104">
        <f t="shared" ref="D157:H157" si="41">D145/$C$145*100</f>
        <v>81.226053639846739</v>
      </c>
      <c r="E157" s="104">
        <f t="shared" si="41"/>
        <v>83.141762452107287</v>
      </c>
      <c r="F157" s="104">
        <f t="shared" si="41"/>
        <v>80.076628352490417</v>
      </c>
      <c r="G157" s="104">
        <f t="shared" si="41"/>
        <v>50.574712643678168</v>
      </c>
      <c r="H157" s="104">
        <f t="shared" si="41"/>
        <v>37.164750957854409</v>
      </c>
      <c r="I157" s="84"/>
      <c r="J157" s="21"/>
    </row>
    <row r="158" spans="2:10" s="18" customFormat="1" ht="12.75" x14ac:dyDescent="0.25">
      <c r="B158" s="101" t="s">
        <v>17</v>
      </c>
      <c r="C158" s="104">
        <f>C146/$C$146*100</f>
        <v>100</v>
      </c>
      <c r="D158" s="104">
        <f t="shared" ref="D158:H158" si="42">D146/$C$146*100</f>
        <v>126.45941278065631</v>
      </c>
      <c r="E158" s="104">
        <f t="shared" si="42"/>
        <v>132.22797927461141</v>
      </c>
      <c r="F158" s="104">
        <f t="shared" si="42"/>
        <v>129.94818652849739</v>
      </c>
      <c r="G158" s="104">
        <f t="shared" si="42"/>
        <v>52.642487046632127</v>
      </c>
      <c r="H158" s="104">
        <f t="shared" si="42"/>
        <v>80.345423143350601</v>
      </c>
      <c r="I158" s="84"/>
      <c r="J158" s="21"/>
    </row>
    <row r="159" spans="2:10" s="18" customFormat="1" ht="12.75" x14ac:dyDescent="0.25">
      <c r="B159" s="101" t="s">
        <v>163</v>
      </c>
      <c r="C159" s="104">
        <f>C147/$C$147*100</f>
        <v>100</v>
      </c>
      <c r="D159" s="104">
        <f t="shared" ref="D159:H159" si="43">D147/$C$147*100</f>
        <v>220.00000000000003</v>
      </c>
      <c r="E159" s="104">
        <f t="shared" si="43"/>
        <v>365.33333333333331</v>
      </c>
      <c r="F159" s="104">
        <f t="shared" si="43"/>
        <v>220.00000000000003</v>
      </c>
      <c r="G159" s="104">
        <f t="shared" si="43"/>
        <v>56.000000000000007</v>
      </c>
      <c r="H159" s="104">
        <f t="shared" si="43"/>
        <v>126.66666666666666</v>
      </c>
      <c r="I159" s="84"/>
      <c r="J159" s="21"/>
    </row>
    <row r="160" spans="2:10" s="18" customFormat="1" ht="12.75" x14ac:dyDescent="0.25">
      <c r="B160" s="101" t="s">
        <v>18</v>
      </c>
      <c r="C160" s="104">
        <f>C148/$C$148*100</f>
        <v>100</v>
      </c>
      <c r="D160" s="104">
        <f t="shared" ref="D160:H160" si="44">D148/$C$148*100</f>
        <v>112.04188481675392</v>
      </c>
      <c r="E160" s="104">
        <f t="shared" si="44"/>
        <v>99.476439790575924</v>
      </c>
      <c r="F160" s="104">
        <f t="shared" si="44"/>
        <v>132.4607329842932</v>
      </c>
      <c r="G160" s="104">
        <f t="shared" si="44"/>
        <v>47.120418848167539</v>
      </c>
      <c r="H160" s="104">
        <f t="shared" si="44"/>
        <v>56.02094240837696</v>
      </c>
      <c r="I160" s="84"/>
      <c r="J160" s="21"/>
    </row>
    <row r="161" spans="2:10" x14ac:dyDescent="0.25">
      <c r="B161" s="101" t="s">
        <v>19</v>
      </c>
      <c r="C161" s="104">
        <f>C149/$C$149*100</f>
        <v>100</v>
      </c>
      <c r="D161" s="104">
        <f t="shared" ref="D161:H161" si="45">D149/$C$149*100</f>
        <v>684.25196850393706</v>
      </c>
      <c r="E161" s="104">
        <f t="shared" si="45"/>
        <v>1033.0708661417323</v>
      </c>
      <c r="F161" s="104">
        <f t="shared" si="45"/>
        <v>1138.5826771653542</v>
      </c>
      <c r="G161" s="104">
        <f t="shared" si="45"/>
        <v>758.26771653543301</v>
      </c>
      <c r="H161" s="104">
        <f t="shared" si="45"/>
        <v>1161.4173228346458</v>
      </c>
    </row>
    <row r="162" spans="2:10" x14ac:dyDescent="0.25">
      <c r="B162" s="101" t="s">
        <v>20</v>
      </c>
      <c r="C162" s="104">
        <f>C150/$C$150*100</f>
        <v>100</v>
      </c>
      <c r="D162" s="104">
        <f t="shared" ref="D162:H162" si="46">D150/$C$150*100</f>
        <v>0</v>
      </c>
      <c r="E162" s="104">
        <f t="shared" si="46"/>
        <v>0</v>
      </c>
      <c r="F162" s="104">
        <f t="shared" si="46"/>
        <v>0</v>
      </c>
      <c r="G162" s="104">
        <f t="shared" si="46"/>
        <v>50</v>
      </c>
      <c r="H162" s="104">
        <f t="shared" si="46"/>
        <v>0</v>
      </c>
    </row>
    <row r="163" spans="2:10" x14ac:dyDescent="0.25">
      <c r="B163" s="101" t="s">
        <v>48</v>
      </c>
      <c r="C163" s="104">
        <f>C151/$C$151*100</f>
        <v>100</v>
      </c>
      <c r="D163" s="104">
        <f t="shared" ref="D163:H163" si="47">D151/$C$151*100</f>
        <v>67.741935483870961</v>
      </c>
      <c r="E163" s="104">
        <f t="shared" si="47"/>
        <v>51.612903225806448</v>
      </c>
      <c r="F163" s="104">
        <f t="shared" si="47"/>
        <v>406.45161290322579</v>
      </c>
      <c r="G163" s="104">
        <f t="shared" si="47"/>
        <v>212.90322580645159</v>
      </c>
      <c r="H163" s="104">
        <f t="shared" si="47"/>
        <v>161.29032258064515</v>
      </c>
    </row>
    <row r="166" spans="2:10" s="18" customFormat="1" ht="24.95" customHeight="1" x14ac:dyDescent="0.25">
      <c r="B166" s="72" t="s">
        <v>330</v>
      </c>
    </row>
    <row r="167" spans="2:10" s="18" customFormat="1" ht="25.5" x14ac:dyDescent="0.25">
      <c r="B167" s="76" t="s">
        <v>13</v>
      </c>
      <c r="C167" s="86" t="s">
        <v>349</v>
      </c>
      <c r="D167" s="86" t="s">
        <v>350</v>
      </c>
      <c r="E167" s="86" t="s">
        <v>351</v>
      </c>
      <c r="F167" s="86" t="s">
        <v>352</v>
      </c>
      <c r="G167" s="86" t="s">
        <v>353</v>
      </c>
      <c r="H167" s="86" t="s">
        <v>354</v>
      </c>
      <c r="I167" s="78" t="s">
        <v>355</v>
      </c>
      <c r="J167" s="78" t="s">
        <v>356</v>
      </c>
    </row>
    <row r="168" spans="2:10" s="18" customFormat="1" ht="12.75" x14ac:dyDescent="0.25">
      <c r="B168" s="18" t="s">
        <v>16</v>
      </c>
      <c r="C168" s="11">
        <f>'[1]3. Forme contrattuali'!C74</f>
        <v>150</v>
      </c>
      <c r="D168" s="11">
        <f>'[1]3. Forme contrattuali'!D74</f>
        <v>118</v>
      </c>
      <c r="E168" s="11">
        <f>'[1]3. Forme contrattuali'!E74</f>
        <v>103</v>
      </c>
      <c r="F168" s="11">
        <f>'[1]3. Forme contrattuali'!F74</f>
        <v>139</v>
      </c>
      <c r="G168" s="11">
        <f>'[1]3. Forme contrattuali'!G74</f>
        <v>90</v>
      </c>
      <c r="H168" s="11">
        <f>'[1]3. Forme contrattuali'!H74</f>
        <v>68</v>
      </c>
      <c r="I168" s="84">
        <f t="shared" ref="I168:I176" si="48">H168-C168</f>
        <v>-82</v>
      </c>
      <c r="J168" s="21">
        <f>(H168-C168)/C168</f>
        <v>-0.54666666666666663</v>
      </c>
    </row>
    <row r="169" spans="2:10" s="18" customFormat="1" ht="12.75" x14ac:dyDescent="0.25">
      <c r="B169" s="18" t="s">
        <v>17</v>
      </c>
      <c r="C169" s="11">
        <f>'[1]3. Forme contrattuali'!C75</f>
        <v>396</v>
      </c>
      <c r="D169" s="11">
        <f>'[1]3. Forme contrattuali'!D75</f>
        <v>620</v>
      </c>
      <c r="E169" s="11">
        <f>'[1]3. Forme contrattuali'!E75</f>
        <v>760</v>
      </c>
      <c r="F169" s="11">
        <f>'[1]3. Forme contrattuali'!F75</f>
        <v>779</v>
      </c>
      <c r="G169" s="11">
        <f>'[1]3. Forme contrattuali'!G75</f>
        <v>449</v>
      </c>
      <c r="H169" s="11">
        <f>'[1]3. Forme contrattuali'!H75</f>
        <v>543</v>
      </c>
      <c r="I169" s="84">
        <f t="shared" si="48"/>
        <v>147</v>
      </c>
      <c r="J169" s="21">
        <f>(H169-C169)/C169</f>
        <v>0.37121212121212122</v>
      </c>
    </row>
    <row r="170" spans="2:10" s="18" customFormat="1" ht="12.75" x14ac:dyDescent="0.25">
      <c r="B170" s="18" t="s">
        <v>163</v>
      </c>
      <c r="C170" s="11">
        <f>'[1]3. Forme contrattuali'!C76</f>
        <v>114</v>
      </c>
      <c r="D170" s="11">
        <f>'[1]3. Forme contrattuali'!D76</f>
        <v>210</v>
      </c>
      <c r="E170" s="11">
        <f>'[1]3. Forme contrattuali'!E76</f>
        <v>311</v>
      </c>
      <c r="F170" s="11">
        <f>'[1]3. Forme contrattuali'!F76</f>
        <v>277</v>
      </c>
      <c r="G170" s="11">
        <f>'[1]3. Forme contrattuali'!G76</f>
        <v>141</v>
      </c>
      <c r="H170" s="11">
        <f>'[1]3. Forme contrattuali'!H76</f>
        <v>129</v>
      </c>
      <c r="I170" s="84">
        <f t="shared" si="48"/>
        <v>15</v>
      </c>
      <c r="J170" s="21">
        <f>(H170-C170)/C170</f>
        <v>0.13157894736842105</v>
      </c>
    </row>
    <row r="171" spans="2:10" s="18" customFormat="1" ht="12.75" x14ac:dyDescent="0.25">
      <c r="B171" s="18" t="s">
        <v>18</v>
      </c>
      <c r="C171" s="11">
        <f>'[1]3. Forme contrattuali'!C77</f>
        <v>43</v>
      </c>
      <c r="D171" s="11">
        <f>'[1]3. Forme contrattuali'!D77</f>
        <v>62</v>
      </c>
      <c r="E171" s="11">
        <f>'[1]3. Forme contrattuali'!E77</f>
        <v>65</v>
      </c>
      <c r="F171" s="11">
        <f>'[1]3. Forme contrattuali'!F77</f>
        <v>75</v>
      </c>
      <c r="G171" s="11">
        <f>'[1]3. Forme contrattuali'!G77</f>
        <v>20</v>
      </c>
      <c r="H171" s="11">
        <f>'[1]3. Forme contrattuali'!H77</f>
        <v>25</v>
      </c>
      <c r="I171" s="84">
        <f t="shared" si="48"/>
        <v>-18</v>
      </c>
      <c r="J171" s="21">
        <f>(H171-C171)/C171</f>
        <v>-0.41860465116279072</v>
      </c>
    </row>
    <row r="172" spans="2:10" s="18" customFormat="1" ht="12.75" x14ac:dyDescent="0.25">
      <c r="B172" s="18" t="s">
        <v>19</v>
      </c>
      <c r="C172" s="11">
        <f>'[1]3. Forme contrattuali'!C78</f>
        <v>180</v>
      </c>
      <c r="D172" s="11">
        <f>'[1]3. Forme contrattuali'!D78</f>
        <v>530</v>
      </c>
      <c r="E172" s="11">
        <f>'[1]3. Forme contrattuali'!E78</f>
        <v>639</v>
      </c>
      <c r="F172" s="11">
        <f>'[1]3. Forme contrattuali'!F78</f>
        <v>757</v>
      </c>
      <c r="G172" s="11">
        <f>'[1]3. Forme contrattuali'!G78</f>
        <v>436</v>
      </c>
      <c r="H172" s="11">
        <f>'[1]3. Forme contrattuali'!H78</f>
        <v>469</v>
      </c>
      <c r="I172" s="84">
        <f t="shared" si="48"/>
        <v>289</v>
      </c>
      <c r="J172" s="21">
        <f>(H172-C172)/C172</f>
        <v>1.6055555555555556</v>
      </c>
    </row>
    <row r="173" spans="2:10" s="18" customFormat="1" ht="12.75" x14ac:dyDescent="0.25">
      <c r="B173" s="18" t="s">
        <v>20</v>
      </c>
      <c r="C173" s="11">
        <f>'[1]3. Forme contrattuali'!C79</f>
        <v>0</v>
      </c>
      <c r="D173" s="11">
        <f>'[1]3. Forme contrattuali'!D79</f>
        <v>0</v>
      </c>
      <c r="E173" s="11">
        <f>'[1]3. Forme contrattuali'!E79</f>
        <v>0</v>
      </c>
      <c r="F173" s="11">
        <f>'[1]3. Forme contrattuali'!F79</f>
        <v>0</v>
      </c>
      <c r="G173" s="11">
        <f>'[1]3. Forme contrattuali'!G79</f>
        <v>1</v>
      </c>
      <c r="H173" s="11">
        <f>'[1]3. Forme contrattuali'!H79</f>
        <v>0</v>
      </c>
      <c r="I173" s="84">
        <f t="shared" si="48"/>
        <v>0</v>
      </c>
      <c r="J173" s="21" t="s">
        <v>151</v>
      </c>
    </row>
    <row r="174" spans="2:10" s="18" customFormat="1" ht="12.75" x14ac:dyDescent="0.25">
      <c r="B174" s="18" t="s">
        <v>48</v>
      </c>
      <c r="C174" s="11">
        <f>'[1]3. Forme contrattuali'!C80</f>
        <v>57</v>
      </c>
      <c r="D174" s="11">
        <f>'[1]3. Forme contrattuali'!D80</f>
        <v>52</v>
      </c>
      <c r="E174" s="11">
        <f>'[1]3. Forme contrattuali'!E80</f>
        <v>107</v>
      </c>
      <c r="F174" s="11">
        <f>'[1]3. Forme contrattuali'!F80</f>
        <v>100</v>
      </c>
      <c r="G174" s="11">
        <f>'[1]3. Forme contrattuali'!G80</f>
        <v>55</v>
      </c>
      <c r="H174" s="11">
        <f>'[1]3. Forme contrattuali'!H80</f>
        <v>55</v>
      </c>
      <c r="I174" s="84">
        <f t="shared" si="48"/>
        <v>-2</v>
      </c>
      <c r="J174" s="21">
        <f>(H174-C174)/C174</f>
        <v>-3.5087719298245612E-2</v>
      </c>
    </row>
    <row r="175" spans="2:10" s="18" customFormat="1" ht="12.75" x14ac:dyDescent="0.25">
      <c r="B175" s="18" t="s">
        <v>21</v>
      </c>
      <c r="C175" s="11">
        <f>'[1]3. Forme contrattuali'!C81</f>
        <v>0</v>
      </c>
      <c r="D175" s="11">
        <f>'[1]3. Forme contrattuali'!D81</f>
        <v>0</v>
      </c>
      <c r="E175" s="11">
        <f>'[1]3. Forme contrattuali'!E81</f>
        <v>0</v>
      </c>
      <c r="F175" s="11">
        <f>'[1]3. Forme contrattuali'!F81</f>
        <v>0</v>
      </c>
      <c r="G175" s="11">
        <f>'[1]3. Forme contrattuali'!G81</f>
        <v>0</v>
      </c>
      <c r="H175" s="11">
        <f>'[1]3. Forme contrattuali'!H81</f>
        <v>0</v>
      </c>
      <c r="I175" s="84">
        <f t="shared" si="48"/>
        <v>0</v>
      </c>
      <c r="J175" s="21" t="s">
        <v>151</v>
      </c>
    </row>
    <row r="176" spans="2:10" s="18" customFormat="1" ht="12.75" x14ac:dyDescent="0.25">
      <c r="B176" s="88" t="s">
        <v>81</v>
      </c>
      <c r="C176" s="14">
        <f>SUM(C168:C175)</f>
        <v>940</v>
      </c>
      <c r="D176" s="14">
        <f t="shared" ref="D176:H176" si="49">SUM(D168:D175)</f>
        <v>1592</v>
      </c>
      <c r="E176" s="14">
        <f t="shared" si="49"/>
        <v>1985</v>
      </c>
      <c r="F176" s="14">
        <f t="shared" si="49"/>
        <v>2127</v>
      </c>
      <c r="G176" s="14">
        <f t="shared" si="49"/>
        <v>1192</v>
      </c>
      <c r="H176" s="14">
        <f t="shared" si="49"/>
        <v>1289</v>
      </c>
      <c r="I176" s="32">
        <f t="shared" si="48"/>
        <v>349</v>
      </c>
      <c r="J176" s="89">
        <f>(H176-C176)/C176</f>
        <v>0.37127659574468086</v>
      </c>
    </row>
    <row r="177" spans="2:10" s="18" customFormat="1" ht="24.95" customHeight="1" x14ac:dyDescent="0.2">
      <c r="B177" s="81" t="s">
        <v>47</v>
      </c>
      <c r="C177" s="10"/>
      <c r="D177" s="10"/>
      <c r="E177" s="10"/>
      <c r="H177" s="10"/>
      <c r="I177" s="30"/>
      <c r="J177" s="90"/>
    </row>
    <row r="178" spans="2:10" s="18" customFormat="1" ht="12.75" x14ac:dyDescent="0.25">
      <c r="C178" s="23"/>
      <c r="D178" s="23"/>
      <c r="E178" s="23"/>
      <c r="H178" s="23"/>
      <c r="I178" s="84"/>
      <c r="J178" s="21"/>
    </row>
    <row r="179" spans="2:10" s="18" customFormat="1" ht="12.75" x14ac:dyDescent="0.25">
      <c r="B179" s="101"/>
      <c r="C179" s="103" t="s">
        <v>349</v>
      </c>
      <c r="D179" s="103" t="s">
        <v>350</v>
      </c>
      <c r="E179" s="103" t="s">
        <v>351</v>
      </c>
      <c r="F179" s="130" t="s">
        <v>352</v>
      </c>
      <c r="G179" s="130" t="s">
        <v>353</v>
      </c>
      <c r="H179" s="103" t="s">
        <v>354</v>
      </c>
      <c r="I179" s="134"/>
      <c r="J179" s="84"/>
    </row>
    <row r="180" spans="2:10" s="18" customFormat="1" ht="12.75" x14ac:dyDescent="0.25">
      <c r="B180" s="101" t="s">
        <v>16</v>
      </c>
      <c r="C180" s="104">
        <f>C168/$C$168*100</f>
        <v>100</v>
      </c>
      <c r="D180" s="104">
        <f t="shared" ref="D180:H180" si="50">D168/$C$168*100</f>
        <v>78.666666666666657</v>
      </c>
      <c r="E180" s="104">
        <f t="shared" si="50"/>
        <v>68.666666666666671</v>
      </c>
      <c r="F180" s="104">
        <f t="shared" si="50"/>
        <v>92.666666666666657</v>
      </c>
      <c r="G180" s="104">
        <f t="shared" si="50"/>
        <v>60</v>
      </c>
      <c r="H180" s="104">
        <f t="shared" si="50"/>
        <v>45.333333333333329</v>
      </c>
      <c r="I180" s="134"/>
      <c r="J180" s="84"/>
    </row>
    <row r="181" spans="2:10" s="18" customFormat="1" ht="12.75" x14ac:dyDescent="0.25">
      <c r="B181" s="101" t="s">
        <v>17</v>
      </c>
      <c r="C181" s="104">
        <f>C169/$C$169*100</f>
        <v>100</v>
      </c>
      <c r="D181" s="104">
        <f t="shared" ref="D181:H181" si="51">D169/$C$169*100</f>
        <v>156.56565656565658</v>
      </c>
      <c r="E181" s="104">
        <f t="shared" si="51"/>
        <v>191.91919191919192</v>
      </c>
      <c r="F181" s="104">
        <f t="shared" si="51"/>
        <v>196.71717171717171</v>
      </c>
      <c r="G181" s="104">
        <f t="shared" si="51"/>
        <v>113.38383838383838</v>
      </c>
      <c r="H181" s="104">
        <f t="shared" si="51"/>
        <v>137.12121212121212</v>
      </c>
      <c r="I181" s="134"/>
      <c r="J181" s="84"/>
    </row>
    <row r="182" spans="2:10" s="18" customFormat="1" ht="12.75" x14ac:dyDescent="0.25">
      <c r="B182" s="101" t="s">
        <v>163</v>
      </c>
      <c r="C182" s="104">
        <f>C170/$C$170*100</f>
        <v>100</v>
      </c>
      <c r="D182" s="104">
        <f t="shared" ref="D182:H182" si="52">D170/$C$170*100</f>
        <v>184.21052631578948</v>
      </c>
      <c r="E182" s="104">
        <f t="shared" si="52"/>
        <v>272.80701754385962</v>
      </c>
      <c r="F182" s="104">
        <f t="shared" si="52"/>
        <v>242.98245614035085</v>
      </c>
      <c r="G182" s="104">
        <f t="shared" si="52"/>
        <v>123.68421052631579</v>
      </c>
      <c r="H182" s="104">
        <f t="shared" si="52"/>
        <v>113.1578947368421</v>
      </c>
      <c r="I182" s="134"/>
      <c r="J182" s="84"/>
    </row>
    <row r="183" spans="2:10" s="18" customFormat="1" ht="12.75" x14ac:dyDescent="0.25">
      <c r="B183" s="101" t="s">
        <v>18</v>
      </c>
      <c r="C183" s="104">
        <f>C171/$C$171*100</f>
        <v>100</v>
      </c>
      <c r="D183" s="104">
        <f t="shared" ref="D183:H183" si="53">D171/$C$171*100</f>
        <v>144.18604651162789</v>
      </c>
      <c r="E183" s="104">
        <f t="shared" si="53"/>
        <v>151.16279069767441</v>
      </c>
      <c r="F183" s="104">
        <f t="shared" si="53"/>
        <v>174.41860465116278</v>
      </c>
      <c r="G183" s="104">
        <f t="shared" si="53"/>
        <v>46.511627906976742</v>
      </c>
      <c r="H183" s="104">
        <f t="shared" si="53"/>
        <v>58.139534883720934</v>
      </c>
      <c r="I183" s="134"/>
      <c r="J183" s="84"/>
    </row>
    <row r="184" spans="2:10" x14ac:dyDescent="0.25">
      <c r="B184" s="101" t="s">
        <v>19</v>
      </c>
      <c r="C184" s="104">
        <f>C172/$C$172*100</f>
        <v>100</v>
      </c>
      <c r="D184" s="104">
        <f t="shared" ref="D184:H184" si="54">D172/$C$172*100</f>
        <v>294.44444444444446</v>
      </c>
      <c r="E184" s="104">
        <f t="shared" si="54"/>
        <v>355</v>
      </c>
      <c r="F184" s="104">
        <f t="shared" si="54"/>
        <v>420.55555555555554</v>
      </c>
      <c r="G184" s="104">
        <f t="shared" si="54"/>
        <v>242.2222222222222</v>
      </c>
      <c r="H184" s="104">
        <f t="shared" si="54"/>
        <v>260.55555555555554</v>
      </c>
      <c r="I184" s="107"/>
    </row>
    <row r="185" spans="2:10" x14ac:dyDescent="0.25">
      <c r="B185" s="101" t="s">
        <v>20</v>
      </c>
      <c r="C185" s="104" t="e">
        <f>C173/$C$173*100</f>
        <v>#DIV/0!</v>
      </c>
      <c r="D185" s="104" t="e">
        <f t="shared" ref="D185:H185" si="55">D173/$C$173*100</f>
        <v>#DIV/0!</v>
      </c>
      <c r="E185" s="104" t="e">
        <f t="shared" si="55"/>
        <v>#DIV/0!</v>
      </c>
      <c r="F185" s="104" t="e">
        <f t="shared" si="55"/>
        <v>#DIV/0!</v>
      </c>
      <c r="G185" s="104" t="e">
        <f t="shared" si="55"/>
        <v>#DIV/0!</v>
      </c>
      <c r="H185" s="104" t="e">
        <f t="shared" si="55"/>
        <v>#DIV/0!</v>
      </c>
      <c r="I185" s="107"/>
    </row>
    <row r="186" spans="2:10" x14ac:dyDescent="0.25">
      <c r="B186" s="101" t="s">
        <v>48</v>
      </c>
      <c r="C186" s="104">
        <f>C174/$C$174*100</f>
        <v>100</v>
      </c>
      <c r="D186" s="104">
        <f t="shared" ref="D186:H186" si="56">D174/$C$174*100</f>
        <v>91.228070175438589</v>
      </c>
      <c r="E186" s="104">
        <f t="shared" si="56"/>
        <v>187.71929824561403</v>
      </c>
      <c r="F186" s="104">
        <f t="shared" si="56"/>
        <v>175.43859649122805</v>
      </c>
      <c r="G186" s="104">
        <f t="shared" si="56"/>
        <v>96.491228070175438</v>
      </c>
      <c r="H186" s="104">
        <f t="shared" si="56"/>
        <v>96.491228070175438</v>
      </c>
      <c r="I186" s="107"/>
    </row>
    <row r="187" spans="2:10" x14ac:dyDescent="0.25">
      <c r="B187" s="107"/>
      <c r="C187" s="107"/>
      <c r="D187" s="107"/>
      <c r="E187" s="107"/>
      <c r="F187" s="107"/>
      <c r="G187" s="107"/>
      <c r="H187" s="107"/>
      <c r="I187" s="107"/>
    </row>
  </sheetData>
  <sheetProtection sheet="1" objects="1" scenarios="1"/>
  <mergeCells count="38">
    <mergeCell ref="B2:AA4"/>
    <mergeCell ref="B7:B8"/>
    <mergeCell ref="C7:D8"/>
    <mergeCell ref="E7:T7"/>
    <mergeCell ref="E8:F8"/>
    <mergeCell ref="G8:H8"/>
    <mergeCell ref="I8:J8"/>
    <mergeCell ref="K8:L8"/>
    <mergeCell ref="M8:N8"/>
    <mergeCell ref="O8:P8"/>
    <mergeCell ref="Q8:R8"/>
    <mergeCell ref="S8:T8"/>
    <mergeCell ref="C12:T12"/>
    <mergeCell ref="B21:B22"/>
    <mergeCell ref="C21:D22"/>
    <mergeCell ref="E21:T21"/>
    <mergeCell ref="E22:F22"/>
    <mergeCell ref="G22:H22"/>
    <mergeCell ref="I22:J22"/>
    <mergeCell ref="K22:L22"/>
    <mergeCell ref="M22:N22"/>
    <mergeCell ref="O22:P22"/>
    <mergeCell ref="Q22:R22"/>
    <mergeCell ref="S22:T22"/>
    <mergeCell ref="C26:T26"/>
    <mergeCell ref="C40:T40"/>
    <mergeCell ref="B47:AA49"/>
    <mergeCell ref="I36:J36"/>
    <mergeCell ref="K36:L36"/>
    <mergeCell ref="M36:N36"/>
    <mergeCell ref="O36:P36"/>
    <mergeCell ref="Q36:R36"/>
    <mergeCell ref="S36:T36"/>
    <mergeCell ref="B35:B36"/>
    <mergeCell ref="C35:D36"/>
    <mergeCell ref="E35:T35"/>
    <mergeCell ref="E36:F36"/>
    <mergeCell ref="G36:H36"/>
  </mergeCells>
  <pageMargins left="0.7" right="0.7" top="0.75" bottom="0.75" header="0.3" footer="0.3"/>
  <pageSetup paperSize="9" scale="53" orientation="portrait" r:id="rId1"/>
  <ignoredErrors>
    <ignoredError sqref="C117 C139 C186" evalError="1"/>
  </ignoredError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D544E4-5674-48A4-AC5F-DEC9E26F5530}">
  <sheetPr>
    <tabColor theme="0"/>
    <pageSetUpPr fitToPage="1"/>
  </sheetPr>
  <dimension ref="B1:AK215"/>
  <sheetViews>
    <sheetView workbookViewId="0">
      <selection activeCell="S8" sqref="S8"/>
    </sheetView>
  </sheetViews>
  <sheetFormatPr defaultColWidth="9.140625" defaultRowHeight="12.75" x14ac:dyDescent="0.25"/>
  <cols>
    <col min="1" max="1" width="4.7109375" style="17" customWidth="1"/>
    <col min="2" max="2" width="36.28515625" style="17" customWidth="1"/>
    <col min="3" max="14" width="8.28515625" style="17" customWidth="1"/>
    <col min="15" max="15" width="9.140625" style="17" customWidth="1"/>
    <col min="16" max="20" width="8.28515625" style="17" customWidth="1"/>
    <col min="21" max="16384" width="9.140625" style="17"/>
  </cols>
  <sheetData>
    <row r="1" spans="2:37" x14ac:dyDescent="0.2">
      <c r="R1" s="7"/>
      <c r="S1" s="7"/>
      <c r="T1" s="7"/>
      <c r="U1" s="7"/>
      <c r="V1" s="7"/>
      <c r="W1" s="7"/>
      <c r="X1" s="7"/>
      <c r="Y1" s="7"/>
      <c r="Z1" s="7"/>
      <c r="AA1" s="7"/>
      <c r="AB1" s="7"/>
    </row>
    <row r="2" spans="2:37" s="36" customFormat="1" ht="14.25" customHeight="1" x14ac:dyDescent="0.2">
      <c r="B2" s="150" t="s">
        <v>196</v>
      </c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29"/>
      <c r="AD2" s="29"/>
      <c r="AE2" s="29"/>
      <c r="AF2" s="29"/>
      <c r="AG2" s="29"/>
      <c r="AH2" s="29"/>
      <c r="AI2" s="3"/>
      <c r="AJ2" s="3"/>
      <c r="AK2" s="3"/>
    </row>
    <row r="3" spans="2:37" s="36" customFormat="1" ht="14.25" customHeight="1" x14ac:dyDescent="0.2">
      <c r="B3" s="150"/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150"/>
      <c r="Q3" s="150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43"/>
      <c r="AD3" s="29"/>
      <c r="AE3" s="29"/>
      <c r="AF3" s="29"/>
      <c r="AG3" s="43"/>
      <c r="AH3" s="3"/>
      <c r="AI3" s="3"/>
      <c r="AJ3" s="3"/>
      <c r="AK3" s="3"/>
    </row>
    <row r="4" spans="2:37" s="36" customFormat="1" ht="14.25" customHeight="1" x14ac:dyDescent="0.2">
      <c r="B4" s="150"/>
      <c r="C4" s="150"/>
      <c r="D4" s="150"/>
      <c r="E4" s="150"/>
      <c r="F4" s="150"/>
      <c r="G4" s="150"/>
      <c r="H4" s="150"/>
      <c r="I4" s="150"/>
      <c r="J4" s="150"/>
      <c r="K4" s="150"/>
      <c r="L4" s="150"/>
      <c r="M4" s="150"/>
      <c r="N4" s="150"/>
      <c r="O4" s="150"/>
      <c r="P4" s="150"/>
      <c r="Q4" s="150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3"/>
      <c r="AD4" s="29"/>
      <c r="AE4" s="29"/>
      <c r="AF4" s="29"/>
      <c r="AG4" s="3"/>
      <c r="AH4" s="3"/>
      <c r="AI4" s="3"/>
      <c r="AJ4" s="3"/>
      <c r="AK4" s="3"/>
    </row>
    <row r="6" spans="2:37" s="6" customFormat="1" ht="24.95" customHeight="1" x14ac:dyDescent="0.25">
      <c r="B6" s="169" t="s">
        <v>238</v>
      </c>
      <c r="C6" s="169"/>
      <c r="D6" s="169"/>
      <c r="E6" s="169"/>
      <c r="F6" s="169"/>
      <c r="G6" s="169"/>
      <c r="H6" s="169"/>
      <c r="I6" s="169"/>
      <c r="J6" s="169"/>
      <c r="K6" s="169"/>
      <c r="L6" s="169"/>
      <c r="M6" s="169"/>
      <c r="N6" s="169"/>
      <c r="O6" s="1"/>
      <c r="P6" s="1"/>
      <c r="Q6" s="1"/>
    </row>
    <row r="7" spans="2:37" s="7" customFormat="1" ht="15" customHeight="1" x14ac:dyDescent="0.2">
      <c r="B7" s="164" t="s">
        <v>85</v>
      </c>
      <c r="C7" s="166" t="s">
        <v>55</v>
      </c>
      <c r="D7" s="166"/>
      <c r="E7" s="166"/>
      <c r="F7" s="162" t="s">
        <v>2</v>
      </c>
      <c r="G7" s="162"/>
      <c r="H7" s="162"/>
      <c r="I7" s="162"/>
      <c r="J7" s="162"/>
      <c r="K7" s="162"/>
      <c r="L7" s="162"/>
      <c r="M7" s="162"/>
      <c r="N7" s="162"/>
    </row>
    <row r="8" spans="2:37" s="7" customFormat="1" ht="30.75" customHeight="1" x14ac:dyDescent="0.2">
      <c r="B8" s="165"/>
      <c r="C8" s="167"/>
      <c r="D8" s="167"/>
      <c r="E8" s="167"/>
      <c r="F8" s="161" t="s">
        <v>86</v>
      </c>
      <c r="G8" s="156"/>
      <c r="H8" s="156"/>
      <c r="I8" s="161" t="s">
        <v>89</v>
      </c>
      <c r="J8" s="161"/>
      <c r="K8" s="161"/>
      <c r="L8" s="161" t="s">
        <v>87</v>
      </c>
      <c r="M8" s="161"/>
      <c r="N8" s="161"/>
    </row>
    <row r="9" spans="2:37" s="7" customFormat="1" ht="42" customHeight="1" x14ac:dyDescent="0.2">
      <c r="B9" s="9"/>
      <c r="C9" s="77" t="s">
        <v>358</v>
      </c>
      <c r="D9" s="78" t="s">
        <v>359</v>
      </c>
      <c r="E9" s="78" t="s">
        <v>360</v>
      </c>
      <c r="F9" s="77" t="s">
        <v>358</v>
      </c>
      <c r="G9" s="78" t="s">
        <v>359</v>
      </c>
      <c r="H9" s="78" t="s">
        <v>360</v>
      </c>
      <c r="I9" s="77" t="s">
        <v>358</v>
      </c>
      <c r="J9" s="78" t="s">
        <v>359</v>
      </c>
      <c r="K9" s="78" t="s">
        <v>360</v>
      </c>
      <c r="L9" s="77" t="s">
        <v>358</v>
      </c>
      <c r="M9" s="78" t="s">
        <v>359</v>
      </c>
      <c r="N9" s="78" t="s">
        <v>360</v>
      </c>
    </row>
    <row r="10" spans="2:37" s="7" customFormat="1" x14ac:dyDescent="0.2">
      <c r="B10" s="8" t="s">
        <v>60</v>
      </c>
      <c r="C10" s="52">
        <f>'[1]3. Delegazioni'!C10</f>
        <v>459</v>
      </c>
      <c r="D10" s="53">
        <f>'[1]3. Delegazioni'!D10</f>
        <v>83</v>
      </c>
      <c r="E10" s="54">
        <f>'[1]3. Delegazioni'!E10</f>
        <v>0.22070000000000001</v>
      </c>
      <c r="F10" s="20">
        <f>'[1]3. Delegazioni'!F10</f>
        <v>6</v>
      </c>
      <c r="G10" s="22">
        <f>'[1]3. Delegazioni'!G10</f>
        <v>-1</v>
      </c>
      <c r="H10" s="23">
        <f>'[1]3. Delegazioni'!H10</f>
        <v>-0.1429</v>
      </c>
      <c r="I10" s="20">
        <f>'[1]3. Delegazioni'!I10</f>
        <v>435</v>
      </c>
      <c r="J10" s="22">
        <f>'[1]3. Delegazioni'!J10</f>
        <v>84</v>
      </c>
      <c r="K10" s="23">
        <f>'[1]3. Delegazioni'!K10</f>
        <v>0.23930000000000001</v>
      </c>
      <c r="L10" s="20">
        <f>'[1]3. Delegazioni'!L10</f>
        <v>18</v>
      </c>
      <c r="M10" s="22">
        <f>'[1]3. Delegazioni'!M10</f>
        <v>0</v>
      </c>
      <c r="N10" s="21" t="s">
        <v>151</v>
      </c>
      <c r="O10" s="10"/>
      <c r="P10" s="11"/>
      <c r="Q10" s="12"/>
      <c r="R10" s="8"/>
      <c r="S10" s="8"/>
    </row>
    <row r="11" spans="2:37" s="7" customFormat="1" x14ac:dyDescent="0.2">
      <c r="B11" s="8" t="s">
        <v>61</v>
      </c>
      <c r="C11" s="20">
        <f>'[1]3. Delegazioni'!C11</f>
        <v>75</v>
      </c>
      <c r="D11" s="22">
        <f>'[1]3. Delegazioni'!D11</f>
        <v>19</v>
      </c>
      <c r="E11" s="23">
        <f>'[1]3. Delegazioni'!E11</f>
        <v>0.33929999999999999</v>
      </c>
      <c r="F11" s="20">
        <f>'[1]3. Delegazioni'!F11</f>
        <v>6</v>
      </c>
      <c r="G11" s="22">
        <f>'[1]3. Delegazioni'!G11</f>
        <v>0</v>
      </c>
      <c r="H11" s="21" t="s">
        <v>151</v>
      </c>
      <c r="I11" s="20">
        <f>'[1]3. Delegazioni'!I11</f>
        <v>69</v>
      </c>
      <c r="J11" s="22">
        <f>'[1]3. Delegazioni'!J11</f>
        <v>20</v>
      </c>
      <c r="K11" s="23">
        <f>'[1]3. Delegazioni'!K11</f>
        <v>0.40820000000000001</v>
      </c>
      <c r="L11" s="20">
        <f>'[1]3. Delegazioni'!L11</f>
        <v>0</v>
      </c>
      <c r="M11" s="22">
        <f>'[1]3. Delegazioni'!M11</f>
        <v>-1</v>
      </c>
      <c r="N11" s="23">
        <f>'[1]3. Delegazioni'!N11</f>
        <v>-1</v>
      </c>
      <c r="O11" s="10"/>
      <c r="P11" s="11"/>
      <c r="Q11" s="12"/>
      <c r="R11" s="8"/>
      <c r="S11" s="8"/>
    </row>
    <row r="12" spans="2:37" s="7" customFormat="1" x14ac:dyDescent="0.2">
      <c r="B12" s="8" t="s">
        <v>62</v>
      </c>
      <c r="C12" s="20">
        <f>'[1]3. Delegazioni'!C12</f>
        <v>37</v>
      </c>
      <c r="D12" s="22">
        <f>'[1]3. Delegazioni'!D12</f>
        <v>24</v>
      </c>
      <c r="E12" s="23">
        <f>'[1]3. Delegazioni'!E12</f>
        <v>1.8462000000000001</v>
      </c>
      <c r="F12" s="20">
        <f>'[1]3. Delegazioni'!F12</f>
        <v>15</v>
      </c>
      <c r="G12" s="22">
        <f>'[1]3. Delegazioni'!G12</f>
        <v>12</v>
      </c>
      <c r="H12" s="23">
        <f>'[1]3. Delegazioni'!H12</f>
        <v>4</v>
      </c>
      <c r="I12" s="20">
        <f>'[1]3. Delegazioni'!I12</f>
        <v>22</v>
      </c>
      <c r="J12" s="22">
        <f>'[1]3. Delegazioni'!J12</f>
        <v>12</v>
      </c>
      <c r="K12" s="23">
        <f>'[1]3. Delegazioni'!K12</f>
        <v>1.2</v>
      </c>
      <c r="L12" s="20">
        <f>'[1]3. Delegazioni'!L12</f>
        <v>0</v>
      </c>
      <c r="M12" s="22">
        <f>'[1]3. Delegazioni'!M12</f>
        <v>0</v>
      </c>
      <c r="N12" s="21" t="s">
        <v>151</v>
      </c>
      <c r="O12" s="10"/>
      <c r="P12" s="11"/>
      <c r="Q12" s="12"/>
      <c r="R12" s="8"/>
      <c r="S12" s="8"/>
    </row>
    <row r="13" spans="2:37" s="7" customFormat="1" x14ac:dyDescent="0.2">
      <c r="B13" s="8" t="s">
        <v>63</v>
      </c>
      <c r="C13" s="20">
        <f>'[1]3. Delegazioni'!C13</f>
        <v>78</v>
      </c>
      <c r="D13" s="22">
        <f>'[1]3. Delegazioni'!D13</f>
        <v>27</v>
      </c>
      <c r="E13" s="23">
        <f>'[1]3. Delegazioni'!E13</f>
        <v>0.52939999999999998</v>
      </c>
      <c r="F13" s="20">
        <f>'[1]3. Delegazioni'!F13</f>
        <v>5</v>
      </c>
      <c r="G13" s="22">
        <f>'[1]3. Delegazioni'!G13</f>
        <v>-4</v>
      </c>
      <c r="H13" s="23">
        <f>'[1]3. Delegazioni'!H13</f>
        <v>-0.44440000000000002</v>
      </c>
      <c r="I13" s="20">
        <f>'[1]3. Delegazioni'!I13</f>
        <v>65</v>
      </c>
      <c r="J13" s="22">
        <f>'[1]3. Delegazioni'!J13</f>
        <v>25</v>
      </c>
      <c r="K13" s="23">
        <f>'[1]3. Delegazioni'!K13</f>
        <v>0.625</v>
      </c>
      <c r="L13" s="20">
        <f>'[1]3. Delegazioni'!L13</f>
        <v>8</v>
      </c>
      <c r="M13" s="22">
        <f>'[1]3. Delegazioni'!M13</f>
        <v>6</v>
      </c>
      <c r="N13" s="23">
        <f>'[1]3. Delegazioni'!N13</f>
        <v>3</v>
      </c>
      <c r="O13" s="10"/>
      <c r="P13" s="11"/>
      <c r="Q13" s="12"/>
      <c r="R13" s="8"/>
      <c r="S13" s="8"/>
    </row>
    <row r="14" spans="2:37" s="7" customFormat="1" x14ac:dyDescent="0.2">
      <c r="B14" s="8" t="s">
        <v>64</v>
      </c>
      <c r="C14" s="20">
        <f>'[1]3. Delegazioni'!C14</f>
        <v>290</v>
      </c>
      <c r="D14" s="22">
        <f>'[1]3. Delegazioni'!D14</f>
        <v>45</v>
      </c>
      <c r="E14" s="23">
        <f>'[1]3. Delegazioni'!E14</f>
        <v>0.1837</v>
      </c>
      <c r="F14" s="20">
        <f>'[1]3. Delegazioni'!F14</f>
        <v>23</v>
      </c>
      <c r="G14" s="22">
        <f>'[1]3. Delegazioni'!G14</f>
        <v>-7</v>
      </c>
      <c r="H14" s="23">
        <f>'[1]3. Delegazioni'!H14</f>
        <v>-0.23330000000000001</v>
      </c>
      <c r="I14" s="20">
        <f>'[1]3. Delegazioni'!I14</f>
        <v>209</v>
      </c>
      <c r="J14" s="22">
        <f>'[1]3. Delegazioni'!J14</f>
        <v>36</v>
      </c>
      <c r="K14" s="23">
        <f>'[1]3. Delegazioni'!K14</f>
        <v>0.20810000000000001</v>
      </c>
      <c r="L14" s="20">
        <f>'[1]3. Delegazioni'!L14</f>
        <v>58</v>
      </c>
      <c r="M14" s="22">
        <f>'[1]3. Delegazioni'!M14</f>
        <v>16</v>
      </c>
      <c r="N14" s="23">
        <f>'[1]3. Delegazioni'!N14</f>
        <v>0.38100000000000001</v>
      </c>
      <c r="O14" s="10"/>
      <c r="P14" s="11"/>
      <c r="Q14" s="12"/>
      <c r="R14" s="8"/>
      <c r="S14" s="8"/>
    </row>
    <row r="15" spans="2:37" s="7" customFormat="1" x14ac:dyDescent="0.2">
      <c r="B15" s="8" t="s">
        <v>65</v>
      </c>
      <c r="C15" s="20">
        <f>'[1]3. Delegazioni'!C15</f>
        <v>180</v>
      </c>
      <c r="D15" s="22">
        <f>'[1]3. Delegazioni'!D15</f>
        <v>31</v>
      </c>
      <c r="E15" s="23">
        <f>'[1]3. Delegazioni'!E15</f>
        <v>0.20810000000000001</v>
      </c>
      <c r="F15" s="20">
        <f>'[1]3. Delegazioni'!F15</f>
        <v>0</v>
      </c>
      <c r="G15" s="22">
        <f>'[1]3. Delegazioni'!G15</f>
        <v>-1</v>
      </c>
      <c r="H15" s="23">
        <f>'[1]3. Delegazioni'!H15</f>
        <v>-1</v>
      </c>
      <c r="I15" s="20">
        <f>'[1]3. Delegazioni'!I15</f>
        <v>157</v>
      </c>
      <c r="J15" s="22">
        <f>'[1]3. Delegazioni'!J15</f>
        <v>28</v>
      </c>
      <c r="K15" s="23">
        <f>'[1]3. Delegazioni'!K15</f>
        <v>0.21709999999999999</v>
      </c>
      <c r="L15" s="20">
        <f>'[1]3. Delegazioni'!L15</f>
        <v>23</v>
      </c>
      <c r="M15" s="22">
        <f>'[1]3. Delegazioni'!M15</f>
        <v>4</v>
      </c>
      <c r="N15" s="23">
        <f>'[1]3. Delegazioni'!N15</f>
        <v>0.21049999999999999</v>
      </c>
      <c r="O15" s="10"/>
      <c r="P15" s="11"/>
      <c r="Q15" s="12"/>
      <c r="R15" s="8"/>
      <c r="S15" s="8"/>
    </row>
    <row r="16" spans="2:37" s="7" customFormat="1" x14ac:dyDescent="0.2">
      <c r="B16" s="8" t="s">
        <v>5</v>
      </c>
      <c r="C16" s="20">
        <f>'[1]3. Delegazioni'!C16</f>
        <v>1225</v>
      </c>
      <c r="D16" s="22">
        <f>'[1]3. Delegazioni'!D16</f>
        <v>104</v>
      </c>
      <c r="E16" s="23">
        <f>'[1]3. Delegazioni'!E16</f>
        <v>9.2799999999999994E-2</v>
      </c>
      <c r="F16" s="20">
        <f>'[1]3. Delegazioni'!F16</f>
        <v>48</v>
      </c>
      <c r="G16" s="22">
        <f>'[1]3. Delegazioni'!G16</f>
        <v>19</v>
      </c>
      <c r="H16" s="23">
        <f>'[1]3. Delegazioni'!H16</f>
        <v>0.6552</v>
      </c>
      <c r="I16" s="20">
        <f>'[1]3. Delegazioni'!I16</f>
        <v>894</v>
      </c>
      <c r="J16" s="22">
        <f>'[1]3. Delegazioni'!J16</f>
        <v>102</v>
      </c>
      <c r="K16" s="23">
        <f>'[1]3. Delegazioni'!K16</f>
        <v>0.1288</v>
      </c>
      <c r="L16" s="20">
        <f>'[1]3. Delegazioni'!L16</f>
        <v>283</v>
      </c>
      <c r="M16" s="22">
        <f>'[1]3. Delegazioni'!M16</f>
        <v>-17</v>
      </c>
      <c r="N16" s="23">
        <f>'[1]3. Delegazioni'!N16</f>
        <v>-5.67E-2</v>
      </c>
    </row>
    <row r="17" spans="2:19" s="7" customFormat="1" x14ac:dyDescent="0.2">
      <c r="B17" s="8" t="s">
        <v>40</v>
      </c>
      <c r="C17" s="20">
        <f>'[1]3. Delegazioni'!C17</f>
        <v>834</v>
      </c>
      <c r="D17" s="22">
        <f>'[1]3. Delegazioni'!D17</f>
        <v>234</v>
      </c>
      <c r="E17" s="23">
        <f>'[1]3. Delegazioni'!E17</f>
        <v>0.39</v>
      </c>
      <c r="F17" s="20">
        <f>'[1]3. Delegazioni'!F17</f>
        <v>228</v>
      </c>
      <c r="G17" s="22">
        <f>'[1]3. Delegazioni'!G17</f>
        <v>69</v>
      </c>
      <c r="H17" s="23">
        <f>'[1]3. Delegazioni'!H17</f>
        <v>0.434</v>
      </c>
      <c r="I17" s="20">
        <f>'[1]3. Delegazioni'!I17</f>
        <v>499</v>
      </c>
      <c r="J17" s="22">
        <f>'[1]3. Delegazioni'!J17</f>
        <v>99</v>
      </c>
      <c r="K17" s="23">
        <f>'[1]3. Delegazioni'!K17</f>
        <v>0.2475</v>
      </c>
      <c r="L17" s="20">
        <f>'[1]3. Delegazioni'!L17</f>
        <v>107</v>
      </c>
      <c r="M17" s="22">
        <f>'[1]3. Delegazioni'!M17</f>
        <v>66</v>
      </c>
      <c r="N17" s="23">
        <f>'[1]3. Delegazioni'!N17</f>
        <v>1.6097999999999999</v>
      </c>
    </row>
    <row r="18" spans="2:19" s="7" customFormat="1" x14ac:dyDescent="0.2">
      <c r="B18" s="8" t="s">
        <v>9</v>
      </c>
      <c r="C18" s="20">
        <f>'[1]3. Delegazioni'!C18</f>
        <v>216</v>
      </c>
      <c r="D18" s="22">
        <f>'[1]3. Delegazioni'!D18</f>
        <v>19</v>
      </c>
      <c r="E18" s="23">
        <f>'[1]3. Delegazioni'!E18</f>
        <v>9.64E-2</v>
      </c>
      <c r="F18" s="20">
        <f>'[1]3. Delegazioni'!F18</f>
        <v>18</v>
      </c>
      <c r="G18" s="22">
        <f>'[1]3. Delegazioni'!G18</f>
        <v>7</v>
      </c>
      <c r="H18" s="23">
        <f>'[1]3. Delegazioni'!H18</f>
        <v>0.63639999999999997</v>
      </c>
      <c r="I18" s="20">
        <f>'[1]3. Delegazioni'!I18</f>
        <v>166</v>
      </c>
      <c r="J18" s="22">
        <f>'[1]3. Delegazioni'!J18</f>
        <v>9</v>
      </c>
      <c r="K18" s="23">
        <f>'[1]3. Delegazioni'!K18</f>
        <v>5.7299999999999997E-2</v>
      </c>
      <c r="L18" s="20">
        <f>'[1]3. Delegazioni'!L18</f>
        <v>32</v>
      </c>
      <c r="M18" s="22">
        <f>'[1]3. Delegazioni'!M18</f>
        <v>3</v>
      </c>
      <c r="N18" s="23">
        <f>'[1]3. Delegazioni'!N18</f>
        <v>0.10340000000000001</v>
      </c>
    </row>
    <row r="19" spans="2:19" s="7" customFormat="1" x14ac:dyDescent="0.2">
      <c r="B19" s="8" t="s">
        <v>41</v>
      </c>
      <c r="C19" s="20">
        <f>'[1]3. Delegazioni'!C19</f>
        <v>4250</v>
      </c>
      <c r="D19" s="22">
        <f>'[1]3. Delegazioni'!D19</f>
        <v>1424</v>
      </c>
      <c r="E19" s="23">
        <f>'[1]3. Delegazioni'!E19</f>
        <v>0.50390000000000001</v>
      </c>
      <c r="F19" s="20">
        <f>'[1]3. Delegazioni'!F19</f>
        <v>1535</v>
      </c>
      <c r="G19" s="22">
        <f>'[1]3. Delegazioni'!G19</f>
        <v>649</v>
      </c>
      <c r="H19" s="23">
        <f>'[1]3. Delegazioni'!H19</f>
        <v>0.73250000000000004</v>
      </c>
      <c r="I19" s="20">
        <f>'[1]3. Delegazioni'!I19</f>
        <v>2546</v>
      </c>
      <c r="J19" s="22">
        <f>'[1]3. Delegazioni'!J19</f>
        <v>840</v>
      </c>
      <c r="K19" s="23">
        <f>'[1]3. Delegazioni'!K19</f>
        <v>0.4924</v>
      </c>
      <c r="L19" s="20">
        <f>'[1]3. Delegazioni'!L19</f>
        <v>169</v>
      </c>
      <c r="M19" s="22">
        <f>'[1]3. Delegazioni'!M19</f>
        <v>-65</v>
      </c>
      <c r="N19" s="23">
        <f>'[1]3. Delegazioni'!N19</f>
        <v>-0.27779999999999999</v>
      </c>
    </row>
    <row r="20" spans="2:19" s="7" customFormat="1" x14ac:dyDescent="0.2">
      <c r="B20" s="8" t="s">
        <v>42</v>
      </c>
      <c r="C20" s="20">
        <f>'[1]3. Delegazioni'!C20</f>
        <v>866</v>
      </c>
      <c r="D20" s="22">
        <f>'[1]3. Delegazioni'!D20</f>
        <v>134</v>
      </c>
      <c r="E20" s="23">
        <f>'[1]3. Delegazioni'!E20</f>
        <v>0.18310000000000001</v>
      </c>
      <c r="F20" s="20">
        <f>'[1]3. Delegazioni'!F20</f>
        <v>63</v>
      </c>
      <c r="G20" s="22">
        <f>'[1]3. Delegazioni'!G20</f>
        <v>33</v>
      </c>
      <c r="H20" s="23">
        <f>'[1]3. Delegazioni'!H20</f>
        <v>1.1000000000000001</v>
      </c>
      <c r="I20" s="20">
        <f>'[1]3. Delegazioni'!I20</f>
        <v>621</v>
      </c>
      <c r="J20" s="22">
        <f>'[1]3. Delegazioni'!J20</f>
        <v>62</v>
      </c>
      <c r="K20" s="23">
        <f>'[1]3. Delegazioni'!K20</f>
        <v>0.1109</v>
      </c>
      <c r="L20" s="20">
        <f>'[1]3. Delegazioni'!L20</f>
        <v>182</v>
      </c>
      <c r="M20" s="22">
        <f>'[1]3. Delegazioni'!M20</f>
        <v>39</v>
      </c>
      <c r="N20" s="23">
        <f>'[1]3. Delegazioni'!N20</f>
        <v>0.2727</v>
      </c>
    </row>
    <row r="21" spans="2:19" s="7" customFormat="1" x14ac:dyDescent="0.2">
      <c r="B21" s="8" t="s">
        <v>7</v>
      </c>
      <c r="C21" s="20">
        <f>'[1]3. Delegazioni'!C21</f>
        <v>387</v>
      </c>
      <c r="D21" s="22">
        <f>'[1]3. Delegazioni'!D21</f>
        <v>46</v>
      </c>
      <c r="E21" s="23">
        <f>'[1]3. Delegazioni'!E21</f>
        <v>0.13489999999999999</v>
      </c>
      <c r="F21" s="20">
        <f>'[1]3. Delegazioni'!F21</f>
        <v>14</v>
      </c>
      <c r="G21" s="22">
        <f>'[1]3. Delegazioni'!G21</f>
        <v>-9</v>
      </c>
      <c r="H21" s="23">
        <f>'[1]3. Delegazioni'!H21</f>
        <v>-0.39129999999999998</v>
      </c>
      <c r="I21" s="20">
        <f>'[1]3. Delegazioni'!I21</f>
        <v>320</v>
      </c>
      <c r="J21" s="22">
        <f>'[1]3. Delegazioni'!J21</f>
        <v>38</v>
      </c>
      <c r="K21" s="23">
        <f>'[1]3. Delegazioni'!K21</f>
        <v>0.1348</v>
      </c>
      <c r="L21" s="20">
        <f>'[1]3. Delegazioni'!L21</f>
        <v>53</v>
      </c>
      <c r="M21" s="22">
        <f>'[1]3. Delegazioni'!M21</f>
        <v>17</v>
      </c>
      <c r="N21" s="23">
        <f>'[1]3. Delegazioni'!N21</f>
        <v>0.47220000000000001</v>
      </c>
    </row>
    <row r="22" spans="2:19" s="7" customFormat="1" x14ac:dyDescent="0.2">
      <c r="B22" s="8" t="s">
        <v>43</v>
      </c>
      <c r="C22" s="20">
        <f>'[1]3. Delegazioni'!C22</f>
        <v>620</v>
      </c>
      <c r="D22" s="22">
        <f>'[1]3. Delegazioni'!D22</f>
        <v>83</v>
      </c>
      <c r="E22" s="23">
        <f>'[1]3. Delegazioni'!E22</f>
        <v>0.15459999999999999</v>
      </c>
      <c r="F22" s="20">
        <f>'[1]3. Delegazioni'!F22</f>
        <v>113</v>
      </c>
      <c r="G22" s="22">
        <f>'[1]3. Delegazioni'!G22</f>
        <v>19</v>
      </c>
      <c r="H22" s="23">
        <f>'[1]3. Delegazioni'!H22</f>
        <v>0.2021</v>
      </c>
      <c r="I22" s="20">
        <f>'[1]3. Delegazioni'!I22</f>
        <v>449</v>
      </c>
      <c r="J22" s="22">
        <f>'[1]3. Delegazioni'!J22</f>
        <v>70</v>
      </c>
      <c r="K22" s="23">
        <f>'[1]3. Delegazioni'!K22</f>
        <v>0.1847</v>
      </c>
      <c r="L22" s="20">
        <f>'[1]3. Delegazioni'!L22</f>
        <v>58</v>
      </c>
      <c r="M22" s="22">
        <f>'[1]3. Delegazioni'!M22</f>
        <v>-6</v>
      </c>
      <c r="N22" s="23">
        <f>'[1]3. Delegazioni'!N22</f>
        <v>-9.3799999999999994E-2</v>
      </c>
    </row>
    <row r="23" spans="2:19" s="7" customFormat="1" x14ac:dyDescent="0.2">
      <c r="B23" s="8" t="s">
        <v>44</v>
      </c>
      <c r="C23" s="20">
        <f>'[1]3. Delegazioni'!C23</f>
        <v>282</v>
      </c>
      <c r="D23" s="22">
        <f>'[1]3. Delegazioni'!D23</f>
        <v>-32</v>
      </c>
      <c r="E23" s="23">
        <f>'[1]3. Delegazioni'!E23</f>
        <v>-0.1019</v>
      </c>
      <c r="F23" s="20">
        <f>'[1]3. Delegazioni'!F23</f>
        <v>47</v>
      </c>
      <c r="G23" s="22">
        <f>'[1]3. Delegazioni'!G23</f>
        <v>-35</v>
      </c>
      <c r="H23" s="23">
        <f>'[1]3. Delegazioni'!H23</f>
        <v>-0.42680000000000001</v>
      </c>
      <c r="I23" s="20">
        <f>'[1]3. Delegazioni'!I23</f>
        <v>164</v>
      </c>
      <c r="J23" s="22">
        <f>'[1]3. Delegazioni'!J23</f>
        <v>-4</v>
      </c>
      <c r="K23" s="23">
        <f>'[1]3. Delegazioni'!K23</f>
        <v>-2.3800000000000002E-2</v>
      </c>
      <c r="L23" s="20">
        <f>'[1]3. Delegazioni'!L23</f>
        <v>71</v>
      </c>
      <c r="M23" s="22">
        <f>'[1]3. Delegazioni'!M23</f>
        <v>7</v>
      </c>
      <c r="N23" s="23">
        <f>'[1]3. Delegazioni'!N23</f>
        <v>0.1094</v>
      </c>
    </row>
    <row r="24" spans="2:19" s="7" customFormat="1" ht="21" customHeight="1" x14ac:dyDescent="0.2">
      <c r="B24" s="13" t="s">
        <v>149</v>
      </c>
      <c r="C24" s="14">
        <f>'3. Servizio turistico'!C25</f>
        <v>9799</v>
      </c>
      <c r="D24" s="56">
        <f>'3. Servizio turistico'!D25</f>
        <v>2241</v>
      </c>
      <c r="E24" s="15">
        <f>'3. Servizio turistico'!E25</f>
        <v>0.29650701243715266</v>
      </c>
      <c r="F24" s="14">
        <f>'3. Servizio turistico'!F25</f>
        <v>2121</v>
      </c>
      <c r="G24" s="56">
        <f>'3. Servizio turistico'!G25</f>
        <v>751</v>
      </c>
      <c r="H24" s="15">
        <f>'3. Servizio turistico'!H25</f>
        <v>0.54817518248175179</v>
      </c>
      <c r="I24" s="14">
        <f>'3. Servizio turistico'!I25</f>
        <v>6616</v>
      </c>
      <c r="J24" s="56">
        <f>'3. Servizio turistico'!J25</f>
        <v>1421</v>
      </c>
      <c r="K24" s="15">
        <f>'3. Servizio turistico'!K25</f>
        <v>0.27353224254090469</v>
      </c>
      <c r="L24" s="14">
        <f>'3. Servizio turistico'!L25</f>
        <v>1062</v>
      </c>
      <c r="M24" s="56">
        <f>'3. Servizio turistico'!M25</f>
        <v>69</v>
      </c>
      <c r="N24" s="15">
        <f>'3. Servizio turistico'!N25</f>
        <v>6.9486404833836862E-2</v>
      </c>
    </row>
    <row r="25" spans="2:19" s="7" customFormat="1" ht="24.95" customHeight="1" x14ac:dyDescent="0.2">
      <c r="B25" s="163" t="s">
        <v>47</v>
      </c>
      <c r="C25" s="163"/>
      <c r="D25" s="163"/>
      <c r="E25" s="163"/>
      <c r="F25" s="163"/>
      <c r="G25" s="163"/>
      <c r="H25" s="163"/>
      <c r="I25" s="163"/>
      <c r="J25" s="163"/>
      <c r="K25" s="163"/>
      <c r="L25" s="163"/>
      <c r="M25" s="163"/>
      <c r="N25" s="163"/>
    </row>
    <row r="26" spans="2:19" s="7" customFormat="1" x14ac:dyDescent="0.2"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</row>
    <row r="27" spans="2:19" s="7" customFormat="1" x14ac:dyDescent="0.2"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</row>
    <row r="28" spans="2:19" s="6" customFormat="1" ht="24.95" customHeight="1" x14ac:dyDescent="0.25">
      <c r="B28" s="55" t="s">
        <v>239</v>
      </c>
      <c r="C28" s="55"/>
      <c r="D28" s="55"/>
      <c r="E28" s="55"/>
      <c r="F28" s="55"/>
      <c r="G28" s="55"/>
      <c r="H28" s="55"/>
      <c r="I28" s="55"/>
      <c r="J28" s="55"/>
      <c r="K28" s="55"/>
      <c r="L28" s="51"/>
      <c r="M28" s="51"/>
      <c r="N28" s="51"/>
      <c r="O28" s="1"/>
      <c r="P28" s="1"/>
      <c r="Q28" s="1"/>
    </row>
    <row r="29" spans="2:19" s="7" customFormat="1" ht="15" customHeight="1" x14ac:dyDescent="0.2">
      <c r="B29" s="164" t="s">
        <v>85</v>
      </c>
      <c r="C29" s="166" t="s">
        <v>55</v>
      </c>
      <c r="D29" s="166"/>
      <c r="E29" s="166"/>
      <c r="F29" s="162" t="s">
        <v>2</v>
      </c>
      <c r="G29" s="162"/>
      <c r="H29" s="162"/>
      <c r="I29" s="162"/>
      <c r="J29" s="162"/>
      <c r="K29" s="162"/>
      <c r="L29" s="51"/>
      <c r="M29" s="51"/>
      <c r="N29" s="51"/>
    </row>
    <row r="30" spans="2:19" s="7" customFormat="1" ht="30.75" customHeight="1" x14ac:dyDescent="0.2">
      <c r="B30" s="165"/>
      <c r="C30" s="167"/>
      <c r="D30" s="167"/>
      <c r="E30" s="167"/>
      <c r="F30" s="168" t="s">
        <v>27</v>
      </c>
      <c r="G30" s="168"/>
      <c r="H30" s="168"/>
      <c r="I30" s="168" t="s">
        <v>28</v>
      </c>
      <c r="J30" s="168"/>
      <c r="K30" s="168"/>
      <c r="L30" s="51"/>
      <c r="M30" s="51"/>
      <c r="N30" s="51"/>
    </row>
    <row r="31" spans="2:19" s="7" customFormat="1" ht="42" customHeight="1" x14ac:dyDescent="0.2">
      <c r="B31" s="9"/>
      <c r="C31" s="77" t="s">
        <v>358</v>
      </c>
      <c r="D31" s="78" t="s">
        <v>359</v>
      </c>
      <c r="E31" s="78" t="s">
        <v>360</v>
      </c>
      <c r="F31" s="77" t="s">
        <v>358</v>
      </c>
      <c r="G31" s="78" t="s">
        <v>359</v>
      </c>
      <c r="H31" s="78" t="s">
        <v>360</v>
      </c>
      <c r="I31" s="77" t="s">
        <v>358</v>
      </c>
      <c r="J31" s="78" t="s">
        <v>359</v>
      </c>
      <c r="K31" s="78" t="s">
        <v>360</v>
      </c>
      <c r="L31" s="51"/>
      <c r="M31" s="51"/>
      <c r="N31" s="51"/>
    </row>
    <row r="32" spans="2:19" s="7" customFormat="1" x14ac:dyDescent="0.2">
      <c r="B32" s="8" t="s">
        <v>60</v>
      </c>
      <c r="C32" s="20">
        <f>'[1]3. Delegazioni'!C32</f>
        <v>459</v>
      </c>
      <c r="D32" s="22">
        <f>'[1]3. Delegazioni'!D32</f>
        <v>83</v>
      </c>
      <c r="E32" s="23">
        <f>'[1]3. Delegazioni'!E32</f>
        <v>0.22070000000000001</v>
      </c>
      <c r="F32" s="20">
        <f>'[1]3. Delegazioni'!F32</f>
        <v>180</v>
      </c>
      <c r="G32" s="22">
        <f>'[1]3. Delegazioni'!G32</f>
        <v>9</v>
      </c>
      <c r="H32" s="23">
        <f>'[1]3. Delegazioni'!H32</f>
        <v>5.2600000000000001E-2</v>
      </c>
      <c r="I32" s="20">
        <f>'[1]3. Delegazioni'!I32</f>
        <v>279</v>
      </c>
      <c r="J32" s="22">
        <f>'[1]3. Delegazioni'!J32</f>
        <v>74</v>
      </c>
      <c r="K32" s="23">
        <f>'[1]3. Delegazioni'!K32</f>
        <v>0.36099999999999999</v>
      </c>
      <c r="L32" s="51"/>
      <c r="M32" s="51"/>
      <c r="N32" s="51"/>
      <c r="O32" s="10"/>
      <c r="P32" s="11"/>
      <c r="Q32" s="12"/>
      <c r="R32" s="8"/>
      <c r="S32" s="8"/>
    </row>
    <row r="33" spans="2:19" s="7" customFormat="1" x14ac:dyDescent="0.2">
      <c r="B33" s="8" t="s">
        <v>61</v>
      </c>
      <c r="C33" s="20">
        <f>'[1]3. Delegazioni'!C33</f>
        <v>75</v>
      </c>
      <c r="D33" s="22">
        <f>'[1]3. Delegazioni'!D33</f>
        <v>19</v>
      </c>
      <c r="E33" s="23">
        <f>'[1]3. Delegazioni'!E33</f>
        <v>0.33929999999999999</v>
      </c>
      <c r="F33" s="20">
        <f>'[1]3. Delegazioni'!F33</f>
        <v>34</v>
      </c>
      <c r="G33" s="22">
        <f>'[1]3. Delegazioni'!G33</f>
        <v>16</v>
      </c>
      <c r="H33" s="23">
        <f>'[1]3. Delegazioni'!H33</f>
        <v>0.88890000000000002</v>
      </c>
      <c r="I33" s="20">
        <f>'[1]3. Delegazioni'!I33</f>
        <v>41</v>
      </c>
      <c r="J33" s="22">
        <f>'[1]3. Delegazioni'!J33</f>
        <v>3</v>
      </c>
      <c r="K33" s="23">
        <f>'[1]3. Delegazioni'!K33</f>
        <v>7.8899999999999998E-2</v>
      </c>
      <c r="L33" s="51"/>
      <c r="M33" s="51"/>
      <c r="N33" s="51"/>
      <c r="O33" s="10"/>
      <c r="P33" s="11"/>
      <c r="Q33" s="12"/>
      <c r="R33" s="8"/>
      <c r="S33" s="8"/>
    </row>
    <row r="34" spans="2:19" s="7" customFormat="1" x14ac:dyDescent="0.2">
      <c r="B34" s="8" t="s">
        <v>62</v>
      </c>
      <c r="C34" s="20">
        <f>'[1]3. Delegazioni'!C34</f>
        <v>37</v>
      </c>
      <c r="D34" s="22">
        <f>'[1]3. Delegazioni'!D34</f>
        <v>24</v>
      </c>
      <c r="E34" s="23">
        <f>'[1]3. Delegazioni'!E34</f>
        <v>1.8462000000000001</v>
      </c>
      <c r="F34" s="20">
        <f>'[1]3. Delegazioni'!F34</f>
        <v>18</v>
      </c>
      <c r="G34" s="22">
        <f>'[1]3. Delegazioni'!G34</f>
        <v>12</v>
      </c>
      <c r="H34" s="23">
        <f>'[1]3. Delegazioni'!H34</f>
        <v>2</v>
      </c>
      <c r="I34" s="20">
        <f>'[1]3. Delegazioni'!I34</f>
        <v>19</v>
      </c>
      <c r="J34" s="22">
        <f>'[1]3. Delegazioni'!J34</f>
        <v>12</v>
      </c>
      <c r="K34" s="23">
        <f>'[1]3. Delegazioni'!K34</f>
        <v>1.7142999999999999</v>
      </c>
      <c r="L34" s="51"/>
      <c r="M34" s="51"/>
      <c r="N34" s="51"/>
      <c r="O34" s="10"/>
      <c r="P34" s="11"/>
      <c r="Q34" s="12"/>
      <c r="R34" s="8"/>
      <c r="S34" s="8"/>
    </row>
    <row r="35" spans="2:19" s="7" customFormat="1" x14ac:dyDescent="0.2">
      <c r="B35" s="8" t="s">
        <v>63</v>
      </c>
      <c r="C35" s="20">
        <f>'[1]3. Delegazioni'!C35</f>
        <v>78</v>
      </c>
      <c r="D35" s="22">
        <f>'[1]3. Delegazioni'!D35</f>
        <v>27</v>
      </c>
      <c r="E35" s="23">
        <f>'[1]3. Delegazioni'!E35</f>
        <v>0.52939999999999998</v>
      </c>
      <c r="F35" s="20">
        <f>'[1]3. Delegazioni'!F35</f>
        <v>24</v>
      </c>
      <c r="G35" s="22">
        <f>'[1]3. Delegazioni'!G35</f>
        <v>4</v>
      </c>
      <c r="H35" s="23">
        <f>'[1]3. Delegazioni'!H35</f>
        <v>0.2</v>
      </c>
      <c r="I35" s="20">
        <f>'[1]3. Delegazioni'!I35</f>
        <v>54</v>
      </c>
      <c r="J35" s="22">
        <f>'[1]3. Delegazioni'!J35</f>
        <v>23</v>
      </c>
      <c r="K35" s="23">
        <f>'[1]3. Delegazioni'!K35</f>
        <v>0.7419</v>
      </c>
      <c r="L35" s="51"/>
      <c r="M35" s="51"/>
      <c r="N35" s="51"/>
      <c r="O35" s="10"/>
      <c r="P35" s="11"/>
      <c r="Q35" s="12"/>
      <c r="R35" s="8"/>
      <c r="S35" s="8"/>
    </row>
    <row r="36" spans="2:19" s="7" customFormat="1" x14ac:dyDescent="0.2">
      <c r="B36" s="8" t="s">
        <v>64</v>
      </c>
      <c r="C36" s="20">
        <f>'[1]3. Delegazioni'!C36</f>
        <v>290</v>
      </c>
      <c r="D36" s="22">
        <f>'[1]3. Delegazioni'!D36</f>
        <v>45</v>
      </c>
      <c r="E36" s="23">
        <f>'[1]3. Delegazioni'!E36</f>
        <v>0.1837</v>
      </c>
      <c r="F36" s="20">
        <f>'[1]3. Delegazioni'!F36</f>
        <v>126</v>
      </c>
      <c r="G36" s="22">
        <f>'[1]3. Delegazioni'!G36</f>
        <v>0</v>
      </c>
      <c r="H36" s="21" t="s">
        <v>151</v>
      </c>
      <c r="I36" s="20">
        <f>'[1]3. Delegazioni'!I36</f>
        <v>164</v>
      </c>
      <c r="J36" s="22">
        <f>'[1]3. Delegazioni'!J36</f>
        <v>45</v>
      </c>
      <c r="K36" s="23">
        <f>'[1]3. Delegazioni'!K36</f>
        <v>0.37819999999999998</v>
      </c>
      <c r="L36" s="51"/>
      <c r="M36" s="51"/>
      <c r="N36" s="51"/>
      <c r="O36" s="10"/>
      <c r="P36" s="11"/>
      <c r="Q36" s="12"/>
      <c r="R36" s="8"/>
      <c r="S36" s="8"/>
    </row>
    <row r="37" spans="2:19" s="7" customFormat="1" x14ac:dyDescent="0.2">
      <c r="B37" s="8" t="s">
        <v>65</v>
      </c>
      <c r="C37" s="20">
        <f>'[1]3. Delegazioni'!C37</f>
        <v>180</v>
      </c>
      <c r="D37" s="22">
        <f>'[1]3. Delegazioni'!D37</f>
        <v>31</v>
      </c>
      <c r="E37" s="23">
        <f>'[1]3. Delegazioni'!E37</f>
        <v>0.20810000000000001</v>
      </c>
      <c r="F37" s="20">
        <f>'[1]3. Delegazioni'!F37</f>
        <v>69</v>
      </c>
      <c r="G37" s="22">
        <f>'[1]3. Delegazioni'!G37</f>
        <v>4</v>
      </c>
      <c r="H37" s="23">
        <f>'[1]3. Delegazioni'!H37</f>
        <v>6.1499999999999999E-2</v>
      </c>
      <c r="I37" s="20">
        <f>'[1]3. Delegazioni'!I37</f>
        <v>111</v>
      </c>
      <c r="J37" s="22">
        <f>'[1]3. Delegazioni'!J37</f>
        <v>27</v>
      </c>
      <c r="K37" s="23">
        <f>'[1]3. Delegazioni'!K37</f>
        <v>0.32140000000000002</v>
      </c>
      <c r="L37" s="51"/>
      <c r="M37" s="51"/>
      <c r="N37" s="51"/>
      <c r="O37" s="10"/>
      <c r="P37" s="11"/>
      <c r="Q37" s="12"/>
      <c r="R37" s="8"/>
      <c r="S37" s="8"/>
    </row>
    <row r="38" spans="2:19" s="7" customFormat="1" x14ac:dyDescent="0.2">
      <c r="B38" s="8" t="s">
        <v>5</v>
      </c>
      <c r="C38" s="20">
        <f>'[1]3. Delegazioni'!C38</f>
        <v>1225</v>
      </c>
      <c r="D38" s="22">
        <f>'[1]3. Delegazioni'!D38</f>
        <v>104</v>
      </c>
      <c r="E38" s="23">
        <f>'[1]3. Delegazioni'!E38</f>
        <v>9.2799999999999994E-2</v>
      </c>
      <c r="F38" s="20">
        <f>'[1]3. Delegazioni'!F38</f>
        <v>563</v>
      </c>
      <c r="G38" s="22">
        <f>'[1]3. Delegazioni'!G38</f>
        <v>12</v>
      </c>
      <c r="H38" s="23">
        <f>'[1]3. Delegazioni'!H38</f>
        <v>2.18E-2</v>
      </c>
      <c r="I38" s="20">
        <f>'[1]3. Delegazioni'!I38</f>
        <v>662</v>
      </c>
      <c r="J38" s="22">
        <f>'[1]3. Delegazioni'!J38</f>
        <v>92</v>
      </c>
      <c r="K38" s="23">
        <f>'[1]3. Delegazioni'!K38</f>
        <v>0.16139999999999999</v>
      </c>
      <c r="L38" s="51"/>
      <c r="M38" s="51"/>
      <c r="N38" s="51"/>
    </row>
    <row r="39" spans="2:19" s="7" customFormat="1" x14ac:dyDescent="0.2">
      <c r="B39" s="8" t="s">
        <v>40</v>
      </c>
      <c r="C39" s="20">
        <f>'[1]3. Delegazioni'!C39</f>
        <v>834</v>
      </c>
      <c r="D39" s="22">
        <f>'[1]3. Delegazioni'!D39</f>
        <v>234</v>
      </c>
      <c r="E39" s="23">
        <f>'[1]3. Delegazioni'!E39</f>
        <v>0.39</v>
      </c>
      <c r="F39" s="20">
        <f>'[1]3. Delegazioni'!F39</f>
        <v>345</v>
      </c>
      <c r="G39" s="22">
        <f>'[1]3. Delegazioni'!G39</f>
        <v>120</v>
      </c>
      <c r="H39" s="23">
        <f>'[1]3. Delegazioni'!H39</f>
        <v>0.5333</v>
      </c>
      <c r="I39" s="20">
        <f>'[1]3. Delegazioni'!I39</f>
        <v>489</v>
      </c>
      <c r="J39" s="22">
        <f>'[1]3. Delegazioni'!J39</f>
        <v>114</v>
      </c>
      <c r="K39" s="23">
        <f>'[1]3. Delegazioni'!K39</f>
        <v>0.30399999999999999</v>
      </c>
      <c r="L39" s="51"/>
      <c r="M39" s="51"/>
      <c r="N39" s="51"/>
    </row>
    <row r="40" spans="2:19" s="7" customFormat="1" x14ac:dyDescent="0.2">
      <c r="B40" s="8" t="s">
        <v>9</v>
      </c>
      <c r="C40" s="20">
        <f>'[1]3. Delegazioni'!C40</f>
        <v>216</v>
      </c>
      <c r="D40" s="22">
        <f>'[1]3. Delegazioni'!D40</f>
        <v>19</v>
      </c>
      <c r="E40" s="23">
        <f>'[1]3. Delegazioni'!E40</f>
        <v>9.64E-2</v>
      </c>
      <c r="F40" s="20">
        <f>'[1]3. Delegazioni'!F40</f>
        <v>102</v>
      </c>
      <c r="G40" s="22">
        <f>'[1]3. Delegazioni'!G40</f>
        <v>5</v>
      </c>
      <c r="H40" s="23">
        <f>'[1]3. Delegazioni'!H40</f>
        <v>5.1499999999999997E-2</v>
      </c>
      <c r="I40" s="20">
        <f>'[1]3. Delegazioni'!I40</f>
        <v>114</v>
      </c>
      <c r="J40" s="22">
        <f>'[1]3. Delegazioni'!J40</f>
        <v>14</v>
      </c>
      <c r="K40" s="23">
        <f>'[1]3. Delegazioni'!K40</f>
        <v>0.14000000000000001</v>
      </c>
      <c r="L40" s="51"/>
      <c r="M40" s="51"/>
      <c r="N40" s="51"/>
    </row>
    <row r="41" spans="2:19" s="7" customFormat="1" x14ac:dyDescent="0.2">
      <c r="B41" s="8" t="s">
        <v>41</v>
      </c>
      <c r="C41" s="20">
        <f>'[1]3. Delegazioni'!C41</f>
        <v>4250</v>
      </c>
      <c r="D41" s="22">
        <f>'[1]3. Delegazioni'!D41</f>
        <v>1424</v>
      </c>
      <c r="E41" s="23">
        <f>'[1]3. Delegazioni'!E41</f>
        <v>0.50390000000000001</v>
      </c>
      <c r="F41" s="20">
        <f>'[1]3. Delegazioni'!F41</f>
        <v>2088</v>
      </c>
      <c r="G41" s="22">
        <f>'[1]3. Delegazioni'!G41</f>
        <v>672</v>
      </c>
      <c r="H41" s="23">
        <f>'[1]3. Delegazioni'!H41</f>
        <v>0.47460000000000002</v>
      </c>
      <c r="I41" s="20">
        <f>'[1]3. Delegazioni'!I41</f>
        <v>2162</v>
      </c>
      <c r="J41" s="22">
        <f>'[1]3. Delegazioni'!J41</f>
        <v>752</v>
      </c>
      <c r="K41" s="23">
        <f>'[1]3. Delegazioni'!K41</f>
        <v>0.5333</v>
      </c>
      <c r="L41" s="51"/>
      <c r="M41" s="51"/>
      <c r="N41" s="51"/>
    </row>
    <row r="42" spans="2:19" s="7" customFormat="1" x14ac:dyDescent="0.2">
      <c r="B42" s="8" t="s">
        <v>42</v>
      </c>
      <c r="C42" s="20">
        <f>'[1]3. Delegazioni'!C42</f>
        <v>866</v>
      </c>
      <c r="D42" s="22">
        <f>'[1]3. Delegazioni'!D42</f>
        <v>134</v>
      </c>
      <c r="E42" s="23">
        <f>'[1]3. Delegazioni'!E42</f>
        <v>0.18310000000000001</v>
      </c>
      <c r="F42" s="20">
        <f>'[1]3. Delegazioni'!F42</f>
        <v>366</v>
      </c>
      <c r="G42" s="22">
        <f>'[1]3. Delegazioni'!G42</f>
        <v>7</v>
      </c>
      <c r="H42" s="23">
        <f>'[1]3. Delegazioni'!H42</f>
        <v>1.95E-2</v>
      </c>
      <c r="I42" s="20">
        <f>'[1]3. Delegazioni'!I42</f>
        <v>500</v>
      </c>
      <c r="J42" s="22">
        <f>'[1]3. Delegazioni'!J42</f>
        <v>127</v>
      </c>
      <c r="K42" s="23">
        <f>'[1]3. Delegazioni'!K42</f>
        <v>0.34050000000000002</v>
      </c>
      <c r="L42" s="51"/>
      <c r="M42" s="51"/>
      <c r="N42" s="51"/>
    </row>
    <row r="43" spans="2:19" s="7" customFormat="1" x14ac:dyDescent="0.2">
      <c r="B43" s="8" t="s">
        <v>7</v>
      </c>
      <c r="C43" s="20">
        <f>'[1]3. Delegazioni'!C43</f>
        <v>387</v>
      </c>
      <c r="D43" s="22">
        <f>'[1]3. Delegazioni'!D43</f>
        <v>46</v>
      </c>
      <c r="E43" s="23">
        <f>'[1]3. Delegazioni'!E43</f>
        <v>0.13489999999999999</v>
      </c>
      <c r="F43" s="20">
        <f>'[1]3. Delegazioni'!F43</f>
        <v>200</v>
      </c>
      <c r="G43" s="22">
        <f>'[1]3. Delegazioni'!G43</f>
        <v>21</v>
      </c>
      <c r="H43" s="23">
        <f>'[1]3. Delegazioni'!H43</f>
        <v>0.1173</v>
      </c>
      <c r="I43" s="20">
        <f>'[1]3. Delegazioni'!I43</f>
        <v>187</v>
      </c>
      <c r="J43" s="22">
        <f>'[1]3. Delegazioni'!J43</f>
        <v>25</v>
      </c>
      <c r="K43" s="23">
        <f>'[1]3. Delegazioni'!K43</f>
        <v>0.15429999999999999</v>
      </c>
      <c r="L43" s="51"/>
      <c r="M43" s="51"/>
      <c r="N43" s="51"/>
    </row>
    <row r="44" spans="2:19" s="7" customFormat="1" x14ac:dyDescent="0.2">
      <c r="B44" s="8" t="s">
        <v>43</v>
      </c>
      <c r="C44" s="20">
        <f>'[1]3. Delegazioni'!C44</f>
        <v>620</v>
      </c>
      <c r="D44" s="22">
        <f>'[1]3. Delegazioni'!D44</f>
        <v>83</v>
      </c>
      <c r="E44" s="23">
        <f>'[1]3. Delegazioni'!E44</f>
        <v>0.15459999999999999</v>
      </c>
      <c r="F44" s="20">
        <f>'[1]3. Delegazioni'!F44</f>
        <v>237</v>
      </c>
      <c r="G44" s="22">
        <f>'[1]3. Delegazioni'!G44</f>
        <v>-12</v>
      </c>
      <c r="H44" s="23">
        <f>'[1]3. Delegazioni'!H44</f>
        <v>-4.82E-2</v>
      </c>
      <c r="I44" s="20">
        <f>'[1]3. Delegazioni'!I44</f>
        <v>383</v>
      </c>
      <c r="J44" s="22">
        <f>'[1]3. Delegazioni'!J44</f>
        <v>95</v>
      </c>
      <c r="K44" s="23">
        <f>'[1]3. Delegazioni'!K44</f>
        <v>0.32990000000000003</v>
      </c>
      <c r="L44" s="51"/>
      <c r="M44" s="51"/>
      <c r="N44" s="51"/>
    </row>
    <row r="45" spans="2:19" s="7" customFormat="1" x14ac:dyDescent="0.2">
      <c r="B45" s="8" t="s">
        <v>44</v>
      </c>
      <c r="C45" s="20">
        <f>'[1]3. Delegazioni'!C45</f>
        <v>282</v>
      </c>
      <c r="D45" s="22">
        <f>'[1]3. Delegazioni'!D45</f>
        <v>-32</v>
      </c>
      <c r="E45" s="23">
        <f>'[1]3. Delegazioni'!E45</f>
        <v>-0.1019</v>
      </c>
      <c r="F45" s="20">
        <f>'[1]3. Delegazioni'!F45</f>
        <v>135</v>
      </c>
      <c r="G45" s="22">
        <f>'[1]3. Delegazioni'!G45</f>
        <v>-19</v>
      </c>
      <c r="H45" s="23">
        <f>'[1]3. Delegazioni'!H45</f>
        <v>-0.1234</v>
      </c>
      <c r="I45" s="20">
        <f>'[1]3. Delegazioni'!I45</f>
        <v>147</v>
      </c>
      <c r="J45" s="22">
        <f>'[1]3. Delegazioni'!J45</f>
        <v>-13</v>
      </c>
      <c r="K45" s="23">
        <f>'[1]3. Delegazioni'!K45</f>
        <v>-8.1299999999999997E-2</v>
      </c>
      <c r="L45" s="51"/>
      <c r="M45" s="51"/>
      <c r="N45" s="51"/>
    </row>
    <row r="46" spans="2:19" s="7" customFormat="1" ht="21" customHeight="1" x14ac:dyDescent="0.2">
      <c r="B46" s="13" t="s">
        <v>149</v>
      </c>
      <c r="C46" s="14">
        <f>'3. Sesso, nazionalità, età'!C25</f>
        <v>9799</v>
      </c>
      <c r="D46" s="56">
        <f>'3. Sesso, nazionalità, età'!D25</f>
        <v>2241</v>
      </c>
      <c r="E46" s="15">
        <f>'3. Sesso, nazionalità, età'!E25</f>
        <v>0.29650701243715266</v>
      </c>
      <c r="F46" s="14">
        <f>'3. Sesso, nazionalità, età'!F25</f>
        <v>4487</v>
      </c>
      <c r="G46" s="56">
        <f>'3. Sesso, nazionalità, età'!G25</f>
        <v>851</v>
      </c>
      <c r="H46" s="15">
        <f>'3. Sesso, nazionalità, età'!H25</f>
        <v>0.23404840484048406</v>
      </c>
      <c r="I46" s="14">
        <f>'3. Sesso, nazionalità, età'!I25</f>
        <v>5312</v>
      </c>
      <c r="J46" s="56">
        <f>'3. Sesso, nazionalità, età'!J25</f>
        <v>1390</v>
      </c>
      <c r="K46" s="15">
        <f>'3. Sesso, nazionalità, età'!K25</f>
        <v>0.35441101478837328</v>
      </c>
      <c r="L46" s="51"/>
      <c r="M46" s="51"/>
      <c r="N46" s="51"/>
    </row>
    <row r="47" spans="2:19" s="7" customFormat="1" ht="24.95" customHeight="1" x14ac:dyDescent="0.2">
      <c r="B47" s="24" t="s">
        <v>47</v>
      </c>
      <c r="C47" s="24"/>
      <c r="D47" s="24"/>
      <c r="E47" s="24"/>
      <c r="F47" s="24"/>
      <c r="G47" s="24"/>
      <c r="H47" s="24"/>
      <c r="I47" s="24"/>
      <c r="J47" s="24"/>
      <c r="K47" s="24"/>
      <c r="L47" s="51"/>
      <c r="M47" s="51"/>
      <c r="N47" s="51"/>
    </row>
    <row r="50" spans="2:19" s="6" customFormat="1" ht="24.95" customHeight="1" x14ac:dyDescent="0.25">
      <c r="B50" s="55" t="s">
        <v>240</v>
      </c>
      <c r="C50" s="55"/>
      <c r="D50" s="55"/>
      <c r="E50" s="55"/>
      <c r="F50" s="55"/>
      <c r="G50" s="55"/>
      <c r="H50" s="55"/>
      <c r="I50" s="55"/>
      <c r="J50" s="55"/>
      <c r="K50" s="55"/>
      <c r="L50" s="51"/>
      <c r="M50" s="51"/>
      <c r="N50" s="51"/>
      <c r="O50" s="1"/>
      <c r="P50" s="1"/>
      <c r="Q50" s="1"/>
    </row>
    <row r="51" spans="2:19" s="7" customFormat="1" ht="15" customHeight="1" x14ac:dyDescent="0.2">
      <c r="B51" s="164" t="s">
        <v>85</v>
      </c>
      <c r="C51" s="166" t="s">
        <v>55</v>
      </c>
      <c r="D51" s="166"/>
      <c r="E51" s="166"/>
      <c r="F51" s="162" t="s">
        <v>2</v>
      </c>
      <c r="G51" s="162"/>
      <c r="H51" s="162"/>
      <c r="I51" s="162"/>
      <c r="J51" s="162"/>
      <c r="K51" s="162"/>
      <c r="L51" s="51"/>
      <c r="M51" s="51"/>
      <c r="N51" s="51"/>
    </row>
    <row r="52" spans="2:19" s="7" customFormat="1" ht="30.75" customHeight="1" x14ac:dyDescent="0.2">
      <c r="B52" s="165"/>
      <c r="C52" s="167"/>
      <c r="D52" s="167"/>
      <c r="E52" s="167"/>
      <c r="F52" s="168" t="s">
        <v>29</v>
      </c>
      <c r="G52" s="168"/>
      <c r="H52" s="168"/>
      <c r="I52" s="168" t="s">
        <v>30</v>
      </c>
      <c r="J52" s="168"/>
      <c r="K52" s="168"/>
      <c r="L52" s="51"/>
      <c r="M52" s="51"/>
      <c r="N52" s="51"/>
    </row>
    <row r="53" spans="2:19" s="7" customFormat="1" ht="42" customHeight="1" x14ac:dyDescent="0.2">
      <c r="B53" s="9"/>
      <c r="C53" s="77" t="s">
        <v>358</v>
      </c>
      <c r="D53" s="78" t="s">
        <v>359</v>
      </c>
      <c r="E53" s="78" t="s">
        <v>360</v>
      </c>
      <c r="F53" s="77" t="s">
        <v>358</v>
      </c>
      <c r="G53" s="78" t="s">
        <v>359</v>
      </c>
      <c r="H53" s="78" t="s">
        <v>360</v>
      </c>
      <c r="I53" s="77" t="s">
        <v>358</v>
      </c>
      <c r="J53" s="78" t="s">
        <v>359</v>
      </c>
      <c r="K53" s="78" t="s">
        <v>360</v>
      </c>
      <c r="L53" s="51"/>
      <c r="M53" s="51"/>
      <c r="N53" s="51"/>
    </row>
    <row r="54" spans="2:19" s="7" customFormat="1" x14ac:dyDescent="0.2">
      <c r="B54" s="8" t="s">
        <v>60</v>
      </c>
      <c r="C54" s="52">
        <f>'[1]3. Delegazioni'!C54</f>
        <v>459</v>
      </c>
      <c r="D54" s="53">
        <f>'[1]3. Delegazioni'!D54</f>
        <v>83</v>
      </c>
      <c r="E54" s="54">
        <f>'[1]3. Delegazioni'!E54</f>
        <v>0.22070000000000001</v>
      </c>
      <c r="F54" s="20">
        <f>'[1]3. Delegazioni'!F54</f>
        <v>393</v>
      </c>
      <c r="G54" s="22">
        <f>'[1]3. Delegazioni'!G54</f>
        <v>101</v>
      </c>
      <c r="H54" s="23">
        <f>'[1]3. Delegazioni'!H54</f>
        <v>0.34589999999999999</v>
      </c>
      <c r="I54" s="20">
        <f>'[1]3. Delegazioni'!I54</f>
        <v>66</v>
      </c>
      <c r="J54" s="22">
        <f>'[1]3. Delegazioni'!J54</f>
        <v>-18</v>
      </c>
      <c r="K54" s="23">
        <f>'[1]3. Delegazioni'!K54</f>
        <v>-0.21429999999999999</v>
      </c>
      <c r="L54" s="51"/>
      <c r="M54" s="51"/>
      <c r="N54" s="51"/>
      <c r="O54" s="10"/>
      <c r="P54" s="11"/>
      <c r="Q54" s="12"/>
      <c r="R54" s="8"/>
      <c r="S54" s="8"/>
    </row>
    <row r="55" spans="2:19" s="7" customFormat="1" x14ac:dyDescent="0.2">
      <c r="B55" s="8" t="s">
        <v>61</v>
      </c>
      <c r="C55" s="20">
        <f>'[1]3. Delegazioni'!C55</f>
        <v>75</v>
      </c>
      <c r="D55" s="22">
        <f>'[1]3. Delegazioni'!D55</f>
        <v>19</v>
      </c>
      <c r="E55" s="23">
        <f>'[1]3. Delegazioni'!E55</f>
        <v>0.33929999999999999</v>
      </c>
      <c r="F55" s="20">
        <f>'[1]3. Delegazioni'!F55</f>
        <v>72</v>
      </c>
      <c r="G55" s="22">
        <f>'[1]3. Delegazioni'!G55</f>
        <v>19</v>
      </c>
      <c r="H55" s="23">
        <f>'[1]3. Delegazioni'!H55</f>
        <v>0.35849999999999999</v>
      </c>
      <c r="I55" s="20">
        <f>'[1]3. Delegazioni'!I55</f>
        <v>3</v>
      </c>
      <c r="J55" s="22">
        <f>'[1]3. Delegazioni'!J55</f>
        <v>0</v>
      </c>
      <c r="K55" s="21" t="s">
        <v>151</v>
      </c>
      <c r="L55" s="51"/>
      <c r="M55" s="51"/>
      <c r="N55" s="51"/>
      <c r="O55" s="10"/>
      <c r="P55" s="11"/>
      <c r="Q55" s="12"/>
      <c r="R55" s="8"/>
      <c r="S55" s="8"/>
    </row>
    <row r="56" spans="2:19" s="7" customFormat="1" x14ac:dyDescent="0.2">
      <c r="B56" s="8" t="s">
        <v>62</v>
      </c>
      <c r="C56" s="20">
        <f>'[1]3. Delegazioni'!C56</f>
        <v>37</v>
      </c>
      <c r="D56" s="22">
        <f>'[1]3. Delegazioni'!D56</f>
        <v>24</v>
      </c>
      <c r="E56" s="23">
        <f>'[1]3. Delegazioni'!E56</f>
        <v>1.8462000000000001</v>
      </c>
      <c r="F56" s="20">
        <f>'[1]3. Delegazioni'!F56</f>
        <v>34</v>
      </c>
      <c r="G56" s="22">
        <f>'[1]3. Delegazioni'!G56</f>
        <v>21</v>
      </c>
      <c r="H56" s="23">
        <f>'[1]3. Delegazioni'!H56</f>
        <v>1.6153999999999999</v>
      </c>
      <c r="I56" s="20">
        <f>'[1]3. Delegazioni'!I56</f>
        <v>3</v>
      </c>
      <c r="J56" s="22">
        <f>'[1]3. Delegazioni'!J56</f>
        <v>3</v>
      </c>
      <c r="K56" s="21" t="s">
        <v>151</v>
      </c>
      <c r="L56" s="51"/>
      <c r="M56" s="51"/>
      <c r="N56" s="51"/>
      <c r="O56" s="10"/>
      <c r="P56" s="11"/>
      <c r="Q56" s="12"/>
      <c r="R56" s="8"/>
      <c r="S56" s="8"/>
    </row>
    <row r="57" spans="2:19" s="7" customFormat="1" x14ac:dyDescent="0.2">
      <c r="B57" s="8" t="s">
        <v>63</v>
      </c>
      <c r="C57" s="20">
        <f>'[1]3. Delegazioni'!C57</f>
        <v>78</v>
      </c>
      <c r="D57" s="22">
        <f>'[1]3. Delegazioni'!D57</f>
        <v>27</v>
      </c>
      <c r="E57" s="23">
        <f>'[1]3. Delegazioni'!E57</f>
        <v>0.52939999999999998</v>
      </c>
      <c r="F57" s="20">
        <f>'[1]3. Delegazioni'!F57</f>
        <v>72</v>
      </c>
      <c r="G57" s="22">
        <f>'[1]3. Delegazioni'!G57</f>
        <v>21</v>
      </c>
      <c r="H57" s="23">
        <f>'[1]3. Delegazioni'!H57</f>
        <v>0.4118</v>
      </c>
      <c r="I57" s="20">
        <f>'[1]3. Delegazioni'!I57</f>
        <v>6</v>
      </c>
      <c r="J57" s="22">
        <f>'[1]3. Delegazioni'!J57</f>
        <v>6</v>
      </c>
      <c r="K57" s="21" t="s">
        <v>151</v>
      </c>
      <c r="L57" s="51"/>
      <c r="M57" s="51"/>
      <c r="N57" s="51"/>
      <c r="O57" s="10"/>
      <c r="P57" s="11"/>
      <c r="Q57" s="12"/>
      <c r="R57" s="8"/>
      <c r="S57" s="8"/>
    </row>
    <row r="58" spans="2:19" s="7" customFormat="1" x14ac:dyDescent="0.2">
      <c r="B58" s="8" t="s">
        <v>64</v>
      </c>
      <c r="C58" s="20">
        <f>'[1]3. Delegazioni'!C58</f>
        <v>290</v>
      </c>
      <c r="D58" s="22">
        <f>'[1]3. Delegazioni'!D58</f>
        <v>45</v>
      </c>
      <c r="E58" s="23">
        <f>'[1]3. Delegazioni'!E58</f>
        <v>0.1837</v>
      </c>
      <c r="F58" s="20">
        <f>'[1]3. Delegazioni'!F58</f>
        <v>247</v>
      </c>
      <c r="G58" s="22">
        <f>'[1]3. Delegazioni'!G58</f>
        <v>49</v>
      </c>
      <c r="H58" s="23">
        <f>'[1]3. Delegazioni'!H58</f>
        <v>0.2475</v>
      </c>
      <c r="I58" s="20">
        <f>'[1]3. Delegazioni'!I58</f>
        <v>43</v>
      </c>
      <c r="J58" s="22">
        <f>'[1]3. Delegazioni'!J58</f>
        <v>-4</v>
      </c>
      <c r="K58" s="23">
        <f>'[1]3. Delegazioni'!K58</f>
        <v>-8.5099999999999995E-2</v>
      </c>
      <c r="L58" s="51"/>
      <c r="M58" s="51"/>
      <c r="N58" s="51"/>
      <c r="O58" s="10"/>
      <c r="P58" s="11"/>
      <c r="Q58" s="12"/>
      <c r="R58" s="8"/>
      <c r="S58" s="8"/>
    </row>
    <row r="59" spans="2:19" s="7" customFormat="1" x14ac:dyDescent="0.2">
      <c r="B59" s="8" t="s">
        <v>65</v>
      </c>
      <c r="C59" s="20">
        <f>'[1]3. Delegazioni'!C59</f>
        <v>180</v>
      </c>
      <c r="D59" s="22">
        <f>'[1]3. Delegazioni'!D59</f>
        <v>31</v>
      </c>
      <c r="E59" s="23">
        <f>'[1]3. Delegazioni'!E59</f>
        <v>0.20810000000000001</v>
      </c>
      <c r="F59" s="20">
        <f>'[1]3. Delegazioni'!F59</f>
        <v>159</v>
      </c>
      <c r="G59" s="22">
        <f>'[1]3. Delegazioni'!G59</f>
        <v>32</v>
      </c>
      <c r="H59" s="23">
        <f>'[1]3. Delegazioni'!H59</f>
        <v>0.252</v>
      </c>
      <c r="I59" s="20">
        <f>'[1]3. Delegazioni'!I59</f>
        <v>21</v>
      </c>
      <c r="J59" s="22">
        <f>'[1]3. Delegazioni'!J59</f>
        <v>-1</v>
      </c>
      <c r="K59" s="23">
        <f>'[1]3. Delegazioni'!K59</f>
        <v>-4.5499999999999999E-2</v>
      </c>
      <c r="L59" s="51"/>
      <c r="M59" s="51"/>
      <c r="N59" s="51"/>
      <c r="O59" s="10"/>
      <c r="P59" s="11"/>
      <c r="Q59" s="12"/>
      <c r="R59" s="8"/>
      <c r="S59" s="8"/>
    </row>
    <row r="60" spans="2:19" s="7" customFormat="1" x14ac:dyDescent="0.2">
      <c r="B60" s="8" t="s">
        <v>5</v>
      </c>
      <c r="C60" s="20">
        <f>'[1]3. Delegazioni'!C60</f>
        <v>1225</v>
      </c>
      <c r="D60" s="22">
        <f>'[1]3. Delegazioni'!D60</f>
        <v>104</v>
      </c>
      <c r="E60" s="23">
        <f>'[1]3. Delegazioni'!E60</f>
        <v>9.2799999999999994E-2</v>
      </c>
      <c r="F60" s="20">
        <f>'[1]3. Delegazioni'!F60</f>
        <v>956</v>
      </c>
      <c r="G60" s="22">
        <f>'[1]3. Delegazioni'!G60</f>
        <v>18</v>
      </c>
      <c r="H60" s="23">
        <f>'[1]3. Delegazioni'!H60</f>
        <v>1.9199999999999998E-2</v>
      </c>
      <c r="I60" s="20">
        <f>'[1]3. Delegazioni'!I60</f>
        <v>269</v>
      </c>
      <c r="J60" s="22">
        <f>'[1]3. Delegazioni'!J60</f>
        <v>86</v>
      </c>
      <c r="K60" s="23">
        <f>'[1]3. Delegazioni'!K60</f>
        <v>0.46989999999999998</v>
      </c>
      <c r="L60" s="51"/>
      <c r="M60" s="51"/>
      <c r="N60" s="51"/>
    </row>
    <row r="61" spans="2:19" s="7" customFormat="1" x14ac:dyDescent="0.2">
      <c r="B61" s="8" t="s">
        <v>40</v>
      </c>
      <c r="C61" s="20">
        <f>'[1]3. Delegazioni'!C61</f>
        <v>834</v>
      </c>
      <c r="D61" s="22">
        <f>'[1]3. Delegazioni'!D61</f>
        <v>234</v>
      </c>
      <c r="E61" s="23">
        <f>'[1]3. Delegazioni'!E61</f>
        <v>0.39</v>
      </c>
      <c r="F61" s="20">
        <f>'[1]3. Delegazioni'!F61</f>
        <v>714</v>
      </c>
      <c r="G61" s="22">
        <f>'[1]3. Delegazioni'!G61</f>
        <v>219</v>
      </c>
      <c r="H61" s="23">
        <f>'[1]3. Delegazioni'!H61</f>
        <v>0.44240000000000002</v>
      </c>
      <c r="I61" s="20">
        <f>'[1]3. Delegazioni'!I61</f>
        <v>120</v>
      </c>
      <c r="J61" s="22">
        <f>'[1]3. Delegazioni'!J61</f>
        <v>15</v>
      </c>
      <c r="K61" s="23">
        <f>'[1]3. Delegazioni'!K61</f>
        <v>0.1429</v>
      </c>
      <c r="L61" s="51"/>
      <c r="M61" s="51"/>
      <c r="N61" s="51"/>
    </row>
    <row r="62" spans="2:19" s="7" customFormat="1" x14ac:dyDescent="0.2">
      <c r="B62" s="8" t="s">
        <v>9</v>
      </c>
      <c r="C62" s="20">
        <f>'[1]3. Delegazioni'!C62</f>
        <v>216</v>
      </c>
      <c r="D62" s="22">
        <f>'[1]3. Delegazioni'!D62</f>
        <v>19</v>
      </c>
      <c r="E62" s="23">
        <f>'[1]3. Delegazioni'!E62</f>
        <v>9.64E-2</v>
      </c>
      <c r="F62" s="20">
        <f>'[1]3. Delegazioni'!F62</f>
        <v>183</v>
      </c>
      <c r="G62" s="22">
        <f>'[1]3. Delegazioni'!G62</f>
        <v>20</v>
      </c>
      <c r="H62" s="23">
        <f>'[1]3. Delegazioni'!H62</f>
        <v>0.1227</v>
      </c>
      <c r="I62" s="20">
        <f>'[1]3. Delegazioni'!I62</f>
        <v>33</v>
      </c>
      <c r="J62" s="22">
        <f>'[1]3. Delegazioni'!J62</f>
        <v>-1</v>
      </c>
      <c r="K62" s="23">
        <f>'[1]3. Delegazioni'!K62</f>
        <v>-2.9399999999999999E-2</v>
      </c>
      <c r="L62" s="51"/>
      <c r="M62" s="51"/>
      <c r="N62" s="51"/>
    </row>
    <row r="63" spans="2:19" s="7" customFormat="1" x14ac:dyDescent="0.2">
      <c r="B63" s="8" t="s">
        <v>41</v>
      </c>
      <c r="C63" s="20">
        <f>'[1]3. Delegazioni'!C63</f>
        <v>4250</v>
      </c>
      <c r="D63" s="22">
        <f>'[1]3. Delegazioni'!D63</f>
        <v>1424</v>
      </c>
      <c r="E63" s="23">
        <f>'[1]3. Delegazioni'!E63</f>
        <v>0.50390000000000001</v>
      </c>
      <c r="F63" s="20">
        <f>'[1]3. Delegazioni'!F63</f>
        <v>3224</v>
      </c>
      <c r="G63" s="22">
        <f>'[1]3. Delegazioni'!G63</f>
        <v>1003</v>
      </c>
      <c r="H63" s="23">
        <f>'[1]3. Delegazioni'!H63</f>
        <v>0.4516</v>
      </c>
      <c r="I63" s="20">
        <f>'[1]3. Delegazioni'!I63</f>
        <v>1026</v>
      </c>
      <c r="J63" s="22">
        <f>'[1]3. Delegazioni'!J63</f>
        <v>421</v>
      </c>
      <c r="K63" s="23">
        <f>'[1]3. Delegazioni'!K63</f>
        <v>0.69589999999999996</v>
      </c>
      <c r="L63" s="51"/>
      <c r="M63" s="51"/>
      <c r="N63" s="51"/>
    </row>
    <row r="64" spans="2:19" s="7" customFormat="1" x14ac:dyDescent="0.2">
      <c r="B64" s="8" t="s">
        <v>42</v>
      </c>
      <c r="C64" s="20">
        <f>'[1]3. Delegazioni'!C64</f>
        <v>866</v>
      </c>
      <c r="D64" s="22">
        <f>'[1]3. Delegazioni'!D64</f>
        <v>134</v>
      </c>
      <c r="E64" s="23">
        <f>'[1]3. Delegazioni'!E64</f>
        <v>0.18310000000000001</v>
      </c>
      <c r="F64" s="20">
        <f>'[1]3. Delegazioni'!F64</f>
        <v>715</v>
      </c>
      <c r="G64" s="22">
        <f>'[1]3. Delegazioni'!G64</f>
        <v>121</v>
      </c>
      <c r="H64" s="23">
        <f>'[1]3. Delegazioni'!H64</f>
        <v>0.20369999999999999</v>
      </c>
      <c r="I64" s="20">
        <f>'[1]3. Delegazioni'!I64</f>
        <v>151</v>
      </c>
      <c r="J64" s="22">
        <f>'[1]3. Delegazioni'!J64</f>
        <v>13</v>
      </c>
      <c r="K64" s="23">
        <f>'[1]3. Delegazioni'!K64</f>
        <v>9.4200000000000006E-2</v>
      </c>
      <c r="L64" s="51"/>
      <c r="M64" s="51"/>
      <c r="N64" s="51"/>
    </row>
    <row r="65" spans="2:19" s="7" customFormat="1" x14ac:dyDescent="0.2">
      <c r="B65" s="8" t="s">
        <v>7</v>
      </c>
      <c r="C65" s="20">
        <f>'[1]3. Delegazioni'!C65</f>
        <v>387</v>
      </c>
      <c r="D65" s="22">
        <f>'[1]3. Delegazioni'!D65</f>
        <v>46</v>
      </c>
      <c r="E65" s="23">
        <f>'[1]3. Delegazioni'!E65</f>
        <v>0.13489999999999999</v>
      </c>
      <c r="F65" s="20">
        <f>'[1]3. Delegazioni'!F65</f>
        <v>306</v>
      </c>
      <c r="G65" s="22">
        <f>'[1]3. Delegazioni'!G65</f>
        <v>43</v>
      </c>
      <c r="H65" s="23">
        <f>'[1]3. Delegazioni'!H65</f>
        <v>0.16350000000000001</v>
      </c>
      <c r="I65" s="20">
        <f>'[1]3. Delegazioni'!I65</f>
        <v>81</v>
      </c>
      <c r="J65" s="22">
        <f>'[1]3. Delegazioni'!J65</f>
        <v>3</v>
      </c>
      <c r="K65" s="23">
        <f>'[1]3. Delegazioni'!K65</f>
        <v>3.85E-2</v>
      </c>
      <c r="L65" s="51"/>
      <c r="M65" s="51"/>
      <c r="N65" s="51"/>
    </row>
    <row r="66" spans="2:19" s="7" customFormat="1" x14ac:dyDescent="0.2">
      <c r="B66" s="8" t="s">
        <v>43</v>
      </c>
      <c r="C66" s="20">
        <f>'[1]3. Delegazioni'!C66</f>
        <v>620</v>
      </c>
      <c r="D66" s="22">
        <f>'[1]3. Delegazioni'!D66</f>
        <v>83</v>
      </c>
      <c r="E66" s="23">
        <f>'[1]3. Delegazioni'!E66</f>
        <v>0.15459999999999999</v>
      </c>
      <c r="F66" s="20">
        <f>'[1]3. Delegazioni'!F66</f>
        <v>535</v>
      </c>
      <c r="G66" s="22">
        <f>'[1]3. Delegazioni'!G66</f>
        <v>71</v>
      </c>
      <c r="H66" s="23">
        <f>'[1]3. Delegazioni'!H66</f>
        <v>0.153</v>
      </c>
      <c r="I66" s="20">
        <f>'[1]3. Delegazioni'!I66</f>
        <v>85</v>
      </c>
      <c r="J66" s="22">
        <f>'[1]3. Delegazioni'!J66</f>
        <v>12</v>
      </c>
      <c r="K66" s="23">
        <f>'[1]3. Delegazioni'!K66</f>
        <v>0.16439999999999999</v>
      </c>
      <c r="L66" s="51"/>
      <c r="M66" s="51"/>
      <c r="N66" s="51"/>
    </row>
    <row r="67" spans="2:19" s="7" customFormat="1" x14ac:dyDescent="0.2">
      <c r="B67" s="8" t="s">
        <v>44</v>
      </c>
      <c r="C67" s="20">
        <f>'[1]3. Delegazioni'!C67</f>
        <v>282</v>
      </c>
      <c r="D67" s="22">
        <f>'[1]3. Delegazioni'!D67</f>
        <v>-32</v>
      </c>
      <c r="E67" s="23">
        <f>'[1]3. Delegazioni'!E67</f>
        <v>-0.1019</v>
      </c>
      <c r="F67" s="20">
        <f>'[1]3. Delegazioni'!F67</f>
        <v>263</v>
      </c>
      <c r="G67" s="22">
        <f>'[1]3. Delegazioni'!G67</f>
        <v>-25</v>
      </c>
      <c r="H67" s="23">
        <f>'[1]3. Delegazioni'!H67</f>
        <v>-8.6800000000000002E-2</v>
      </c>
      <c r="I67" s="20">
        <f>'[1]3. Delegazioni'!I67</f>
        <v>19</v>
      </c>
      <c r="J67" s="22">
        <f>'[1]3. Delegazioni'!J67</f>
        <v>-7</v>
      </c>
      <c r="K67" s="23">
        <f>'[1]3. Delegazioni'!K67</f>
        <v>-0.26919999999999999</v>
      </c>
      <c r="L67" s="51"/>
      <c r="M67" s="51"/>
      <c r="N67" s="51"/>
    </row>
    <row r="68" spans="2:19" s="7" customFormat="1" ht="21" customHeight="1" x14ac:dyDescent="0.2">
      <c r="B68" s="13" t="s">
        <v>149</v>
      </c>
      <c r="C68" s="14">
        <f>'3. Sesso, nazionalità, età'!C39</f>
        <v>9799</v>
      </c>
      <c r="D68" s="56">
        <f>'3. Sesso, nazionalità, età'!D39</f>
        <v>2241</v>
      </c>
      <c r="E68" s="15">
        <f>'3. Sesso, nazionalità, età'!E39</f>
        <v>0.29650701243715266</v>
      </c>
      <c r="F68" s="14">
        <f>'3. Sesso, nazionalità, età'!F39</f>
        <v>7873</v>
      </c>
      <c r="G68" s="56">
        <f>'3. Sesso, nazionalità, età'!G39</f>
        <v>1713</v>
      </c>
      <c r="H68" s="15">
        <f>'3. Sesso, nazionalità, età'!H39</f>
        <v>0.2780844155844156</v>
      </c>
      <c r="I68" s="14">
        <f>'3. Sesso, nazionalità, età'!I39</f>
        <v>1926</v>
      </c>
      <c r="J68" s="56">
        <f>'3. Sesso, nazionalità, età'!J39</f>
        <v>528</v>
      </c>
      <c r="K68" s="15">
        <f>'3. Sesso, nazionalità, età'!K39</f>
        <v>0.37768240343347642</v>
      </c>
      <c r="L68" s="51"/>
      <c r="M68" s="51"/>
      <c r="N68" s="51"/>
    </row>
    <row r="69" spans="2:19" s="7" customFormat="1" ht="24.95" customHeight="1" x14ac:dyDescent="0.2">
      <c r="B69" s="24" t="s">
        <v>47</v>
      </c>
      <c r="C69" s="24"/>
      <c r="D69" s="24"/>
      <c r="E69" s="24"/>
      <c r="F69" s="24"/>
      <c r="G69" s="24"/>
      <c r="H69" s="24"/>
      <c r="I69" s="24"/>
      <c r="J69" s="24"/>
      <c r="K69" s="24"/>
      <c r="L69" s="51"/>
      <c r="M69" s="51"/>
      <c r="N69" s="51"/>
    </row>
    <row r="72" spans="2:19" s="6" customFormat="1" ht="24.95" customHeight="1" x14ac:dyDescent="0.25">
      <c r="B72" s="169" t="s">
        <v>241</v>
      </c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"/>
      <c r="P72" s="1"/>
      <c r="Q72" s="1"/>
    </row>
    <row r="73" spans="2:19" s="7" customFormat="1" ht="15" customHeight="1" x14ac:dyDescent="0.2">
      <c r="B73" s="164" t="s">
        <v>85</v>
      </c>
      <c r="C73" s="166" t="s">
        <v>55</v>
      </c>
      <c r="D73" s="166"/>
      <c r="E73" s="166"/>
      <c r="F73" s="162" t="s">
        <v>2</v>
      </c>
      <c r="G73" s="162"/>
      <c r="H73" s="162"/>
      <c r="I73" s="162"/>
      <c r="J73" s="162"/>
      <c r="K73" s="162"/>
      <c r="L73" s="162"/>
      <c r="M73" s="162"/>
      <c r="N73" s="162"/>
    </row>
    <row r="74" spans="2:19" s="7" customFormat="1" ht="30.75" customHeight="1" x14ac:dyDescent="0.2">
      <c r="B74" s="165"/>
      <c r="C74" s="167"/>
      <c r="D74" s="167"/>
      <c r="E74" s="167"/>
      <c r="F74" s="168" t="s">
        <v>31</v>
      </c>
      <c r="G74" s="168"/>
      <c r="H74" s="168"/>
      <c r="I74" s="168" t="s">
        <v>32</v>
      </c>
      <c r="J74" s="168"/>
      <c r="K74" s="168"/>
      <c r="L74" s="168" t="s">
        <v>46</v>
      </c>
      <c r="M74" s="168"/>
      <c r="N74" s="168"/>
    </row>
    <row r="75" spans="2:19" s="7" customFormat="1" ht="42" customHeight="1" x14ac:dyDescent="0.2">
      <c r="B75" s="9"/>
      <c r="C75" s="77" t="s">
        <v>358</v>
      </c>
      <c r="D75" s="78" t="s">
        <v>359</v>
      </c>
      <c r="E75" s="78" t="s">
        <v>360</v>
      </c>
      <c r="F75" s="77" t="s">
        <v>358</v>
      </c>
      <c r="G75" s="78" t="s">
        <v>359</v>
      </c>
      <c r="H75" s="78" t="s">
        <v>360</v>
      </c>
      <c r="I75" s="77" t="s">
        <v>358</v>
      </c>
      <c r="J75" s="78" t="s">
        <v>359</v>
      </c>
      <c r="K75" s="78" t="s">
        <v>360</v>
      </c>
      <c r="L75" s="77" t="s">
        <v>358</v>
      </c>
      <c r="M75" s="78" t="s">
        <v>359</v>
      </c>
      <c r="N75" s="78" t="s">
        <v>360</v>
      </c>
    </row>
    <row r="76" spans="2:19" s="7" customFormat="1" x14ac:dyDescent="0.2">
      <c r="B76" s="8" t="s">
        <v>60</v>
      </c>
      <c r="C76" s="52">
        <f>'[1]3. Delegazioni'!C76</f>
        <v>459</v>
      </c>
      <c r="D76" s="53">
        <f>'[1]3. Delegazioni'!D76</f>
        <v>83</v>
      </c>
      <c r="E76" s="54">
        <f>'[1]3. Delegazioni'!E76</f>
        <v>0.22070000000000001</v>
      </c>
      <c r="F76" s="20">
        <f>'[1]3. Delegazioni'!F76</f>
        <v>339</v>
      </c>
      <c r="G76" s="22">
        <f>'[1]3. Delegazioni'!G76</f>
        <v>66</v>
      </c>
      <c r="H76" s="23">
        <f>'[1]3. Delegazioni'!H76</f>
        <v>0.24179999999999999</v>
      </c>
      <c r="I76" s="20">
        <f>'[1]3. Delegazioni'!I76</f>
        <v>117</v>
      </c>
      <c r="J76" s="22">
        <f>'[1]3. Delegazioni'!J76</f>
        <v>15</v>
      </c>
      <c r="K76" s="23">
        <f>'[1]3. Delegazioni'!K76</f>
        <v>0.14710000000000001</v>
      </c>
      <c r="L76" s="20">
        <f>'[1]3. Delegazioni'!L76</f>
        <v>3</v>
      </c>
      <c r="M76" s="22">
        <f>'[1]3. Delegazioni'!M76</f>
        <v>2</v>
      </c>
      <c r="N76" s="23">
        <f>'[1]3. Delegazioni'!N76</f>
        <v>2</v>
      </c>
      <c r="O76" s="10"/>
      <c r="P76" s="11"/>
      <c r="Q76" s="12"/>
      <c r="R76" s="8"/>
      <c r="S76" s="8"/>
    </row>
    <row r="77" spans="2:19" s="7" customFormat="1" x14ac:dyDescent="0.2">
      <c r="B77" s="8" t="s">
        <v>61</v>
      </c>
      <c r="C77" s="20">
        <f>'[1]3. Delegazioni'!C77</f>
        <v>75</v>
      </c>
      <c r="D77" s="22">
        <f>'[1]3. Delegazioni'!D77</f>
        <v>19</v>
      </c>
      <c r="E77" s="23">
        <f>'[1]3. Delegazioni'!E77</f>
        <v>0.33929999999999999</v>
      </c>
      <c r="F77" s="20">
        <f>'[1]3. Delegazioni'!F77</f>
        <v>44</v>
      </c>
      <c r="G77" s="22">
        <f>'[1]3. Delegazioni'!G77</f>
        <v>11</v>
      </c>
      <c r="H77" s="23">
        <f>'[1]3. Delegazioni'!H77</f>
        <v>0.33329999999999999</v>
      </c>
      <c r="I77" s="20">
        <f>'[1]3. Delegazioni'!I77</f>
        <v>30</v>
      </c>
      <c r="J77" s="22">
        <f>'[1]3. Delegazioni'!J77</f>
        <v>9</v>
      </c>
      <c r="K77" s="23">
        <f>'[1]3. Delegazioni'!K77</f>
        <v>0.42859999999999998</v>
      </c>
      <c r="L77" s="20">
        <f>'[1]3. Delegazioni'!L77</f>
        <v>1</v>
      </c>
      <c r="M77" s="22">
        <f>'[1]3. Delegazioni'!M77</f>
        <v>-1</v>
      </c>
      <c r="N77" s="23">
        <f>'[1]3. Delegazioni'!N77</f>
        <v>-0.5</v>
      </c>
      <c r="O77" s="10"/>
      <c r="P77" s="11"/>
      <c r="Q77" s="12"/>
      <c r="R77" s="8"/>
      <c r="S77" s="8"/>
    </row>
    <row r="78" spans="2:19" s="7" customFormat="1" x14ac:dyDescent="0.2">
      <c r="B78" s="8" t="s">
        <v>62</v>
      </c>
      <c r="C78" s="20">
        <f>'[1]3. Delegazioni'!C78</f>
        <v>37</v>
      </c>
      <c r="D78" s="22">
        <f>'[1]3. Delegazioni'!D78</f>
        <v>24</v>
      </c>
      <c r="E78" s="23">
        <f>'[1]3. Delegazioni'!E78</f>
        <v>1.8462000000000001</v>
      </c>
      <c r="F78" s="20">
        <f>'[1]3. Delegazioni'!F78</f>
        <v>28</v>
      </c>
      <c r="G78" s="22">
        <f>'[1]3. Delegazioni'!G78</f>
        <v>20</v>
      </c>
      <c r="H78" s="23">
        <f>'[1]3. Delegazioni'!H78</f>
        <v>2.5</v>
      </c>
      <c r="I78" s="20">
        <f>'[1]3. Delegazioni'!I78</f>
        <v>9</v>
      </c>
      <c r="J78" s="22">
        <f>'[1]3. Delegazioni'!J78</f>
        <v>4</v>
      </c>
      <c r="K78" s="23">
        <f>'[1]3. Delegazioni'!K78</f>
        <v>0.8</v>
      </c>
      <c r="L78" s="20">
        <f>'[1]3. Delegazioni'!L78</f>
        <v>0</v>
      </c>
      <c r="M78" s="22">
        <f>'[1]3. Delegazioni'!M78</f>
        <v>0</v>
      </c>
      <c r="N78" s="21" t="s">
        <v>151</v>
      </c>
      <c r="O78" s="10"/>
      <c r="P78" s="11"/>
      <c r="Q78" s="12"/>
      <c r="R78" s="8"/>
      <c r="S78" s="8"/>
    </row>
    <row r="79" spans="2:19" s="7" customFormat="1" x14ac:dyDescent="0.2">
      <c r="B79" s="8" t="s">
        <v>63</v>
      </c>
      <c r="C79" s="20">
        <f>'[1]3. Delegazioni'!C79</f>
        <v>78</v>
      </c>
      <c r="D79" s="22">
        <f>'[1]3. Delegazioni'!D79</f>
        <v>27</v>
      </c>
      <c r="E79" s="23">
        <f>'[1]3. Delegazioni'!E79</f>
        <v>0.52939999999999998</v>
      </c>
      <c r="F79" s="20">
        <f>'[1]3. Delegazioni'!F79</f>
        <v>40</v>
      </c>
      <c r="G79" s="22">
        <f>'[1]3. Delegazioni'!G79</f>
        <v>10</v>
      </c>
      <c r="H79" s="23">
        <f>'[1]3. Delegazioni'!H79</f>
        <v>0.33329999999999999</v>
      </c>
      <c r="I79" s="20">
        <f>'[1]3. Delegazioni'!I79</f>
        <v>37</v>
      </c>
      <c r="J79" s="22">
        <f>'[1]3. Delegazioni'!J79</f>
        <v>17</v>
      </c>
      <c r="K79" s="23">
        <f>'[1]3. Delegazioni'!K79</f>
        <v>0.85</v>
      </c>
      <c r="L79" s="20">
        <f>'[1]3. Delegazioni'!L79</f>
        <v>1</v>
      </c>
      <c r="M79" s="22">
        <f>'[1]3. Delegazioni'!M79</f>
        <v>0</v>
      </c>
      <c r="N79" s="21" t="s">
        <v>151</v>
      </c>
      <c r="O79" s="10"/>
      <c r="P79" s="11"/>
      <c r="Q79" s="12"/>
      <c r="R79" s="8"/>
      <c r="S79" s="8"/>
    </row>
    <row r="80" spans="2:19" s="7" customFormat="1" x14ac:dyDescent="0.2">
      <c r="B80" s="8" t="s">
        <v>64</v>
      </c>
      <c r="C80" s="20">
        <f>'[1]3. Delegazioni'!C80</f>
        <v>290</v>
      </c>
      <c r="D80" s="22">
        <f>'[1]3. Delegazioni'!D80</f>
        <v>45</v>
      </c>
      <c r="E80" s="23">
        <f>'[1]3. Delegazioni'!E80</f>
        <v>0.1837</v>
      </c>
      <c r="F80" s="20">
        <f>'[1]3. Delegazioni'!F80</f>
        <v>176</v>
      </c>
      <c r="G80" s="22">
        <f>'[1]3. Delegazioni'!G80</f>
        <v>39</v>
      </c>
      <c r="H80" s="23">
        <f>'[1]3. Delegazioni'!H80</f>
        <v>0.28470000000000001</v>
      </c>
      <c r="I80" s="20">
        <f>'[1]3. Delegazioni'!I80</f>
        <v>112</v>
      </c>
      <c r="J80" s="22">
        <f>'[1]3. Delegazioni'!J80</f>
        <v>8</v>
      </c>
      <c r="K80" s="23">
        <f>'[1]3. Delegazioni'!K80</f>
        <v>7.6899999999999996E-2</v>
      </c>
      <c r="L80" s="20">
        <f>'[1]3. Delegazioni'!L80</f>
        <v>2</v>
      </c>
      <c r="M80" s="22">
        <f>'[1]3. Delegazioni'!M80</f>
        <v>-2</v>
      </c>
      <c r="N80" s="23">
        <f>'[1]3. Delegazioni'!N80</f>
        <v>-0.5</v>
      </c>
      <c r="O80" s="10"/>
      <c r="P80" s="11"/>
      <c r="Q80" s="12"/>
      <c r="R80" s="8"/>
      <c r="S80" s="8"/>
    </row>
    <row r="81" spans="2:37" s="7" customFormat="1" x14ac:dyDescent="0.2">
      <c r="B81" s="8" t="s">
        <v>65</v>
      </c>
      <c r="C81" s="20">
        <f>'[1]3. Delegazioni'!C81</f>
        <v>180</v>
      </c>
      <c r="D81" s="22">
        <f>'[1]3. Delegazioni'!D81</f>
        <v>31</v>
      </c>
      <c r="E81" s="23">
        <f>'[1]3. Delegazioni'!E81</f>
        <v>0.20810000000000001</v>
      </c>
      <c r="F81" s="20">
        <f>'[1]3. Delegazioni'!F81</f>
        <v>137</v>
      </c>
      <c r="G81" s="22">
        <f>'[1]3. Delegazioni'!G81</f>
        <v>35</v>
      </c>
      <c r="H81" s="23">
        <f>'[1]3. Delegazioni'!H81</f>
        <v>0.34310000000000002</v>
      </c>
      <c r="I81" s="20">
        <f>'[1]3. Delegazioni'!I81</f>
        <v>43</v>
      </c>
      <c r="J81" s="22">
        <f>'[1]3. Delegazioni'!J81</f>
        <v>-3</v>
      </c>
      <c r="K81" s="23">
        <f>'[1]3. Delegazioni'!K81</f>
        <v>-6.5199999999999994E-2</v>
      </c>
      <c r="L81" s="20">
        <f>'[1]3. Delegazioni'!L81</f>
        <v>0</v>
      </c>
      <c r="M81" s="22">
        <f>'[1]3. Delegazioni'!M81</f>
        <v>-1</v>
      </c>
      <c r="N81" s="23">
        <f>'[1]3. Delegazioni'!N81</f>
        <v>-1</v>
      </c>
      <c r="O81" s="10"/>
      <c r="P81" s="11"/>
      <c r="Q81" s="12"/>
      <c r="R81" s="8"/>
      <c r="S81" s="8"/>
    </row>
    <row r="82" spans="2:37" s="7" customFormat="1" x14ac:dyDescent="0.2">
      <c r="B82" s="8" t="s">
        <v>5</v>
      </c>
      <c r="C82" s="20">
        <f>'[1]3. Delegazioni'!C82</f>
        <v>1225</v>
      </c>
      <c r="D82" s="22">
        <f>'[1]3. Delegazioni'!D82</f>
        <v>104</v>
      </c>
      <c r="E82" s="23">
        <f>'[1]3. Delegazioni'!E82</f>
        <v>9.2799999999999994E-2</v>
      </c>
      <c r="F82" s="20">
        <f>'[1]3. Delegazioni'!F82</f>
        <v>886</v>
      </c>
      <c r="G82" s="22">
        <f>'[1]3. Delegazioni'!G82</f>
        <v>125</v>
      </c>
      <c r="H82" s="23">
        <f>'[1]3. Delegazioni'!H82</f>
        <v>0.1643</v>
      </c>
      <c r="I82" s="20">
        <f>'[1]3. Delegazioni'!I82</f>
        <v>332</v>
      </c>
      <c r="J82" s="22">
        <f>'[1]3. Delegazioni'!J82</f>
        <v>-22</v>
      </c>
      <c r="K82" s="23">
        <f>'[1]3. Delegazioni'!K82</f>
        <v>-6.2100000000000002E-2</v>
      </c>
      <c r="L82" s="20">
        <f>'[1]3. Delegazioni'!L82</f>
        <v>7</v>
      </c>
      <c r="M82" s="22">
        <f>'[1]3. Delegazioni'!M82</f>
        <v>1</v>
      </c>
      <c r="N82" s="23">
        <f>'[1]3. Delegazioni'!N82</f>
        <v>0.16669999999999999</v>
      </c>
    </row>
    <row r="83" spans="2:37" s="7" customFormat="1" x14ac:dyDescent="0.2">
      <c r="B83" s="8" t="s">
        <v>40</v>
      </c>
      <c r="C83" s="20">
        <f>'[1]3. Delegazioni'!C83</f>
        <v>834</v>
      </c>
      <c r="D83" s="22">
        <f>'[1]3. Delegazioni'!D83</f>
        <v>234</v>
      </c>
      <c r="E83" s="23">
        <f>'[1]3. Delegazioni'!E83</f>
        <v>0.39</v>
      </c>
      <c r="F83" s="20">
        <f>'[1]3. Delegazioni'!F83</f>
        <v>445</v>
      </c>
      <c r="G83" s="22">
        <f>'[1]3. Delegazioni'!G83</f>
        <v>139</v>
      </c>
      <c r="H83" s="23">
        <f>'[1]3. Delegazioni'!H83</f>
        <v>0.45419999999999999</v>
      </c>
      <c r="I83" s="20">
        <f>'[1]3. Delegazioni'!I83</f>
        <v>376</v>
      </c>
      <c r="J83" s="22">
        <f>'[1]3. Delegazioni'!J83</f>
        <v>92</v>
      </c>
      <c r="K83" s="23">
        <f>'[1]3. Delegazioni'!K83</f>
        <v>0.32390000000000002</v>
      </c>
      <c r="L83" s="20">
        <f>'[1]3. Delegazioni'!L83</f>
        <v>13</v>
      </c>
      <c r="M83" s="22">
        <f>'[1]3. Delegazioni'!M83</f>
        <v>3</v>
      </c>
      <c r="N83" s="23">
        <f>'[1]3. Delegazioni'!N83</f>
        <v>0.3</v>
      </c>
    </row>
    <row r="84" spans="2:37" s="7" customFormat="1" x14ac:dyDescent="0.2">
      <c r="B84" s="8" t="s">
        <v>9</v>
      </c>
      <c r="C84" s="20">
        <f>'[1]3. Delegazioni'!C84</f>
        <v>216</v>
      </c>
      <c r="D84" s="22">
        <f>'[1]3. Delegazioni'!D84</f>
        <v>19</v>
      </c>
      <c r="E84" s="23">
        <f>'[1]3. Delegazioni'!E84</f>
        <v>9.64E-2</v>
      </c>
      <c r="F84" s="20">
        <f>'[1]3. Delegazioni'!F84</f>
        <v>113</v>
      </c>
      <c r="G84" s="22">
        <f>'[1]3. Delegazioni'!G84</f>
        <v>17</v>
      </c>
      <c r="H84" s="23">
        <f>'[1]3. Delegazioni'!H84</f>
        <v>0.17710000000000001</v>
      </c>
      <c r="I84" s="20">
        <f>'[1]3. Delegazioni'!I84</f>
        <v>99</v>
      </c>
      <c r="J84" s="22">
        <f>'[1]3. Delegazioni'!J84</f>
        <v>0</v>
      </c>
      <c r="K84" s="21" t="s">
        <v>151</v>
      </c>
      <c r="L84" s="20">
        <f>'[1]3. Delegazioni'!L84</f>
        <v>4</v>
      </c>
      <c r="M84" s="22">
        <f>'[1]3. Delegazioni'!M84</f>
        <v>2</v>
      </c>
      <c r="N84" s="23">
        <f>'[1]3. Delegazioni'!N84</f>
        <v>1</v>
      </c>
    </row>
    <row r="85" spans="2:37" s="7" customFormat="1" x14ac:dyDescent="0.2">
      <c r="B85" s="8" t="s">
        <v>41</v>
      </c>
      <c r="C85" s="20">
        <f>'[1]3. Delegazioni'!C85</f>
        <v>4250</v>
      </c>
      <c r="D85" s="22">
        <f>'[1]3. Delegazioni'!D85</f>
        <v>1424</v>
      </c>
      <c r="E85" s="23">
        <f>'[1]3. Delegazioni'!E85</f>
        <v>0.50390000000000001</v>
      </c>
      <c r="F85" s="20">
        <f>'[1]3. Delegazioni'!F85</f>
        <v>2201</v>
      </c>
      <c r="G85" s="22">
        <f>'[1]3. Delegazioni'!G85</f>
        <v>763</v>
      </c>
      <c r="H85" s="23">
        <f>'[1]3. Delegazioni'!H85</f>
        <v>0.53059999999999996</v>
      </c>
      <c r="I85" s="20">
        <f>'[1]3. Delegazioni'!I85</f>
        <v>2017</v>
      </c>
      <c r="J85" s="22">
        <f>'[1]3. Delegazioni'!J85</f>
        <v>650</v>
      </c>
      <c r="K85" s="23">
        <f>'[1]3. Delegazioni'!K85</f>
        <v>0.47549999999999998</v>
      </c>
      <c r="L85" s="20">
        <f>'[1]3. Delegazioni'!L85</f>
        <v>32</v>
      </c>
      <c r="M85" s="22">
        <f>'[1]3. Delegazioni'!M85</f>
        <v>11</v>
      </c>
      <c r="N85" s="23">
        <f>'[1]3. Delegazioni'!N85</f>
        <v>0.52380000000000004</v>
      </c>
    </row>
    <row r="86" spans="2:37" s="7" customFormat="1" x14ac:dyDescent="0.2">
      <c r="B86" s="8" t="s">
        <v>42</v>
      </c>
      <c r="C86" s="20">
        <f>'[1]3. Delegazioni'!C86</f>
        <v>866</v>
      </c>
      <c r="D86" s="22">
        <f>'[1]3. Delegazioni'!D86</f>
        <v>134</v>
      </c>
      <c r="E86" s="23">
        <f>'[1]3. Delegazioni'!E86</f>
        <v>0.18310000000000001</v>
      </c>
      <c r="F86" s="20">
        <f>'[1]3. Delegazioni'!F86</f>
        <v>532</v>
      </c>
      <c r="G86" s="22">
        <f>'[1]3. Delegazioni'!G86</f>
        <v>106</v>
      </c>
      <c r="H86" s="23">
        <f>'[1]3. Delegazioni'!H86</f>
        <v>0.24879999999999999</v>
      </c>
      <c r="I86" s="20">
        <f>'[1]3. Delegazioni'!I86</f>
        <v>326</v>
      </c>
      <c r="J86" s="22">
        <f>'[1]3. Delegazioni'!J86</f>
        <v>29</v>
      </c>
      <c r="K86" s="23">
        <f>'[1]3. Delegazioni'!K86</f>
        <v>9.7600000000000006E-2</v>
      </c>
      <c r="L86" s="20">
        <f>'[1]3. Delegazioni'!L86</f>
        <v>8</v>
      </c>
      <c r="M86" s="22">
        <f>'[1]3. Delegazioni'!M86</f>
        <v>-1</v>
      </c>
      <c r="N86" s="23">
        <f>'[1]3. Delegazioni'!N86</f>
        <v>-0.1111</v>
      </c>
    </row>
    <row r="87" spans="2:37" s="7" customFormat="1" x14ac:dyDescent="0.2">
      <c r="B87" s="8" t="s">
        <v>7</v>
      </c>
      <c r="C87" s="20">
        <f>'[1]3. Delegazioni'!C87</f>
        <v>387</v>
      </c>
      <c r="D87" s="22">
        <f>'[1]3. Delegazioni'!D87</f>
        <v>46</v>
      </c>
      <c r="E87" s="23">
        <f>'[1]3. Delegazioni'!E87</f>
        <v>0.13489999999999999</v>
      </c>
      <c r="F87" s="20">
        <f>'[1]3. Delegazioni'!F87</f>
        <v>261</v>
      </c>
      <c r="G87" s="22">
        <f>'[1]3. Delegazioni'!G87</f>
        <v>47</v>
      </c>
      <c r="H87" s="23">
        <f>'[1]3. Delegazioni'!H87</f>
        <v>0.21959999999999999</v>
      </c>
      <c r="I87" s="20">
        <f>'[1]3. Delegazioni'!I87</f>
        <v>114</v>
      </c>
      <c r="J87" s="22">
        <f>'[1]3. Delegazioni'!J87</f>
        <v>-7</v>
      </c>
      <c r="K87" s="23">
        <f>'[1]3. Delegazioni'!K87</f>
        <v>-5.79E-2</v>
      </c>
      <c r="L87" s="20">
        <f>'[1]3. Delegazioni'!L87</f>
        <v>12</v>
      </c>
      <c r="M87" s="22">
        <f>'[1]3. Delegazioni'!M87</f>
        <v>6</v>
      </c>
      <c r="N87" s="23">
        <f>'[1]3. Delegazioni'!N87</f>
        <v>1</v>
      </c>
    </row>
    <row r="88" spans="2:37" s="7" customFormat="1" x14ac:dyDescent="0.2">
      <c r="B88" s="8" t="s">
        <v>43</v>
      </c>
      <c r="C88" s="20">
        <f>'[1]3. Delegazioni'!C88</f>
        <v>620</v>
      </c>
      <c r="D88" s="22">
        <f>'[1]3. Delegazioni'!D88</f>
        <v>83</v>
      </c>
      <c r="E88" s="23">
        <f>'[1]3. Delegazioni'!E88</f>
        <v>0.15459999999999999</v>
      </c>
      <c r="F88" s="20">
        <f>'[1]3. Delegazioni'!F88</f>
        <v>401</v>
      </c>
      <c r="G88" s="22">
        <f>'[1]3. Delegazioni'!G88</f>
        <v>40</v>
      </c>
      <c r="H88" s="23">
        <f>'[1]3. Delegazioni'!H88</f>
        <v>0.1108</v>
      </c>
      <c r="I88" s="20">
        <f>'[1]3. Delegazioni'!I88</f>
        <v>207</v>
      </c>
      <c r="J88" s="22">
        <f>'[1]3. Delegazioni'!J88</f>
        <v>41</v>
      </c>
      <c r="K88" s="23">
        <f>'[1]3. Delegazioni'!K88</f>
        <v>0.247</v>
      </c>
      <c r="L88" s="20">
        <f>'[1]3. Delegazioni'!L88</f>
        <v>12</v>
      </c>
      <c r="M88" s="22">
        <f>'[1]3. Delegazioni'!M88</f>
        <v>2</v>
      </c>
      <c r="N88" s="23">
        <f>'[1]3. Delegazioni'!N88</f>
        <v>0.2</v>
      </c>
    </row>
    <row r="89" spans="2:37" s="7" customFormat="1" x14ac:dyDescent="0.2">
      <c r="B89" s="8" t="s">
        <v>44</v>
      </c>
      <c r="C89" s="20">
        <f>'[1]3. Delegazioni'!C89</f>
        <v>282</v>
      </c>
      <c r="D89" s="22">
        <f>'[1]3. Delegazioni'!D89</f>
        <v>-32</v>
      </c>
      <c r="E89" s="23">
        <f>'[1]3. Delegazioni'!E89</f>
        <v>-0.1019</v>
      </c>
      <c r="F89" s="20">
        <f>'[1]3. Delegazioni'!F89</f>
        <v>168</v>
      </c>
      <c r="G89" s="22">
        <f>'[1]3. Delegazioni'!G89</f>
        <v>-17</v>
      </c>
      <c r="H89" s="23">
        <f>'[1]3. Delegazioni'!H89</f>
        <v>-9.1899999999999996E-2</v>
      </c>
      <c r="I89" s="20">
        <f>'[1]3. Delegazioni'!I89</f>
        <v>109</v>
      </c>
      <c r="J89" s="22">
        <f>'[1]3. Delegazioni'!J89</f>
        <v>-14</v>
      </c>
      <c r="K89" s="23">
        <f>'[1]3. Delegazioni'!K89</f>
        <v>-0.1138</v>
      </c>
      <c r="L89" s="20">
        <f>'[1]3. Delegazioni'!L89</f>
        <v>5</v>
      </c>
      <c r="M89" s="22">
        <f>'[1]3. Delegazioni'!M89</f>
        <v>-1</v>
      </c>
      <c r="N89" s="23">
        <f>'[1]3. Delegazioni'!N89</f>
        <v>-0.16669999999999999</v>
      </c>
    </row>
    <row r="90" spans="2:37" s="7" customFormat="1" ht="21" customHeight="1" x14ac:dyDescent="0.2">
      <c r="B90" s="13" t="s">
        <v>149</v>
      </c>
      <c r="C90" s="14">
        <f>'3. Sesso, nazionalità, età'!C53</f>
        <v>9799</v>
      </c>
      <c r="D90" s="56">
        <f>'3. Sesso, nazionalità, età'!D53</f>
        <v>2241</v>
      </c>
      <c r="E90" s="15">
        <f>'3. Sesso, nazionalità, età'!E53</f>
        <v>0.29650701243715266</v>
      </c>
      <c r="F90" s="14">
        <f>'3. Sesso, nazionalità, età'!F53</f>
        <v>5771</v>
      </c>
      <c r="G90" s="56">
        <f>'3. Sesso, nazionalità, età'!G53</f>
        <v>1401</v>
      </c>
      <c r="H90" s="15">
        <f>'3. Sesso, nazionalità, età'!H53</f>
        <v>0.32059496567505719</v>
      </c>
      <c r="I90" s="14">
        <f>'3. Sesso, nazionalità, età'!I53</f>
        <v>3928</v>
      </c>
      <c r="J90" s="56">
        <f>'3. Sesso, nazionalità, età'!J53</f>
        <v>819</v>
      </c>
      <c r="K90" s="15">
        <f>'3. Sesso, nazionalità, età'!K53</f>
        <v>0.26342875522676101</v>
      </c>
      <c r="L90" s="14">
        <f>'3. Sesso, nazionalità, età'!L53</f>
        <v>100</v>
      </c>
      <c r="M90" s="56">
        <f>'3. Sesso, nazionalità, età'!M53</f>
        <v>21</v>
      </c>
      <c r="N90" s="15">
        <f>'3. Sesso, nazionalità, età'!N53</f>
        <v>0.26582278481012656</v>
      </c>
    </row>
    <row r="91" spans="2:37" s="7" customFormat="1" ht="24.95" customHeight="1" x14ac:dyDescent="0.2">
      <c r="B91" s="163" t="s">
        <v>47</v>
      </c>
      <c r="C91" s="163"/>
      <c r="D91" s="163"/>
      <c r="E91" s="163"/>
      <c r="F91" s="163"/>
      <c r="G91" s="163"/>
      <c r="H91" s="163"/>
      <c r="I91" s="163"/>
      <c r="J91" s="163"/>
      <c r="K91" s="163"/>
      <c r="L91" s="163"/>
      <c r="M91" s="163"/>
      <c r="N91" s="163"/>
    </row>
    <row r="94" spans="2:37" s="28" customFormat="1" ht="24.95" customHeight="1" x14ac:dyDescent="0.25">
      <c r="B94" s="169" t="s">
        <v>242</v>
      </c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34"/>
      <c r="P94" s="34"/>
      <c r="Q94" s="34"/>
      <c r="AC94" s="3"/>
      <c r="AD94" s="3"/>
      <c r="AE94" s="3"/>
      <c r="AF94" s="3"/>
      <c r="AG94" s="3"/>
      <c r="AH94" s="3"/>
      <c r="AI94" s="3"/>
      <c r="AJ94" s="3"/>
      <c r="AK94" s="44"/>
    </row>
    <row r="95" spans="2:37" s="8" customFormat="1" ht="15" customHeight="1" x14ac:dyDescent="0.25">
      <c r="B95" s="164" t="s">
        <v>85</v>
      </c>
      <c r="C95" s="172" t="s">
        <v>55</v>
      </c>
      <c r="D95" s="172"/>
      <c r="E95" s="162" t="s">
        <v>2</v>
      </c>
      <c r="F95" s="162"/>
      <c r="G95" s="162"/>
      <c r="H95" s="162"/>
      <c r="I95" s="162"/>
      <c r="J95" s="162"/>
      <c r="K95" s="162"/>
      <c r="L95" s="162"/>
      <c r="M95" s="162"/>
      <c r="N95" s="162"/>
      <c r="O95" s="162"/>
      <c r="P95" s="162"/>
      <c r="Q95" s="162"/>
      <c r="R95" s="162"/>
      <c r="S95" s="162"/>
      <c r="T95" s="162"/>
      <c r="AC95" s="3"/>
      <c r="AD95" s="3"/>
      <c r="AE95" s="3"/>
      <c r="AF95" s="3"/>
      <c r="AG95" s="3"/>
      <c r="AH95" s="3"/>
      <c r="AI95" s="3"/>
      <c r="AJ95" s="3"/>
      <c r="AK95" s="29"/>
    </row>
    <row r="96" spans="2:37" s="8" customFormat="1" ht="30.75" customHeight="1" x14ac:dyDescent="0.25">
      <c r="B96" s="165"/>
      <c r="C96" s="173"/>
      <c r="D96" s="173"/>
      <c r="E96" s="170" t="s">
        <v>16</v>
      </c>
      <c r="F96" s="170"/>
      <c r="G96" s="170" t="s">
        <v>17</v>
      </c>
      <c r="H96" s="170"/>
      <c r="I96" s="170" t="s">
        <v>163</v>
      </c>
      <c r="J96" s="170"/>
      <c r="K96" s="170" t="s">
        <v>18</v>
      </c>
      <c r="L96" s="170"/>
      <c r="M96" s="170" t="s">
        <v>19</v>
      </c>
      <c r="N96" s="170"/>
      <c r="O96" s="170" t="s">
        <v>20</v>
      </c>
      <c r="P96" s="170"/>
      <c r="Q96" s="170" t="s">
        <v>48</v>
      </c>
      <c r="R96" s="170"/>
      <c r="S96" s="170" t="s">
        <v>21</v>
      </c>
      <c r="T96" s="170"/>
      <c r="AC96" s="3"/>
      <c r="AD96" s="3"/>
      <c r="AE96" s="3"/>
      <c r="AF96" s="3"/>
      <c r="AG96" s="3"/>
      <c r="AH96" s="3"/>
      <c r="AI96" s="3"/>
      <c r="AJ96" s="3"/>
      <c r="AK96" s="29"/>
    </row>
    <row r="97" spans="2:37" s="8" customFormat="1" ht="35.25" customHeight="1" x14ac:dyDescent="0.25">
      <c r="B97" s="9"/>
      <c r="C97" s="77" t="s">
        <v>358</v>
      </c>
      <c r="D97" s="78" t="s">
        <v>360</v>
      </c>
      <c r="E97" s="77" t="s">
        <v>358</v>
      </c>
      <c r="F97" s="78" t="s">
        <v>360</v>
      </c>
      <c r="G97" s="77" t="s">
        <v>358</v>
      </c>
      <c r="H97" s="78" t="s">
        <v>360</v>
      </c>
      <c r="I97" s="77" t="s">
        <v>358</v>
      </c>
      <c r="J97" s="78" t="s">
        <v>360</v>
      </c>
      <c r="K97" s="77" t="s">
        <v>358</v>
      </c>
      <c r="L97" s="78" t="s">
        <v>360</v>
      </c>
      <c r="M97" s="77" t="s">
        <v>358</v>
      </c>
      <c r="N97" s="78" t="s">
        <v>360</v>
      </c>
      <c r="O97" s="77" t="s">
        <v>358</v>
      </c>
      <c r="P97" s="78" t="s">
        <v>360</v>
      </c>
      <c r="Q97" s="77" t="s">
        <v>358</v>
      </c>
      <c r="R97" s="78" t="s">
        <v>360</v>
      </c>
      <c r="S97" s="77" t="s">
        <v>358</v>
      </c>
      <c r="T97" s="78" t="s">
        <v>360</v>
      </c>
      <c r="AC97" s="3"/>
      <c r="AD97" s="3"/>
      <c r="AE97" s="3"/>
      <c r="AF97" s="3"/>
      <c r="AG97" s="3"/>
      <c r="AH97" s="3"/>
      <c r="AI97" s="3"/>
      <c r="AJ97" s="3"/>
      <c r="AK97" s="29"/>
    </row>
    <row r="98" spans="2:37" x14ac:dyDescent="0.25">
      <c r="B98" s="8" t="s">
        <v>60</v>
      </c>
      <c r="C98" s="10">
        <f>'[1]3. Delegazioni'!C98</f>
        <v>459</v>
      </c>
      <c r="D98" s="12">
        <f>'[1]3. Delegazioni'!D98</f>
        <v>0.22070000000000001</v>
      </c>
      <c r="E98" s="10">
        <f>'[1]3. Delegazioni'!E98</f>
        <v>30</v>
      </c>
      <c r="F98" s="12">
        <f>'[1]3. Delegazioni'!F98</f>
        <v>-0.16669999999999999</v>
      </c>
      <c r="G98" s="10">
        <f>'[1]3. Delegazioni'!G98</f>
        <v>140</v>
      </c>
      <c r="H98" s="12">
        <f>'[1]3. Delegazioni'!H98</f>
        <v>5.2600000000000001E-2</v>
      </c>
      <c r="I98" s="10">
        <f>'[1]3. Delegazioni'!I98</f>
        <v>28</v>
      </c>
      <c r="J98" s="12">
        <f>'[1]3. Delegazioni'!J98</f>
        <v>0.21740000000000001</v>
      </c>
      <c r="K98" s="10">
        <f>'[1]3. Delegazioni'!K98</f>
        <v>24</v>
      </c>
      <c r="L98" s="12">
        <f>'[1]3. Delegazioni'!L98</f>
        <v>-0.2</v>
      </c>
      <c r="M98" s="10">
        <f>'[1]3. Delegazioni'!M98</f>
        <v>231</v>
      </c>
      <c r="N98" s="12">
        <f>'[1]3. Delegazioni'!N98</f>
        <v>0.60419999999999996</v>
      </c>
      <c r="O98" s="10">
        <f>'[1]3. Delegazioni'!O98</f>
        <v>0</v>
      </c>
      <c r="P98" s="21" t="s">
        <v>151</v>
      </c>
      <c r="Q98" s="10">
        <f>'[1]3. Delegazioni'!Q98</f>
        <v>6</v>
      </c>
      <c r="R98" s="12">
        <f>'[1]3. Delegazioni'!R98</f>
        <v>-0.4</v>
      </c>
      <c r="S98" s="10">
        <f>'[1]3. Delegazioni'!S98</f>
        <v>0</v>
      </c>
      <c r="T98" s="21" t="s">
        <v>151</v>
      </c>
    </row>
    <row r="99" spans="2:37" x14ac:dyDescent="0.25">
      <c r="B99" s="8" t="s">
        <v>61</v>
      </c>
      <c r="C99" s="10">
        <f>'[1]3. Delegazioni'!C99</f>
        <v>75</v>
      </c>
      <c r="D99" s="12">
        <f>'[1]3. Delegazioni'!D99</f>
        <v>0.33929999999999999</v>
      </c>
      <c r="E99" s="10">
        <f>'[1]3. Delegazioni'!E99</f>
        <v>9</v>
      </c>
      <c r="F99" s="12">
        <f>'[1]3. Delegazioni'!F99</f>
        <v>0.8</v>
      </c>
      <c r="G99" s="10">
        <f>'[1]3. Delegazioni'!G99</f>
        <v>20</v>
      </c>
      <c r="H99" s="12">
        <f>'[1]3. Delegazioni'!H99</f>
        <v>-0.13039999999999999</v>
      </c>
      <c r="I99" s="10">
        <f>'[1]3. Delegazioni'!I99</f>
        <v>2</v>
      </c>
      <c r="J99" s="12">
        <f>'[1]3. Delegazioni'!J99</f>
        <v>1</v>
      </c>
      <c r="K99" s="10">
        <f>'[1]3. Delegazioni'!K99</f>
        <v>1</v>
      </c>
      <c r="L99" s="21" t="s">
        <v>151</v>
      </c>
      <c r="M99" s="10">
        <f>'[1]3. Delegazioni'!M99</f>
        <v>43</v>
      </c>
      <c r="N99" s="12">
        <f>'[1]3. Delegazioni'!N99</f>
        <v>0.65380000000000005</v>
      </c>
      <c r="O99" s="10">
        <f>'[1]3. Delegazioni'!O99</f>
        <v>0</v>
      </c>
      <c r="P99" s="21" t="s">
        <v>151</v>
      </c>
      <c r="Q99" s="10">
        <f>'[1]3. Delegazioni'!Q99</f>
        <v>0</v>
      </c>
      <c r="R99" s="21" t="s">
        <v>151</v>
      </c>
      <c r="S99" s="10">
        <f>'[1]3. Delegazioni'!S99</f>
        <v>0</v>
      </c>
      <c r="T99" s="21" t="s">
        <v>151</v>
      </c>
    </row>
    <row r="100" spans="2:37" x14ac:dyDescent="0.25">
      <c r="B100" s="8" t="s">
        <v>62</v>
      </c>
      <c r="C100" s="10">
        <f>'[1]3. Delegazioni'!C100</f>
        <v>37</v>
      </c>
      <c r="D100" s="12">
        <f>'[1]3. Delegazioni'!D100</f>
        <v>1.8462000000000001</v>
      </c>
      <c r="E100" s="10">
        <f>'[1]3. Delegazioni'!E100</f>
        <v>6</v>
      </c>
      <c r="F100" s="21" t="s">
        <v>151</v>
      </c>
      <c r="G100" s="10">
        <f>'[1]3. Delegazioni'!G100</f>
        <v>17</v>
      </c>
      <c r="H100" s="12">
        <f>'[1]3. Delegazioni'!H100</f>
        <v>0.7</v>
      </c>
      <c r="I100" s="10">
        <f>'[1]3. Delegazioni'!I100</f>
        <v>2</v>
      </c>
      <c r="J100" s="21" t="s">
        <v>151</v>
      </c>
      <c r="K100" s="10">
        <f>'[1]3. Delegazioni'!K100</f>
        <v>1</v>
      </c>
      <c r="L100" s="21" t="s">
        <v>151</v>
      </c>
      <c r="M100" s="10">
        <f>'[1]3. Delegazioni'!M100</f>
        <v>11</v>
      </c>
      <c r="N100" s="12">
        <f>'[1]3. Delegazioni'!N100</f>
        <v>2.6667000000000001</v>
      </c>
      <c r="O100" s="10">
        <f>'[1]3. Delegazioni'!O100</f>
        <v>0</v>
      </c>
      <c r="P100" s="21" t="s">
        <v>151</v>
      </c>
      <c r="Q100" s="10">
        <f>'[1]3. Delegazioni'!Q100</f>
        <v>0</v>
      </c>
      <c r="R100" s="21" t="s">
        <v>151</v>
      </c>
      <c r="S100" s="10">
        <f>'[1]3. Delegazioni'!S100</f>
        <v>0</v>
      </c>
      <c r="T100" s="21" t="s">
        <v>151</v>
      </c>
    </row>
    <row r="101" spans="2:37" x14ac:dyDescent="0.25">
      <c r="B101" s="8" t="s">
        <v>63</v>
      </c>
      <c r="C101" s="10">
        <f>'[1]3. Delegazioni'!C101</f>
        <v>78</v>
      </c>
      <c r="D101" s="12">
        <f>'[1]3. Delegazioni'!D101</f>
        <v>0.52939999999999998</v>
      </c>
      <c r="E101" s="10">
        <f>'[1]3. Delegazioni'!E101</f>
        <v>7</v>
      </c>
      <c r="F101" s="12">
        <f>'[1]3. Delegazioni'!F101</f>
        <v>1.3332999999999999</v>
      </c>
      <c r="G101" s="10">
        <f>'[1]3. Delegazioni'!G101</f>
        <v>25</v>
      </c>
      <c r="H101" s="12">
        <f>'[1]3. Delegazioni'!H101</f>
        <v>1.2726999999999999</v>
      </c>
      <c r="I101" s="10">
        <f>'[1]3. Delegazioni'!I101</f>
        <v>1</v>
      </c>
      <c r="J101" s="12">
        <f>'[1]3. Delegazioni'!J101</f>
        <v>-0.85709999999999997</v>
      </c>
      <c r="K101" s="10">
        <f>'[1]3. Delegazioni'!K101</f>
        <v>1</v>
      </c>
      <c r="L101" s="21" t="s">
        <v>151</v>
      </c>
      <c r="M101" s="10">
        <f>'[1]3. Delegazioni'!M101</f>
        <v>44</v>
      </c>
      <c r="N101" s="12">
        <f>'[1]3. Delegazioni'!N101</f>
        <v>0.57140000000000002</v>
      </c>
      <c r="O101" s="10">
        <f>'[1]3. Delegazioni'!O101</f>
        <v>0</v>
      </c>
      <c r="P101" s="21" t="s">
        <v>151</v>
      </c>
      <c r="Q101" s="10">
        <f>'[1]3. Delegazioni'!Q101</f>
        <v>0</v>
      </c>
      <c r="R101" s="12">
        <f>'[1]3. Delegazioni'!R101</f>
        <v>-1</v>
      </c>
      <c r="S101" s="10">
        <f>'[1]3. Delegazioni'!S101</f>
        <v>0</v>
      </c>
      <c r="T101" s="21" t="s">
        <v>151</v>
      </c>
    </row>
    <row r="102" spans="2:37" x14ac:dyDescent="0.25">
      <c r="B102" s="8" t="s">
        <v>64</v>
      </c>
      <c r="C102" s="10">
        <f>'[1]3. Delegazioni'!C102</f>
        <v>290</v>
      </c>
      <c r="D102" s="12">
        <f>'[1]3. Delegazioni'!D102</f>
        <v>0.1837</v>
      </c>
      <c r="E102" s="10">
        <f>'[1]3. Delegazioni'!E102</f>
        <v>33</v>
      </c>
      <c r="F102" s="21" t="s">
        <v>151</v>
      </c>
      <c r="G102" s="10">
        <f>'[1]3. Delegazioni'!G102</f>
        <v>84</v>
      </c>
      <c r="H102" s="12">
        <f>'[1]3. Delegazioni'!H102</f>
        <v>0.3548</v>
      </c>
      <c r="I102" s="10">
        <f>'[1]3. Delegazioni'!I102</f>
        <v>10</v>
      </c>
      <c r="J102" s="12">
        <f>'[1]3. Delegazioni'!J102</f>
        <v>1.5</v>
      </c>
      <c r="K102" s="10">
        <f>'[1]3. Delegazioni'!K102</f>
        <v>12</v>
      </c>
      <c r="L102" s="12">
        <f>'[1]3. Delegazioni'!L102</f>
        <v>1</v>
      </c>
      <c r="M102" s="10">
        <f>'[1]3. Delegazioni'!M102</f>
        <v>143</v>
      </c>
      <c r="N102" s="12">
        <f>'[1]3. Delegazioni'!N102</f>
        <v>4.3799999999999999E-2</v>
      </c>
      <c r="O102" s="10">
        <f>'[1]3. Delegazioni'!O102</f>
        <v>0</v>
      </c>
      <c r="P102" s="21" t="s">
        <v>151</v>
      </c>
      <c r="Q102" s="10">
        <f>'[1]3. Delegazioni'!Q102</f>
        <v>8</v>
      </c>
      <c r="R102" s="12">
        <f>'[1]3. Delegazioni'!R102</f>
        <v>1.6667000000000001</v>
      </c>
      <c r="S102" s="10">
        <f>'[1]3. Delegazioni'!S102</f>
        <v>0</v>
      </c>
      <c r="T102" s="21" t="s">
        <v>151</v>
      </c>
    </row>
    <row r="103" spans="2:37" x14ac:dyDescent="0.25">
      <c r="B103" s="8" t="s">
        <v>65</v>
      </c>
      <c r="C103" s="10">
        <f>'[1]3. Delegazioni'!C103</f>
        <v>180</v>
      </c>
      <c r="D103" s="12">
        <f>'[1]3. Delegazioni'!D103</f>
        <v>0.20810000000000001</v>
      </c>
      <c r="E103" s="10">
        <f>'[1]3. Delegazioni'!E103</f>
        <v>14</v>
      </c>
      <c r="F103" s="12">
        <f>'[1]3. Delegazioni'!F103</f>
        <v>-0.17649999999999999</v>
      </c>
      <c r="G103" s="10">
        <f>'[1]3. Delegazioni'!G103</f>
        <v>67</v>
      </c>
      <c r="H103" s="12">
        <f>'[1]3. Delegazioni'!H103</f>
        <v>0.19639999999999999</v>
      </c>
      <c r="I103" s="10">
        <f>'[1]3. Delegazioni'!I103</f>
        <v>9</v>
      </c>
      <c r="J103" s="12">
        <f>'[1]3. Delegazioni'!J103</f>
        <v>2</v>
      </c>
      <c r="K103" s="10">
        <f>'[1]3. Delegazioni'!K103</f>
        <v>3</v>
      </c>
      <c r="L103" s="21" t="s">
        <v>151</v>
      </c>
      <c r="M103" s="10">
        <f>'[1]3. Delegazioni'!M103</f>
        <v>86</v>
      </c>
      <c r="N103" s="12">
        <f>'[1]3. Delegazioni'!N103</f>
        <v>0.24640000000000001</v>
      </c>
      <c r="O103" s="10">
        <f>'[1]3. Delegazioni'!O103</f>
        <v>0</v>
      </c>
      <c r="P103" s="21" t="s">
        <v>151</v>
      </c>
      <c r="Q103" s="10">
        <f>'[1]3. Delegazioni'!Q103</f>
        <v>1</v>
      </c>
      <c r="R103" s="21" t="s">
        <v>151</v>
      </c>
      <c r="S103" s="10">
        <f>'[1]3. Delegazioni'!S103</f>
        <v>0</v>
      </c>
      <c r="T103" s="21" t="s">
        <v>151</v>
      </c>
    </row>
    <row r="104" spans="2:37" x14ac:dyDescent="0.25">
      <c r="B104" s="8" t="s">
        <v>5</v>
      </c>
      <c r="C104" s="10">
        <f>'[1]3. Delegazioni'!C104</f>
        <v>1225</v>
      </c>
      <c r="D104" s="12">
        <f>'[1]3. Delegazioni'!D104</f>
        <v>9.2799999999999994E-2</v>
      </c>
      <c r="E104" s="10">
        <f>'[1]3. Delegazioni'!E104</f>
        <v>104</v>
      </c>
      <c r="F104" s="12">
        <f>'[1]3. Delegazioni'!F104</f>
        <v>0.76270000000000004</v>
      </c>
      <c r="G104" s="10">
        <f>'[1]3. Delegazioni'!G104</f>
        <v>482</v>
      </c>
      <c r="H104" s="12">
        <f>'[1]3. Delegazioni'!H104</f>
        <v>4.1999999999999997E-3</v>
      </c>
      <c r="I104" s="10">
        <f>'[1]3. Delegazioni'!I104</f>
        <v>57</v>
      </c>
      <c r="J104" s="12">
        <f>'[1]3. Delegazioni'!J104</f>
        <v>-0.24</v>
      </c>
      <c r="K104" s="10">
        <f>'[1]3. Delegazioni'!K104</f>
        <v>62</v>
      </c>
      <c r="L104" s="12">
        <f>'[1]3. Delegazioni'!L104</f>
        <v>-7.46E-2</v>
      </c>
      <c r="M104" s="10">
        <f>'[1]3. Delegazioni'!M104</f>
        <v>293</v>
      </c>
      <c r="N104" s="12">
        <f>'[1]3. Delegazioni'!N104</f>
        <v>6.5500000000000003E-2</v>
      </c>
      <c r="O104" s="10">
        <f>'[1]3. Delegazioni'!O104</f>
        <v>0</v>
      </c>
      <c r="P104" s="21" t="s">
        <v>151</v>
      </c>
      <c r="Q104" s="10">
        <f>'[1]3. Delegazioni'!Q104</f>
        <v>227</v>
      </c>
      <c r="R104" s="12">
        <f>'[1]3. Delegazioni'!R104</f>
        <v>0.37580000000000002</v>
      </c>
      <c r="S104" s="10">
        <f>'[1]3. Delegazioni'!S104</f>
        <v>0</v>
      </c>
      <c r="T104" s="21" t="s">
        <v>151</v>
      </c>
    </row>
    <row r="105" spans="2:37" x14ac:dyDescent="0.25">
      <c r="B105" s="8" t="s">
        <v>40</v>
      </c>
      <c r="C105" s="10">
        <f>'[1]3. Delegazioni'!C105</f>
        <v>834</v>
      </c>
      <c r="D105" s="12">
        <f>'[1]3. Delegazioni'!D105</f>
        <v>0.39</v>
      </c>
      <c r="E105" s="10">
        <f>'[1]3. Delegazioni'!E105</f>
        <v>35</v>
      </c>
      <c r="F105" s="12">
        <f>'[1]3. Delegazioni'!F105</f>
        <v>-0.27079999999999999</v>
      </c>
      <c r="G105" s="10">
        <f>'[1]3. Delegazioni'!G105</f>
        <v>414</v>
      </c>
      <c r="H105" s="12">
        <f>'[1]3. Delegazioni'!H105</f>
        <v>0.4425</v>
      </c>
      <c r="I105" s="10">
        <f>'[1]3. Delegazioni'!I105</f>
        <v>22</v>
      </c>
      <c r="J105" s="12">
        <f>'[1]3. Delegazioni'!J105</f>
        <v>4.7600000000000003E-2</v>
      </c>
      <c r="K105" s="10">
        <f>'[1]3. Delegazioni'!K105</f>
        <v>21</v>
      </c>
      <c r="L105" s="12">
        <f>'[1]3. Delegazioni'!L105</f>
        <v>-0.125</v>
      </c>
      <c r="M105" s="10">
        <f>'[1]3. Delegazioni'!M105</f>
        <v>338</v>
      </c>
      <c r="N105" s="12">
        <f>'[1]3. Delegazioni'!N105</f>
        <v>0.54339999999999999</v>
      </c>
      <c r="O105" s="10">
        <f>'[1]3. Delegazioni'!O105</f>
        <v>0</v>
      </c>
      <c r="P105" s="21" t="s">
        <v>151</v>
      </c>
      <c r="Q105" s="10">
        <f>'[1]3. Delegazioni'!Q105</f>
        <v>4</v>
      </c>
      <c r="R105" s="12">
        <f>'[1]3. Delegazioni'!R105</f>
        <v>3</v>
      </c>
      <c r="S105" s="10">
        <f>'[1]3. Delegazioni'!S105</f>
        <v>0</v>
      </c>
      <c r="T105" s="21" t="s">
        <v>151</v>
      </c>
    </row>
    <row r="106" spans="2:37" x14ac:dyDescent="0.25">
      <c r="B106" s="8" t="s">
        <v>9</v>
      </c>
      <c r="C106" s="10">
        <f>'[1]3. Delegazioni'!C106</f>
        <v>216</v>
      </c>
      <c r="D106" s="12">
        <f>'[1]3. Delegazioni'!D106</f>
        <v>9.64E-2</v>
      </c>
      <c r="E106" s="10">
        <f>'[1]3. Delegazioni'!E106</f>
        <v>7</v>
      </c>
      <c r="F106" s="12">
        <f>'[1]3. Delegazioni'!F106</f>
        <v>-0.74070000000000003</v>
      </c>
      <c r="G106" s="10">
        <f>'[1]3. Delegazioni'!G106</f>
        <v>112</v>
      </c>
      <c r="H106" s="12">
        <f>'[1]3. Delegazioni'!H106</f>
        <v>2.75E-2</v>
      </c>
      <c r="I106" s="10">
        <f>'[1]3. Delegazioni'!I106</f>
        <v>29</v>
      </c>
      <c r="J106" s="12">
        <f>'[1]3. Delegazioni'!J106</f>
        <v>0.93330000000000002</v>
      </c>
      <c r="K106" s="10">
        <f>'[1]3. Delegazioni'!K106</f>
        <v>5</v>
      </c>
      <c r="L106" s="12">
        <f>'[1]3. Delegazioni'!L106</f>
        <v>-0.28570000000000001</v>
      </c>
      <c r="M106" s="10">
        <f>'[1]3. Delegazioni'!M106</f>
        <v>62</v>
      </c>
      <c r="N106" s="12">
        <f>'[1]3. Delegazioni'!N106</f>
        <v>0.5897</v>
      </c>
      <c r="O106" s="10">
        <f>'[1]3. Delegazioni'!O106</f>
        <v>0</v>
      </c>
      <c r="P106" s="21" t="s">
        <v>151</v>
      </c>
      <c r="Q106" s="10">
        <f>'[1]3. Delegazioni'!Q106</f>
        <v>1</v>
      </c>
      <c r="R106" s="21" t="s">
        <v>151</v>
      </c>
      <c r="S106" s="10">
        <f>'[1]3. Delegazioni'!S106</f>
        <v>0</v>
      </c>
      <c r="T106" s="21" t="s">
        <v>151</v>
      </c>
    </row>
    <row r="107" spans="2:37" x14ac:dyDescent="0.25">
      <c r="B107" s="8" t="s">
        <v>41</v>
      </c>
      <c r="C107" s="10">
        <f>'[1]3. Delegazioni'!C107</f>
        <v>4250</v>
      </c>
      <c r="D107" s="12">
        <f>'[1]3. Delegazioni'!D107</f>
        <v>0.50390000000000001</v>
      </c>
      <c r="E107" s="10">
        <f>'[1]3. Delegazioni'!E107</f>
        <v>98</v>
      </c>
      <c r="F107" s="12">
        <f>'[1]3. Delegazioni'!F107</f>
        <v>7.6899999999999996E-2</v>
      </c>
      <c r="G107" s="10">
        <f>'[1]3. Delegazioni'!G107</f>
        <v>2460</v>
      </c>
      <c r="H107" s="12">
        <f>'[1]3. Delegazioni'!H107</f>
        <v>0.57589999999999997</v>
      </c>
      <c r="I107" s="10">
        <f>'[1]3. Delegazioni'!I107</f>
        <v>92</v>
      </c>
      <c r="J107" s="12">
        <f>'[1]3. Delegazioni'!J107</f>
        <v>1.7879</v>
      </c>
      <c r="K107" s="10">
        <f>'[1]3. Delegazioni'!K107</f>
        <v>153</v>
      </c>
      <c r="L107" s="12">
        <f>'[1]3. Delegazioni'!L107</f>
        <v>0.39090000000000003</v>
      </c>
      <c r="M107" s="10">
        <f>'[1]3. Delegazioni'!M107</f>
        <v>1380</v>
      </c>
      <c r="N107" s="12">
        <f>'[1]3. Delegazioni'!N107</f>
        <v>0.45419999999999999</v>
      </c>
      <c r="O107" s="10">
        <f>'[1]3. Delegazioni'!O107</f>
        <v>0</v>
      </c>
      <c r="P107" s="12">
        <f>'[1]3. Delegazioni'!P107</f>
        <v>-1</v>
      </c>
      <c r="Q107" s="10">
        <f>'[1]3. Delegazioni'!Q107</f>
        <v>67</v>
      </c>
      <c r="R107" s="12">
        <f>'[1]3. Delegazioni'!R107</f>
        <v>-0.17280000000000001</v>
      </c>
      <c r="S107" s="10">
        <f>'[1]3. Delegazioni'!S107</f>
        <v>0</v>
      </c>
      <c r="T107" s="21" t="s">
        <v>151</v>
      </c>
    </row>
    <row r="108" spans="2:37" x14ac:dyDescent="0.25">
      <c r="B108" s="8" t="s">
        <v>42</v>
      </c>
      <c r="C108" s="10">
        <f>'[1]3. Delegazioni'!C108</f>
        <v>866</v>
      </c>
      <c r="D108" s="12">
        <f>'[1]3. Delegazioni'!D108</f>
        <v>0.18310000000000001</v>
      </c>
      <c r="E108" s="10">
        <f>'[1]3. Delegazioni'!E108</f>
        <v>76</v>
      </c>
      <c r="F108" s="12">
        <f>'[1]3. Delegazioni'!F108</f>
        <v>0.1014</v>
      </c>
      <c r="G108" s="10">
        <f>'[1]3. Delegazioni'!G108</f>
        <v>451</v>
      </c>
      <c r="H108" s="12">
        <f>'[1]3. Delegazioni'!H108</f>
        <v>0.24929999999999999</v>
      </c>
      <c r="I108" s="10">
        <f>'[1]3. Delegazioni'!I108</f>
        <v>91</v>
      </c>
      <c r="J108" s="12">
        <f>'[1]3. Delegazioni'!J108</f>
        <v>1.1667000000000001</v>
      </c>
      <c r="K108" s="10">
        <f>'[1]3. Delegazioni'!K108</f>
        <v>40</v>
      </c>
      <c r="L108" s="12">
        <f>'[1]3. Delegazioni'!L108</f>
        <v>0.6</v>
      </c>
      <c r="M108" s="10">
        <f>'[1]3. Delegazioni'!M108</f>
        <v>200</v>
      </c>
      <c r="N108" s="12">
        <f>'[1]3. Delegazioni'!N108</f>
        <v>-0.1111</v>
      </c>
      <c r="O108" s="10">
        <f>'[1]3. Delegazioni'!O108</f>
        <v>0</v>
      </c>
      <c r="P108" s="12">
        <f>'[1]3. Delegazioni'!P108</f>
        <v>-1</v>
      </c>
      <c r="Q108" s="10">
        <f>'[1]3. Delegazioni'!Q108</f>
        <v>8</v>
      </c>
      <c r="R108" s="12">
        <f>'[1]3. Delegazioni'!R108</f>
        <v>-0.1111</v>
      </c>
      <c r="S108" s="10">
        <f>'[1]3. Delegazioni'!S108</f>
        <v>0</v>
      </c>
      <c r="T108" s="21" t="s">
        <v>151</v>
      </c>
    </row>
    <row r="109" spans="2:37" x14ac:dyDescent="0.25">
      <c r="B109" s="8" t="s">
        <v>7</v>
      </c>
      <c r="C109" s="10">
        <f>'[1]3. Delegazioni'!C109</f>
        <v>387</v>
      </c>
      <c r="D109" s="12">
        <f>'[1]3. Delegazioni'!D109</f>
        <v>0.13489999999999999</v>
      </c>
      <c r="E109" s="10">
        <f>'[1]3. Delegazioni'!E109</f>
        <v>35</v>
      </c>
      <c r="F109" s="12">
        <f>'[1]3. Delegazioni'!F109</f>
        <v>0.129</v>
      </c>
      <c r="G109" s="10">
        <f>'[1]3. Delegazioni'!G109</f>
        <v>203</v>
      </c>
      <c r="H109" s="12">
        <f>'[1]3. Delegazioni'!H109</f>
        <v>0.1802</v>
      </c>
      <c r="I109" s="10">
        <f>'[1]3. Delegazioni'!I109</f>
        <v>24</v>
      </c>
      <c r="J109" s="12">
        <f>'[1]3. Delegazioni'!J109</f>
        <v>0.26319999999999999</v>
      </c>
      <c r="K109" s="10">
        <f>'[1]3. Delegazioni'!K109</f>
        <v>12</v>
      </c>
      <c r="L109" s="12">
        <f>'[1]3. Delegazioni'!L109</f>
        <v>0.71430000000000005</v>
      </c>
      <c r="M109" s="10">
        <f>'[1]3. Delegazioni'!M109</f>
        <v>90</v>
      </c>
      <c r="N109" s="12">
        <f>'[1]3. Delegazioni'!N109</f>
        <v>-8.1600000000000006E-2</v>
      </c>
      <c r="O109" s="10">
        <f>'[1]3. Delegazioni'!O109</f>
        <v>0</v>
      </c>
      <c r="P109" s="12">
        <f>'[1]3. Delegazioni'!P109</f>
        <v>-1</v>
      </c>
      <c r="Q109" s="10">
        <f>'[1]3. Delegazioni'!Q109</f>
        <v>23</v>
      </c>
      <c r="R109" s="12">
        <f>'[1]3. Delegazioni'!R109</f>
        <v>0.76919999999999999</v>
      </c>
      <c r="S109" s="10">
        <f>'[1]3. Delegazioni'!S109</f>
        <v>0</v>
      </c>
      <c r="T109" s="21" t="s">
        <v>151</v>
      </c>
    </row>
    <row r="110" spans="2:37" x14ac:dyDescent="0.25">
      <c r="B110" s="8" t="s">
        <v>43</v>
      </c>
      <c r="C110" s="10">
        <f>'[1]3. Delegazioni'!C110</f>
        <v>620</v>
      </c>
      <c r="D110" s="12">
        <f>'[1]3. Delegazioni'!D110</f>
        <v>0.15459999999999999</v>
      </c>
      <c r="E110" s="10">
        <f>'[1]3. Delegazioni'!E110</f>
        <v>20</v>
      </c>
      <c r="F110" s="12">
        <f>'[1]3. Delegazioni'!F110</f>
        <v>-0.47370000000000001</v>
      </c>
      <c r="G110" s="10">
        <f>'[1]3. Delegazioni'!G110</f>
        <v>228</v>
      </c>
      <c r="H110" s="12">
        <f>'[1]3. Delegazioni'!H110</f>
        <v>0.38179999999999997</v>
      </c>
      <c r="I110" s="10">
        <f>'[1]3. Delegazioni'!I110</f>
        <v>96</v>
      </c>
      <c r="J110" s="12">
        <f>'[1]3. Delegazioni'!J110</f>
        <v>-0.15790000000000001</v>
      </c>
      <c r="K110" s="10">
        <f>'[1]3. Delegazioni'!K110</f>
        <v>8</v>
      </c>
      <c r="L110" s="21" t="s">
        <v>151</v>
      </c>
      <c r="M110" s="10">
        <f>'[1]3. Delegazioni'!M110</f>
        <v>249</v>
      </c>
      <c r="N110" s="12">
        <f>'[1]3. Delegazioni'!N110</f>
        <v>0.38329999999999997</v>
      </c>
      <c r="O110" s="10">
        <f>'[1]3. Delegazioni'!O110</f>
        <v>0</v>
      </c>
      <c r="P110" s="21" t="s">
        <v>151</v>
      </c>
      <c r="Q110" s="10">
        <f>'[1]3. Delegazioni'!Q110</f>
        <v>19</v>
      </c>
      <c r="R110" s="12">
        <f>'[1]3. Delegazioni'!R110</f>
        <v>-0.40629999999999999</v>
      </c>
      <c r="S110" s="10">
        <f>'[1]3. Delegazioni'!S110</f>
        <v>0</v>
      </c>
      <c r="T110" s="21" t="s">
        <v>151</v>
      </c>
    </row>
    <row r="111" spans="2:37" x14ac:dyDescent="0.25">
      <c r="B111" s="8" t="s">
        <v>44</v>
      </c>
      <c r="C111" s="10">
        <f>'[1]3. Delegazioni'!C111</f>
        <v>282</v>
      </c>
      <c r="D111" s="12">
        <f>'[1]3. Delegazioni'!D111</f>
        <v>-0.1019</v>
      </c>
      <c r="E111" s="10">
        <f>'[1]3. Delegazioni'!E111</f>
        <v>13</v>
      </c>
      <c r="F111" s="12">
        <f>'[1]3. Delegazioni'!F111</f>
        <v>-0.38100000000000001</v>
      </c>
      <c r="G111" s="10">
        <f>'[1]3. Delegazioni'!G111</f>
        <v>112</v>
      </c>
      <c r="H111" s="21" t="s">
        <v>151</v>
      </c>
      <c r="I111" s="10">
        <f>'[1]3. Delegazioni'!I111</f>
        <v>9</v>
      </c>
      <c r="J111" s="12">
        <f>'[1]3. Delegazioni'!J111</f>
        <v>0.125</v>
      </c>
      <c r="K111" s="10">
        <f>'[1]3. Delegazioni'!K111</f>
        <v>5</v>
      </c>
      <c r="L111" s="21" t="s">
        <v>151</v>
      </c>
      <c r="M111" s="10">
        <f>'[1]3. Delegazioni'!M111</f>
        <v>130</v>
      </c>
      <c r="N111" s="12">
        <f>'[1]3. Delegazioni'!N111</f>
        <v>-0.1772</v>
      </c>
      <c r="O111" s="10">
        <f>'[1]3. Delegazioni'!O111</f>
        <v>0</v>
      </c>
      <c r="P111" s="21" t="s">
        <v>151</v>
      </c>
      <c r="Q111" s="10">
        <f>'[1]3. Delegazioni'!Q111</f>
        <v>13</v>
      </c>
      <c r="R111" s="12">
        <f>'[1]3. Delegazioni'!R111</f>
        <v>0.3</v>
      </c>
      <c r="S111" s="10">
        <f>'[1]3. Delegazioni'!S111</f>
        <v>0</v>
      </c>
      <c r="T111" s="21" t="s">
        <v>151</v>
      </c>
    </row>
    <row r="112" spans="2:37" s="7" customFormat="1" ht="21" customHeight="1" x14ac:dyDescent="0.2">
      <c r="B112" s="13" t="s">
        <v>149</v>
      </c>
      <c r="C112" s="14">
        <f>'3. Forme contrattuali'!C25</f>
        <v>9799</v>
      </c>
      <c r="D112" s="15">
        <f>'3. Forme contrattuali'!D25</f>
        <v>0.29650701243715266</v>
      </c>
      <c r="E112" s="14">
        <f>'3. Forme contrattuali'!E25</f>
        <v>487</v>
      </c>
      <c r="F112" s="15">
        <f>'3. Forme contrattuali'!F25</f>
        <v>1.8828451882845189E-2</v>
      </c>
      <c r="G112" s="14">
        <f>'3. Forme contrattuali'!G25</f>
        <v>4815</v>
      </c>
      <c r="H112" s="15">
        <f>'3. Forme contrattuali'!H25</f>
        <v>0.35940146809712026</v>
      </c>
      <c r="I112" s="14">
        <f>'3. Forme contrattuali'!I25</f>
        <v>472</v>
      </c>
      <c r="J112" s="15">
        <f>'3. Forme contrattuali'!J25</f>
        <v>0.29315068493150687</v>
      </c>
      <c r="K112" s="14">
        <f>'3. Forme contrattuali'!K25</f>
        <v>348</v>
      </c>
      <c r="L112" s="15">
        <f>'3. Forme contrattuali'!L25</f>
        <v>0.18367346938775511</v>
      </c>
      <c r="M112" s="14">
        <f>'3. Forme contrattuali'!M25</f>
        <v>3300</v>
      </c>
      <c r="N112" s="15">
        <f>'3. Forme contrattuali'!N25</f>
        <v>0.29411764705882354</v>
      </c>
      <c r="O112" s="14">
        <f>'3. Forme contrattuali'!O25</f>
        <v>0</v>
      </c>
      <c r="P112" s="16" t="s">
        <v>151</v>
      </c>
      <c r="Q112" s="14">
        <f>'3. Forme contrattuali'!Q25</f>
        <v>377</v>
      </c>
      <c r="R112" s="15">
        <f>'3. Forme contrattuali'!R25</f>
        <v>0.15644171779141106</v>
      </c>
      <c r="S112" s="14">
        <f>'3. Forme contrattuali'!S25</f>
        <v>0</v>
      </c>
      <c r="T112" s="16" t="s">
        <v>151</v>
      </c>
    </row>
    <row r="113" spans="2:37" s="7" customFormat="1" ht="24.95" customHeight="1" x14ac:dyDescent="0.2">
      <c r="B113" s="163" t="s">
        <v>47</v>
      </c>
      <c r="C113" s="163"/>
      <c r="D113" s="163"/>
      <c r="E113" s="163"/>
      <c r="F113" s="163"/>
      <c r="G113" s="163"/>
      <c r="H113" s="163"/>
      <c r="I113" s="163"/>
      <c r="J113" s="163"/>
      <c r="K113" s="163"/>
      <c r="L113" s="163"/>
      <c r="M113" s="163"/>
      <c r="N113" s="163"/>
    </row>
    <row r="116" spans="2:37" s="28" customFormat="1" ht="24.95" customHeight="1" x14ac:dyDescent="0.25">
      <c r="B116" s="169" t="s">
        <v>242</v>
      </c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34"/>
      <c r="P116" s="34"/>
      <c r="Q116" s="34"/>
      <c r="AC116" s="3"/>
      <c r="AD116" s="3"/>
      <c r="AE116" s="3"/>
      <c r="AF116" s="3"/>
      <c r="AG116" s="3"/>
      <c r="AH116" s="3"/>
      <c r="AI116" s="3"/>
      <c r="AJ116" s="3"/>
      <c r="AK116" s="44"/>
    </row>
    <row r="117" spans="2:37" s="8" customFormat="1" ht="15" customHeight="1" x14ac:dyDescent="0.25">
      <c r="B117" s="164" t="s">
        <v>85</v>
      </c>
      <c r="C117" s="172" t="s">
        <v>55</v>
      </c>
      <c r="D117" s="172"/>
      <c r="E117" s="162" t="s">
        <v>2</v>
      </c>
      <c r="F117" s="162"/>
      <c r="G117" s="162"/>
      <c r="H117" s="162"/>
      <c r="I117" s="162"/>
      <c r="J117" s="162"/>
      <c r="K117" s="162"/>
      <c r="L117" s="162"/>
      <c r="M117" s="162"/>
      <c r="N117" s="162"/>
      <c r="O117" s="162"/>
      <c r="P117" s="162"/>
      <c r="Q117" s="162"/>
      <c r="R117" s="162"/>
      <c r="S117" s="162"/>
      <c r="T117" s="162"/>
      <c r="AC117" s="3"/>
      <c r="AD117" s="3"/>
      <c r="AE117" s="3"/>
      <c r="AF117" s="3"/>
      <c r="AG117" s="3"/>
      <c r="AH117" s="3"/>
      <c r="AI117" s="3"/>
      <c r="AJ117" s="3"/>
      <c r="AK117" s="29"/>
    </row>
    <row r="118" spans="2:37" s="8" customFormat="1" ht="30.75" customHeight="1" x14ac:dyDescent="0.25">
      <c r="B118" s="165"/>
      <c r="C118" s="173"/>
      <c r="D118" s="173"/>
      <c r="E118" s="170" t="s">
        <v>16</v>
      </c>
      <c r="F118" s="170"/>
      <c r="G118" s="170" t="s">
        <v>17</v>
      </c>
      <c r="H118" s="170"/>
      <c r="I118" s="170" t="s">
        <v>163</v>
      </c>
      <c r="J118" s="170"/>
      <c r="K118" s="170" t="s">
        <v>18</v>
      </c>
      <c r="L118" s="170"/>
      <c r="M118" s="170" t="s">
        <v>19</v>
      </c>
      <c r="N118" s="170"/>
      <c r="O118" s="170" t="s">
        <v>20</v>
      </c>
      <c r="P118" s="170"/>
      <c r="Q118" s="170" t="s">
        <v>48</v>
      </c>
      <c r="R118" s="170"/>
      <c r="S118" s="170" t="s">
        <v>21</v>
      </c>
      <c r="T118" s="170"/>
      <c r="AC118" s="3"/>
      <c r="AD118" s="3"/>
      <c r="AE118" s="3"/>
      <c r="AF118" s="3"/>
      <c r="AG118" s="3"/>
      <c r="AH118" s="3"/>
      <c r="AI118" s="3"/>
      <c r="AJ118" s="3"/>
      <c r="AK118" s="29"/>
    </row>
    <row r="119" spans="2:37" s="8" customFormat="1" ht="35.25" customHeight="1" x14ac:dyDescent="0.25">
      <c r="B119" s="9"/>
      <c r="C119" s="77" t="s">
        <v>358</v>
      </c>
      <c r="D119" s="78" t="s">
        <v>359</v>
      </c>
      <c r="E119" s="77" t="s">
        <v>358</v>
      </c>
      <c r="F119" s="78" t="s">
        <v>359</v>
      </c>
      <c r="G119" s="77" t="s">
        <v>358</v>
      </c>
      <c r="H119" s="78" t="s">
        <v>359</v>
      </c>
      <c r="I119" s="77" t="s">
        <v>358</v>
      </c>
      <c r="J119" s="78" t="s">
        <v>359</v>
      </c>
      <c r="K119" s="77" t="s">
        <v>358</v>
      </c>
      <c r="L119" s="78" t="s">
        <v>359</v>
      </c>
      <c r="M119" s="77" t="s">
        <v>358</v>
      </c>
      <c r="N119" s="78" t="s">
        <v>359</v>
      </c>
      <c r="O119" s="77" t="s">
        <v>358</v>
      </c>
      <c r="P119" s="78" t="s">
        <v>359</v>
      </c>
      <c r="Q119" s="77" t="s">
        <v>358</v>
      </c>
      <c r="R119" s="78" t="s">
        <v>359</v>
      </c>
      <c r="S119" s="77" t="s">
        <v>358</v>
      </c>
      <c r="T119" s="78" t="s">
        <v>359</v>
      </c>
      <c r="AC119" s="3"/>
      <c r="AD119" s="3"/>
      <c r="AE119" s="3"/>
      <c r="AF119" s="3"/>
      <c r="AG119" s="3"/>
      <c r="AH119" s="3"/>
      <c r="AI119" s="3"/>
      <c r="AJ119" s="3"/>
      <c r="AK119" s="29"/>
    </row>
    <row r="120" spans="2:37" x14ac:dyDescent="0.25">
      <c r="B120" s="8" t="s">
        <v>60</v>
      </c>
      <c r="C120" s="10">
        <f>'[1]3. Delegazioni'!C120</f>
        <v>459</v>
      </c>
      <c r="D120" s="11">
        <f>'[1]3. Delegazioni'!D120</f>
        <v>83</v>
      </c>
      <c r="E120" s="10">
        <f>'[1]3. Delegazioni'!E120</f>
        <v>30</v>
      </c>
      <c r="F120" s="11">
        <f>'[1]3. Delegazioni'!F120</f>
        <v>-6</v>
      </c>
      <c r="G120" s="10">
        <f>'[1]3. Delegazioni'!G120</f>
        <v>140</v>
      </c>
      <c r="H120" s="11">
        <f>'[1]3. Delegazioni'!H120</f>
        <v>7</v>
      </c>
      <c r="I120" s="10">
        <f>'[1]3. Delegazioni'!I120</f>
        <v>28</v>
      </c>
      <c r="J120" s="11">
        <f>'[1]3. Delegazioni'!J120</f>
        <v>5</v>
      </c>
      <c r="K120" s="10">
        <f>'[1]3. Delegazioni'!K120</f>
        <v>24</v>
      </c>
      <c r="L120" s="11">
        <f>'[1]3. Delegazioni'!L120</f>
        <v>-6</v>
      </c>
      <c r="M120" s="10">
        <f>'[1]3. Delegazioni'!M120</f>
        <v>231</v>
      </c>
      <c r="N120" s="11">
        <f>'[1]3. Delegazioni'!N120</f>
        <v>87</v>
      </c>
      <c r="O120" s="10">
        <f>'[1]3. Delegazioni'!O120</f>
        <v>0</v>
      </c>
      <c r="P120" s="11">
        <f>'[1]3. Delegazioni'!P120</f>
        <v>0</v>
      </c>
      <c r="Q120" s="10">
        <f>'[1]3. Delegazioni'!Q120</f>
        <v>6</v>
      </c>
      <c r="R120" s="11">
        <f>'[1]3. Delegazioni'!R120</f>
        <v>-4</v>
      </c>
      <c r="S120" s="10">
        <f>'[1]3. Delegazioni'!S120</f>
        <v>0</v>
      </c>
      <c r="T120" s="11">
        <f>'[1]3. Delegazioni'!T120</f>
        <v>0</v>
      </c>
    </row>
    <row r="121" spans="2:37" x14ac:dyDescent="0.25">
      <c r="B121" s="8" t="s">
        <v>61</v>
      </c>
      <c r="C121" s="10">
        <f>'[1]3. Delegazioni'!C121</f>
        <v>75</v>
      </c>
      <c r="D121" s="11">
        <f>'[1]3. Delegazioni'!D121</f>
        <v>19</v>
      </c>
      <c r="E121" s="10">
        <f>'[1]3. Delegazioni'!E121</f>
        <v>9</v>
      </c>
      <c r="F121" s="11">
        <f>'[1]3. Delegazioni'!F121</f>
        <v>4</v>
      </c>
      <c r="G121" s="10">
        <f>'[1]3. Delegazioni'!G121</f>
        <v>20</v>
      </c>
      <c r="H121" s="11">
        <f>'[1]3. Delegazioni'!H121</f>
        <v>-3</v>
      </c>
      <c r="I121" s="10">
        <f>'[1]3. Delegazioni'!I121</f>
        <v>2</v>
      </c>
      <c r="J121" s="11">
        <f>'[1]3. Delegazioni'!J121</f>
        <v>1</v>
      </c>
      <c r="K121" s="10">
        <f>'[1]3. Delegazioni'!K121</f>
        <v>1</v>
      </c>
      <c r="L121" s="11">
        <f>'[1]3. Delegazioni'!L121</f>
        <v>0</v>
      </c>
      <c r="M121" s="10">
        <f>'[1]3. Delegazioni'!M121</f>
        <v>43</v>
      </c>
      <c r="N121" s="11">
        <f>'[1]3. Delegazioni'!N121</f>
        <v>17</v>
      </c>
      <c r="O121" s="10">
        <f>'[1]3. Delegazioni'!O121</f>
        <v>0</v>
      </c>
      <c r="P121" s="11">
        <f>'[1]3. Delegazioni'!P121</f>
        <v>0</v>
      </c>
      <c r="Q121" s="10">
        <f>'[1]3. Delegazioni'!Q121</f>
        <v>0</v>
      </c>
      <c r="R121" s="11">
        <f>'[1]3. Delegazioni'!R121</f>
        <v>0</v>
      </c>
      <c r="S121" s="10">
        <f>'[1]3. Delegazioni'!S121</f>
        <v>0</v>
      </c>
      <c r="T121" s="11">
        <f>'[1]3. Delegazioni'!T121</f>
        <v>0</v>
      </c>
    </row>
    <row r="122" spans="2:37" x14ac:dyDescent="0.25">
      <c r="B122" s="8" t="s">
        <v>62</v>
      </c>
      <c r="C122" s="10">
        <f>'[1]3. Delegazioni'!C122</f>
        <v>37</v>
      </c>
      <c r="D122" s="11">
        <f>'[1]3. Delegazioni'!D122</f>
        <v>24</v>
      </c>
      <c r="E122" s="10">
        <f>'[1]3. Delegazioni'!E122</f>
        <v>6</v>
      </c>
      <c r="F122" s="11">
        <f>'[1]3. Delegazioni'!F122</f>
        <v>6</v>
      </c>
      <c r="G122" s="10">
        <f>'[1]3. Delegazioni'!G122</f>
        <v>17</v>
      </c>
      <c r="H122" s="11">
        <f>'[1]3. Delegazioni'!H122</f>
        <v>7</v>
      </c>
      <c r="I122" s="10">
        <f>'[1]3. Delegazioni'!I122</f>
        <v>2</v>
      </c>
      <c r="J122" s="11">
        <f>'[1]3. Delegazioni'!J122</f>
        <v>2</v>
      </c>
      <c r="K122" s="10">
        <f>'[1]3. Delegazioni'!K122</f>
        <v>1</v>
      </c>
      <c r="L122" s="11">
        <f>'[1]3. Delegazioni'!L122</f>
        <v>1</v>
      </c>
      <c r="M122" s="10">
        <f>'[1]3. Delegazioni'!M122</f>
        <v>11</v>
      </c>
      <c r="N122" s="11">
        <f>'[1]3. Delegazioni'!N122</f>
        <v>8</v>
      </c>
      <c r="O122" s="10">
        <f>'[1]3. Delegazioni'!O122</f>
        <v>0</v>
      </c>
      <c r="P122" s="11">
        <f>'[1]3. Delegazioni'!P122</f>
        <v>0</v>
      </c>
      <c r="Q122" s="10">
        <f>'[1]3. Delegazioni'!Q122</f>
        <v>0</v>
      </c>
      <c r="R122" s="11">
        <f>'[1]3. Delegazioni'!R122</f>
        <v>0</v>
      </c>
      <c r="S122" s="10">
        <f>'[1]3. Delegazioni'!S122</f>
        <v>0</v>
      </c>
      <c r="T122" s="11">
        <f>'[1]3. Delegazioni'!T122</f>
        <v>0</v>
      </c>
    </row>
    <row r="123" spans="2:37" x14ac:dyDescent="0.25">
      <c r="B123" s="8" t="s">
        <v>63</v>
      </c>
      <c r="C123" s="10">
        <f>'[1]3. Delegazioni'!C123</f>
        <v>78</v>
      </c>
      <c r="D123" s="11">
        <f>'[1]3. Delegazioni'!D123</f>
        <v>27</v>
      </c>
      <c r="E123" s="10">
        <f>'[1]3. Delegazioni'!E123</f>
        <v>7</v>
      </c>
      <c r="F123" s="11">
        <f>'[1]3. Delegazioni'!F123</f>
        <v>4</v>
      </c>
      <c r="G123" s="10">
        <f>'[1]3. Delegazioni'!G123</f>
        <v>25</v>
      </c>
      <c r="H123" s="11">
        <f>'[1]3. Delegazioni'!H123</f>
        <v>14</v>
      </c>
      <c r="I123" s="10">
        <f>'[1]3. Delegazioni'!I123</f>
        <v>1</v>
      </c>
      <c r="J123" s="11">
        <f>'[1]3. Delegazioni'!J123</f>
        <v>-6</v>
      </c>
      <c r="K123" s="10">
        <f>'[1]3. Delegazioni'!K123</f>
        <v>1</v>
      </c>
      <c r="L123" s="11">
        <f>'[1]3. Delegazioni'!L123</f>
        <v>0</v>
      </c>
      <c r="M123" s="10">
        <f>'[1]3. Delegazioni'!M123</f>
        <v>44</v>
      </c>
      <c r="N123" s="11">
        <f>'[1]3. Delegazioni'!N123</f>
        <v>16</v>
      </c>
      <c r="O123" s="10">
        <f>'[1]3. Delegazioni'!O123</f>
        <v>0</v>
      </c>
      <c r="P123" s="11">
        <f>'[1]3. Delegazioni'!P123</f>
        <v>0</v>
      </c>
      <c r="Q123" s="10">
        <f>'[1]3. Delegazioni'!Q123</f>
        <v>0</v>
      </c>
      <c r="R123" s="11">
        <f>'[1]3. Delegazioni'!R123</f>
        <v>-1</v>
      </c>
      <c r="S123" s="10">
        <f>'[1]3. Delegazioni'!S123</f>
        <v>0</v>
      </c>
      <c r="T123" s="11">
        <f>'[1]3. Delegazioni'!T123</f>
        <v>0</v>
      </c>
    </row>
    <row r="124" spans="2:37" x14ac:dyDescent="0.25">
      <c r="B124" s="8" t="s">
        <v>64</v>
      </c>
      <c r="C124" s="10">
        <f>'[1]3. Delegazioni'!C124</f>
        <v>290</v>
      </c>
      <c r="D124" s="11">
        <f>'[1]3. Delegazioni'!D124</f>
        <v>45</v>
      </c>
      <c r="E124" s="10">
        <f>'[1]3. Delegazioni'!E124</f>
        <v>33</v>
      </c>
      <c r="F124" s="11">
        <f>'[1]3. Delegazioni'!F124</f>
        <v>0</v>
      </c>
      <c r="G124" s="10">
        <f>'[1]3. Delegazioni'!G124</f>
        <v>84</v>
      </c>
      <c r="H124" s="11">
        <f>'[1]3. Delegazioni'!H124</f>
        <v>22</v>
      </c>
      <c r="I124" s="10">
        <f>'[1]3. Delegazioni'!I124</f>
        <v>10</v>
      </c>
      <c r="J124" s="11">
        <f>'[1]3. Delegazioni'!J124</f>
        <v>6</v>
      </c>
      <c r="K124" s="10">
        <f>'[1]3. Delegazioni'!K124</f>
        <v>12</v>
      </c>
      <c r="L124" s="11">
        <f>'[1]3. Delegazioni'!L124</f>
        <v>6</v>
      </c>
      <c r="M124" s="10">
        <f>'[1]3. Delegazioni'!M124</f>
        <v>143</v>
      </c>
      <c r="N124" s="11">
        <f>'[1]3. Delegazioni'!N124</f>
        <v>6</v>
      </c>
      <c r="O124" s="10">
        <f>'[1]3. Delegazioni'!O124</f>
        <v>0</v>
      </c>
      <c r="P124" s="11">
        <f>'[1]3. Delegazioni'!P124</f>
        <v>0</v>
      </c>
      <c r="Q124" s="10">
        <f>'[1]3. Delegazioni'!Q124</f>
        <v>8</v>
      </c>
      <c r="R124" s="11">
        <f>'[1]3. Delegazioni'!R124</f>
        <v>5</v>
      </c>
      <c r="S124" s="10">
        <f>'[1]3. Delegazioni'!S124</f>
        <v>0</v>
      </c>
      <c r="T124" s="11">
        <f>'[1]3. Delegazioni'!T124</f>
        <v>0</v>
      </c>
    </row>
    <row r="125" spans="2:37" x14ac:dyDescent="0.25">
      <c r="B125" s="8" t="s">
        <v>65</v>
      </c>
      <c r="C125" s="10">
        <f>'[1]3. Delegazioni'!C125</f>
        <v>180</v>
      </c>
      <c r="D125" s="11">
        <f>'[1]3. Delegazioni'!D125</f>
        <v>31</v>
      </c>
      <c r="E125" s="10">
        <f>'[1]3. Delegazioni'!E125</f>
        <v>14</v>
      </c>
      <c r="F125" s="11">
        <f>'[1]3. Delegazioni'!F125</f>
        <v>-3</v>
      </c>
      <c r="G125" s="10">
        <f>'[1]3. Delegazioni'!G125</f>
        <v>67</v>
      </c>
      <c r="H125" s="11">
        <f>'[1]3. Delegazioni'!H125</f>
        <v>11</v>
      </c>
      <c r="I125" s="10">
        <f>'[1]3. Delegazioni'!I125</f>
        <v>9</v>
      </c>
      <c r="J125" s="11">
        <f>'[1]3. Delegazioni'!J125</f>
        <v>6</v>
      </c>
      <c r="K125" s="10">
        <f>'[1]3. Delegazioni'!K125</f>
        <v>3</v>
      </c>
      <c r="L125" s="11">
        <f>'[1]3. Delegazioni'!L125</f>
        <v>0</v>
      </c>
      <c r="M125" s="10">
        <f>'[1]3. Delegazioni'!M125</f>
        <v>86</v>
      </c>
      <c r="N125" s="11">
        <f>'[1]3. Delegazioni'!N125</f>
        <v>17</v>
      </c>
      <c r="O125" s="10">
        <f>'[1]3. Delegazioni'!O125</f>
        <v>0</v>
      </c>
      <c r="P125" s="11">
        <f>'[1]3. Delegazioni'!P125</f>
        <v>0</v>
      </c>
      <c r="Q125" s="10">
        <f>'[1]3. Delegazioni'!Q125</f>
        <v>1</v>
      </c>
      <c r="R125" s="11">
        <f>'[1]3. Delegazioni'!R125</f>
        <v>0</v>
      </c>
      <c r="S125" s="10">
        <f>'[1]3. Delegazioni'!S125</f>
        <v>0</v>
      </c>
      <c r="T125" s="11">
        <f>'[1]3. Delegazioni'!T125</f>
        <v>0</v>
      </c>
    </row>
    <row r="126" spans="2:37" x14ac:dyDescent="0.25">
      <c r="B126" s="8" t="s">
        <v>5</v>
      </c>
      <c r="C126" s="10">
        <f>'[1]3. Delegazioni'!C126</f>
        <v>1225</v>
      </c>
      <c r="D126" s="11">
        <f>'[1]3. Delegazioni'!D126</f>
        <v>104</v>
      </c>
      <c r="E126" s="10">
        <f>'[1]3. Delegazioni'!E126</f>
        <v>104</v>
      </c>
      <c r="F126" s="11">
        <f>'[1]3. Delegazioni'!F126</f>
        <v>45</v>
      </c>
      <c r="G126" s="10">
        <f>'[1]3. Delegazioni'!G126</f>
        <v>482</v>
      </c>
      <c r="H126" s="11">
        <f>'[1]3. Delegazioni'!H126</f>
        <v>2</v>
      </c>
      <c r="I126" s="10">
        <f>'[1]3. Delegazioni'!I126</f>
        <v>57</v>
      </c>
      <c r="J126" s="11">
        <f>'[1]3. Delegazioni'!J126</f>
        <v>-18</v>
      </c>
      <c r="K126" s="10">
        <f>'[1]3. Delegazioni'!K126</f>
        <v>62</v>
      </c>
      <c r="L126" s="11">
        <f>'[1]3. Delegazioni'!L126</f>
        <v>-5</v>
      </c>
      <c r="M126" s="10">
        <f>'[1]3. Delegazioni'!M126</f>
        <v>293</v>
      </c>
      <c r="N126" s="11">
        <f>'[1]3. Delegazioni'!N126</f>
        <v>18</v>
      </c>
      <c r="O126" s="10">
        <f>'[1]3. Delegazioni'!O126</f>
        <v>0</v>
      </c>
      <c r="P126" s="11">
        <f>'[1]3. Delegazioni'!P126</f>
        <v>0</v>
      </c>
      <c r="Q126" s="10">
        <f>'[1]3. Delegazioni'!Q126</f>
        <v>227</v>
      </c>
      <c r="R126" s="11">
        <f>'[1]3. Delegazioni'!R126</f>
        <v>62</v>
      </c>
      <c r="S126" s="10">
        <f>'[1]3. Delegazioni'!S126</f>
        <v>0</v>
      </c>
      <c r="T126" s="11">
        <f>'[1]3. Delegazioni'!T126</f>
        <v>0</v>
      </c>
    </row>
    <row r="127" spans="2:37" x14ac:dyDescent="0.25">
      <c r="B127" s="8" t="s">
        <v>40</v>
      </c>
      <c r="C127" s="10">
        <f>'[1]3. Delegazioni'!C127</f>
        <v>834</v>
      </c>
      <c r="D127" s="11">
        <f>'[1]3. Delegazioni'!D127</f>
        <v>234</v>
      </c>
      <c r="E127" s="10">
        <f>'[1]3. Delegazioni'!E127</f>
        <v>35</v>
      </c>
      <c r="F127" s="11">
        <f>'[1]3. Delegazioni'!F127</f>
        <v>-13</v>
      </c>
      <c r="G127" s="10">
        <f>'[1]3. Delegazioni'!G127</f>
        <v>414</v>
      </c>
      <c r="H127" s="11">
        <f>'[1]3. Delegazioni'!H127</f>
        <v>127</v>
      </c>
      <c r="I127" s="10">
        <f>'[1]3. Delegazioni'!I127</f>
        <v>22</v>
      </c>
      <c r="J127" s="11">
        <f>'[1]3. Delegazioni'!J127</f>
        <v>1</v>
      </c>
      <c r="K127" s="10">
        <f>'[1]3. Delegazioni'!K127</f>
        <v>21</v>
      </c>
      <c r="L127" s="11">
        <f>'[1]3. Delegazioni'!L127</f>
        <v>-3</v>
      </c>
      <c r="M127" s="10">
        <f>'[1]3. Delegazioni'!M127</f>
        <v>338</v>
      </c>
      <c r="N127" s="11">
        <f>'[1]3. Delegazioni'!N127</f>
        <v>119</v>
      </c>
      <c r="O127" s="10">
        <f>'[1]3. Delegazioni'!O127</f>
        <v>0</v>
      </c>
      <c r="P127" s="11">
        <f>'[1]3. Delegazioni'!P127</f>
        <v>0</v>
      </c>
      <c r="Q127" s="10">
        <f>'[1]3. Delegazioni'!Q127</f>
        <v>4</v>
      </c>
      <c r="R127" s="11">
        <f>'[1]3. Delegazioni'!R127</f>
        <v>3</v>
      </c>
      <c r="S127" s="10">
        <f>'[1]3. Delegazioni'!S127</f>
        <v>0</v>
      </c>
      <c r="T127" s="11">
        <f>'[1]3. Delegazioni'!T127</f>
        <v>0</v>
      </c>
    </row>
    <row r="128" spans="2:37" x14ac:dyDescent="0.25">
      <c r="B128" s="8" t="s">
        <v>9</v>
      </c>
      <c r="C128" s="10">
        <f>'[1]3. Delegazioni'!C128</f>
        <v>216</v>
      </c>
      <c r="D128" s="11">
        <f>'[1]3. Delegazioni'!D128</f>
        <v>19</v>
      </c>
      <c r="E128" s="10">
        <f>'[1]3. Delegazioni'!E128</f>
        <v>7</v>
      </c>
      <c r="F128" s="11">
        <f>'[1]3. Delegazioni'!F128</f>
        <v>-20</v>
      </c>
      <c r="G128" s="10">
        <f>'[1]3. Delegazioni'!G128</f>
        <v>112</v>
      </c>
      <c r="H128" s="11">
        <f>'[1]3. Delegazioni'!H128</f>
        <v>3</v>
      </c>
      <c r="I128" s="10">
        <f>'[1]3. Delegazioni'!I128</f>
        <v>29</v>
      </c>
      <c r="J128" s="11">
        <f>'[1]3. Delegazioni'!J128</f>
        <v>14</v>
      </c>
      <c r="K128" s="10">
        <f>'[1]3. Delegazioni'!K128</f>
        <v>5</v>
      </c>
      <c r="L128" s="11">
        <f>'[1]3. Delegazioni'!L128</f>
        <v>-2</v>
      </c>
      <c r="M128" s="10">
        <f>'[1]3. Delegazioni'!M128</f>
        <v>62</v>
      </c>
      <c r="N128" s="11">
        <f>'[1]3. Delegazioni'!N128</f>
        <v>23</v>
      </c>
      <c r="O128" s="10">
        <f>'[1]3. Delegazioni'!O128</f>
        <v>0</v>
      </c>
      <c r="P128" s="11">
        <f>'[1]3. Delegazioni'!P128</f>
        <v>0</v>
      </c>
      <c r="Q128" s="10">
        <f>'[1]3. Delegazioni'!Q128</f>
        <v>1</v>
      </c>
      <c r="R128" s="11">
        <f>'[1]3. Delegazioni'!R128</f>
        <v>1</v>
      </c>
      <c r="S128" s="10">
        <f>'[1]3. Delegazioni'!S128</f>
        <v>0</v>
      </c>
      <c r="T128" s="11">
        <f>'[1]3. Delegazioni'!T128</f>
        <v>0</v>
      </c>
    </row>
    <row r="129" spans="2:20" x14ac:dyDescent="0.25">
      <c r="B129" s="8" t="s">
        <v>41</v>
      </c>
      <c r="C129" s="10">
        <f>'[1]3. Delegazioni'!C129</f>
        <v>4250</v>
      </c>
      <c r="D129" s="11">
        <f>'[1]3. Delegazioni'!D129</f>
        <v>1424</v>
      </c>
      <c r="E129" s="10">
        <f>'[1]3. Delegazioni'!E129</f>
        <v>98</v>
      </c>
      <c r="F129" s="11">
        <f>'[1]3. Delegazioni'!F129</f>
        <v>7</v>
      </c>
      <c r="G129" s="10">
        <f>'[1]3. Delegazioni'!G129</f>
        <v>2460</v>
      </c>
      <c r="H129" s="11">
        <f>'[1]3. Delegazioni'!H129</f>
        <v>899</v>
      </c>
      <c r="I129" s="10">
        <f>'[1]3. Delegazioni'!I129</f>
        <v>92</v>
      </c>
      <c r="J129" s="11">
        <f>'[1]3. Delegazioni'!J129</f>
        <v>59</v>
      </c>
      <c r="K129" s="10">
        <f>'[1]3. Delegazioni'!K129</f>
        <v>153</v>
      </c>
      <c r="L129" s="11">
        <f>'[1]3. Delegazioni'!L129</f>
        <v>43</v>
      </c>
      <c r="M129" s="10">
        <f>'[1]3. Delegazioni'!M129</f>
        <v>1380</v>
      </c>
      <c r="N129" s="11">
        <f>'[1]3. Delegazioni'!N129</f>
        <v>431</v>
      </c>
      <c r="O129" s="10">
        <f>'[1]3. Delegazioni'!O129</f>
        <v>0</v>
      </c>
      <c r="P129" s="11">
        <f>'[1]3. Delegazioni'!P129</f>
        <v>-1</v>
      </c>
      <c r="Q129" s="10">
        <f>'[1]3. Delegazioni'!Q129</f>
        <v>67</v>
      </c>
      <c r="R129" s="11">
        <f>'[1]3. Delegazioni'!R129</f>
        <v>-14</v>
      </c>
      <c r="S129" s="10">
        <f>'[1]3. Delegazioni'!S129</f>
        <v>0</v>
      </c>
      <c r="T129" s="11">
        <f>'[1]3. Delegazioni'!T129</f>
        <v>0</v>
      </c>
    </row>
    <row r="130" spans="2:20" x14ac:dyDescent="0.25">
      <c r="B130" s="8" t="s">
        <v>42</v>
      </c>
      <c r="C130" s="10">
        <f>'[1]3. Delegazioni'!C130</f>
        <v>866</v>
      </c>
      <c r="D130" s="11">
        <f>'[1]3. Delegazioni'!D130</f>
        <v>134</v>
      </c>
      <c r="E130" s="10">
        <f>'[1]3. Delegazioni'!E130</f>
        <v>76</v>
      </c>
      <c r="F130" s="11">
        <f>'[1]3. Delegazioni'!F130</f>
        <v>7</v>
      </c>
      <c r="G130" s="10">
        <f>'[1]3. Delegazioni'!G130</f>
        <v>451</v>
      </c>
      <c r="H130" s="11">
        <f>'[1]3. Delegazioni'!H130</f>
        <v>90</v>
      </c>
      <c r="I130" s="10">
        <f>'[1]3. Delegazioni'!I130</f>
        <v>91</v>
      </c>
      <c r="J130" s="11">
        <f>'[1]3. Delegazioni'!J130</f>
        <v>49</v>
      </c>
      <c r="K130" s="10">
        <f>'[1]3. Delegazioni'!K130</f>
        <v>40</v>
      </c>
      <c r="L130" s="11">
        <f>'[1]3. Delegazioni'!L130</f>
        <v>15</v>
      </c>
      <c r="M130" s="10">
        <f>'[1]3. Delegazioni'!M130</f>
        <v>200</v>
      </c>
      <c r="N130" s="11">
        <f>'[1]3. Delegazioni'!N130</f>
        <v>-25</v>
      </c>
      <c r="O130" s="10">
        <f>'[1]3. Delegazioni'!O130</f>
        <v>0</v>
      </c>
      <c r="P130" s="11">
        <f>'[1]3. Delegazioni'!P130</f>
        <v>-1</v>
      </c>
      <c r="Q130" s="10">
        <f>'[1]3. Delegazioni'!Q130</f>
        <v>8</v>
      </c>
      <c r="R130" s="11">
        <f>'[1]3. Delegazioni'!R130</f>
        <v>-1</v>
      </c>
      <c r="S130" s="10">
        <f>'[1]3. Delegazioni'!S130</f>
        <v>0</v>
      </c>
      <c r="T130" s="11">
        <f>'[1]3. Delegazioni'!T130</f>
        <v>0</v>
      </c>
    </row>
    <row r="131" spans="2:20" x14ac:dyDescent="0.25">
      <c r="B131" s="8" t="s">
        <v>7</v>
      </c>
      <c r="C131" s="10">
        <f>'[1]3. Delegazioni'!C131</f>
        <v>387</v>
      </c>
      <c r="D131" s="11">
        <f>'[1]3. Delegazioni'!D131</f>
        <v>46</v>
      </c>
      <c r="E131" s="10">
        <f>'[1]3. Delegazioni'!E131</f>
        <v>35</v>
      </c>
      <c r="F131" s="11">
        <f>'[1]3. Delegazioni'!F131</f>
        <v>4</v>
      </c>
      <c r="G131" s="10">
        <f>'[1]3. Delegazioni'!G131</f>
        <v>203</v>
      </c>
      <c r="H131" s="11">
        <f>'[1]3. Delegazioni'!H131</f>
        <v>31</v>
      </c>
      <c r="I131" s="10">
        <f>'[1]3. Delegazioni'!I131</f>
        <v>24</v>
      </c>
      <c r="J131" s="11">
        <f>'[1]3. Delegazioni'!J131</f>
        <v>5</v>
      </c>
      <c r="K131" s="10">
        <f>'[1]3. Delegazioni'!K131</f>
        <v>12</v>
      </c>
      <c r="L131" s="11">
        <f>'[1]3. Delegazioni'!L131</f>
        <v>5</v>
      </c>
      <c r="M131" s="10">
        <f>'[1]3. Delegazioni'!M131</f>
        <v>90</v>
      </c>
      <c r="N131" s="11">
        <f>'[1]3. Delegazioni'!N131</f>
        <v>-8</v>
      </c>
      <c r="O131" s="10">
        <f>'[1]3. Delegazioni'!O131</f>
        <v>0</v>
      </c>
      <c r="P131" s="11">
        <f>'[1]3. Delegazioni'!P131</f>
        <v>-1</v>
      </c>
      <c r="Q131" s="10">
        <f>'[1]3. Delegazioni'!Q131</f>
        <v>23</v>
      </c>
      <c r="R131" s="11">
        <f>'[1]3. Delegazioni'!R131</f>
        <v>10</v>
      </c>
      <c r="S131" s="10">
        <f>'[1]3. Delegazioni'!S131</f>
        <v>0</v>
      </c>
      <c r="T131" s="11">
        <f>'[1]3. Delegazioni'!T131</f>
        <v>0</v>
      </c>
    </row>
    <row r="132" spans="2:20" x14ac:dyDescent="0.25">
      <c r="B132" s="8" t="s">
        <v>43</v>
      </c>
      <c r="C132" s="10">
        <f>'[1]3. Delegazioni'!C132</f>
        <v>620</v>
      </c>
      <c r="D132" s="11">
        <f>'[1]3. Delegazioni'!D132</f>
        <v>83</v>
      </c>
      <c r="E132" s="10">
        <f>'[1]3. Delegazioni'!E132</f>
        <v>20</v>
      </c>
      <c r="F132" s="11">
        <f>'[1]3. Delegazioni'!F132</f>
        <v>-18</v>
      </c>
      <c r="G132" s="10">
        <f>'[1]3. Delegazioni'!G132</f>
        <v>228</v>
      </c>
      <c r="H132" s="11">
        <f>'[1]3. Delegazioni'!H132</f>
        <v>63</v>
      </c>
      <c r="I132" s="10">
        <f>'[1]3. Delegazioni'!I132</f>
        <v>96</v>
      </c>
      <c r="J132" s="11">
        <f>'[1]3. Delegazioni'!J132</f>
        <v>-18</v>
      </c>
      <c r="K132" s="10">
        <f>'[1]3. Delegazioni'!K132</f>
        <v>8</v>
      </c>
      <c r="L132" s="11">
        <f>'[1]3. Delegazioni'!L132</f>
        <v>0</v>
      </c>
      <c r="M132" s="10">
        <f>'[1]3. Delegazioni'!M132</f>
        <v>249</v>
      </c>
      <c r="N132" s="11">
        <f>'[1]3. Delegazioni'!N132</f>
        <v>69</v>
      </c>
      <c r="O132" s="10">
        <f>'[1]3. Delegazioni'!O132</f>
        <v>0</v>
      </c>
      <c r="P132" s="11">
        <f>'[1]3. Delegazioni'!P132</f>
        <v>0</v>
      </c>
      <c r="Q132" s="10">
        <f>'[1]3. Delegazioni'!Q132</f>
        <v>19</v>
      </c>
      <c r="R132" s="11">
        <f>'[1]3. Delegazioni'!R132</f>
        <v>-13</v>
      </c>
      <c r="S132" s="10">
        <f>'[1]3. Delegazioni'!S132</f>
        <v>0</v>
      </c>
      <c r="T132" s="11">
        <f>'[1]3. Delegazioni'!T132</f>
        <v>0</v>
      </c>
    </row>
    <row r="133" spans="2:20" x14ac:dyDescent="0.25">
      <c r="B133" s="8" t="s">
        <v>44</v>
      </c>
      <c r="C133" s="10">
        <f>'[1]3. Delegazioni'!C133</f>
        <v>282</v>
      </c>
      <c r="D133" s="11">
        <f>'[1]3. Delegazioni'!D133</f>
        <v>-32</v>
      </c>
      <c r="E133" s="10">
        <f>'[1]3. Delegazioni'!E133</f>
        <v>13</v>
      </c>
      <c r="F133" s="11">
        <f>'[1]3. Delegazioni'!F133</f>
        <v>-8</v>
      </c>
      <c r="G133" s="10">
        <f>'[1]3. Delegazioni'!G133</f>
        <v>112</v>
      </c>
      <c r="H133" s="11">
        <f>'[1]3. Delegazioni'!H133</f>
        <v>0</v>
      </c>
      <c r="I133" s="10">
        <f>'[1]3. Delegazioni'!I133</f>
        <v>9</v>
      </c>
      <c r="J133" s="11">
        <f>'[1]3. Delegazioni'!J133</f>
        <v>1</v>
      </c>
      <c r="K133" s="10">
        <f>'[1]3. Delegazioni'!K133</f>
        <v>5</v>
      </c>
      <c r="L133" s="11">
        <f>'[1]3. Delegazioni'!L133</f>
        <v>0</v>
      </c>
      <c r="M133" s="10">
        <f>'[1]3. Delegazioni'!M133</f>
        <v>130</v>
      </c>
      <c r="N133" s="11">
        <f>'[1]3. Delegazioni'!N133</f>
        <v>-28</v>
      </c>
      <c r="O133" s="10">
        <f>'[1]3. Delegazioni'!O133</f>
        <v>0</v>
      </c>
      <c r="P133" s="11">
        <f>'[1]3. Delegazioni'!P133</f>
        <v>0</v>
      </c>
      <c r="Q133" s="10">
        <f>'[1]3. Delegazioni'!Q133</f>
        <v>13</v>
      </c>
      <c r="R133" s="11">
        <f>'[1]3. Delegazioni'!R133</f>
        <v>3</v>
      </c>
      <c r="S133" s="10">
        <f>'[1]3. Delegazioni'!S133</f>
        <v>0</v>
      </c>
      <c r="T133" s="11">
        <f>'[1]3. Delegazioni'!T133</f>
        <v>0</v>
      </c>
    </row>
    <row r="134" spans="2:20" s="7" customFormat="1" ht="21" customHeight="1" x14ac:dyDescent="0.2">
      <c r="B134" s="13" t="s">
        <v>149</v>
      </c>
      <c r="C134" s="14">
        <f>'3. Forme contrattuali'!C39</f>
        <v>9799</v>
      </c>
      <c r="D134" s="56">
        <f>'3. Forme contrattuali'!D39</f>
        <v>2241</v>
      </c>
      <c r="E134" s="14">
        <f>'3. Forme contrattuali'!E39</f>
        <v>487</v>
      </c>
      <c r="F134" s="56">
        <f>'3. Forme contrattuali'!F39</f>
        <v>9</v>
      </c>
      <c r="G134" s="14">
        <f>'3. Forme contrattuali'!G39</f>
        <v>4815</v>
      </c>
      <c r="H134" s="56">
        <f>'3. Forme contrattuali'!H39</f>
        <v>1273</v>
      </c>
      <c r="I134" s="14">
        <f>'3. Forme contrattuali'!I39</f>
        <v>472</v>
      </c>
      <c r="J134" s="56">
        <f>'3. Forme contrattuali'!J39</f>
        <v>107</v>
      </c>
      <c r="K134" s="14">
        <f>'3. Forme contrattuali'!K39</f>
        <v>348</v>
      </c>
      <c r="L134" s="56">
        <f>'3. Forme contrattuali'!L39</f>
        <v>54</v>
      </c>
      <c r="M134" s="14">
        <f>'3. Forme contrattuali'!M39</f>
        <v>3300</v>
      </c>
      <c r="N134" s="56">
        <f>'3. Forme contrattuali'!N39</f>
        <v>750</v>
      </c>
      <c r="O134" s="14">
        <f>'3. Forme contrattuali'!O39</f>
        <v>0</v>
      </c>
      <c r="P134" s="56">
        <f>'3. Forme contrattuali'!P39</f>
        <v>-3</v>
      </c>
      <c r="Q134" s="14">
        <f>'3. Forme contrattuali'!Q39</f>
        <v>377</v>
      </c>
      <c r="R134" s="56">
        <f>'3. Forme contrattuali'!R39</f>
        <v>51</v>
      </c>
      <c r="S134" s="14">
        <f>'3. Forme contrattuali'!S39</f>
        <v>0</v>
      </c>
      <c r="T134" s="56">
        <f>'3. Forme contrattuali'!T39</f>
        <v>0</v>
      </c>
    </row>
    <row r="135" spans="2:20" s="7" customFormat="1" ht="24.95" customHeight="1" x14ac:dyDescent="0.2">
      <c r="B135" s="163" t="s">
        <v>47</v>
      </c>
      <c r="C135" s="163"/>
      <c r="D135" s="163"/>
      <c r="E135" s="163"/>
      <c r="F135" s="163"/>
      <c r="G135" s="163"/>
      <c r="H135" s="163"/>
      <c r="I135" s="163"/>
      <c r="J135" s="163"/>
      <c r="K135" s="163"/>
      <c r="L135" s="163"/>
      <c r="M135" s="163"/>
      <c r="N135" s="163"/>
    </row>
    <row r="138" spans="2:20" x14ac:dyDescent="0.25">
      <c r="F138" s="18"/>
      <c r="G138" s="22"/>
      <c r="H138" s="23"/>
      <c r="I138" s="22"/>
    </row>
    <row r="139" spans="2:20" x14ac:dyDescent="0.25">
      <c r="G139" s="22"/>
      <c r="H139" s="23"/>
      <c r="I139" s="22"/>
    </row>
    <row r="140" spans="2:20" x14ac:dyDescent="0.25">
      <c r="G140" s="22"/>
      <c r="H140" s="23"/>
      <c r="I140" s="22"/>
    </row>
    <row r="141" spans="2:20" x14ac:dyDescent="0.25">
      <c r="G141" s="22"/>
      <c r="H141" s="23"/>
      <c r="I141" s="22"/>
    </row>
    <row r="142" spans="2:20" x14ac:dyDescent="0.25">
      <c r="G142" s="22"/>
      <c r="H142" s="23"/>
      <c r="I142" s="22"/>
    </row>
    <row r="143" spans="2:20" x14ac:dyDescent="0.25">
      <c r="G143" s="22"/>
      <c r="H143" s="23"/>
      <c r="I143" s="22"/>
    </row>
    <row r="144" spans="2:20" x14ac:dyDescent="0.25">
      <c r="G144" s="22"/>
      <c r="H144" s="23"/>
      <c r="I144" s="22"/>
    </row>
    <row r="145" spans="7:9" x14ac:dyDescent="0.25">
      <c r="G145" s="22"/>
      <c r="H145" s="23"/>
      <c r="I145" s="22"/>
    </row>
    <row r="146" spans="7:9" x14ac:dyDescent="0.25">
      <c r="G146" s="22"/>
      <c r="H146" s="23"/>
      <c r="I146" s="22"/>
    </row>
    <row r="153" spans="7:9" ht="15" customHeight="1" x14ac:dyDescent="0.25"/>
    <row r="184" ht="15" customHeight="1" x14ac:dyDescent="0.25"/>
    <row r="185" ht="30" customHeight="1" x14ac:dyDescent="0.25"/>
    <row r="186" ht="40.5" customHeight="1" x14ac:dyDescent="0.25"/>
    <row r="215" ht="15" customHeight="1" x14ac:dyDescent="0.25"/>
  </sheetData>
  <sheetProtection sheet="1" objects="1" scenarios="1"/>
  <mergeCells count="53">
    <mergeCell ref="B25:N25"/>
    <mergeCell ref="B2:Q4"/>
    <mergeCell ref="B6:N6"/>
    <mergeCell ref="B7:B8"/>
    <mergeCell ref="C7:E8"/>
    <mergeCell ref="F7:N7"/>
    <mergeCell ref="F8:H8"/>
    <mergeCell ref="I8:K8"/>
    <mergeCell ref="L8:N8"/>
    <mergeCell ref="B29:B30"/>
    <mergeCell ref="C29:E30"/>
    <mergeCell ref="F29:K29"/>
    <mergeCell ref="F30:H30"/>
    <mergeCell ref="I30:K30"/>
    <mergeCell ref="B51:B52"/>
    <mergeCell ref="C51:E52"/>
    <mergeCell ref="F51:K51"/>
    <mergeCell ref="F52:H52"/>
    <mergeCell ref="I52:K52"/>
    <mergeCell ref="B72:N72"/>
    <mergeCell ref="B73:B74"/>
    <mergeCell ref="C73:E74"/>
    <mergeCell ref="F73:N73"/>
    <mergeCell ref="F74:H74"/>
    <mergeCell ref="I74:K74"/>
    <mergeCell ref="L74:N74"/>
    <mergeCell ref="B91:N91"/>
    <mergeCell ref="B94:N94"/>
    <mergeCell ref="B95:B96"/>
    <mergeCell ref="C95:D96"/>
    <mergeCell ref="E95:T95"/>
    <mergeCell ref="E96:F96"/>
    <mergeCell ref="G96:H96"/>
    <mergeCell ref="I96:J96"/>
    <mergeCell ref="K96:L96"/>
    <mergeCell ref="M96:N96"/>
    <mergeCell ref="O96:P96"/>
    <mergeCell ref="Q96:R96"/>
    <mergeCell ref="S96:T96"/>
    <mergeCell ref="B113:N113"/>
    <mergeCell ref="B116:N116"/>
    <mergeCell ref="B117:B118"/>
    <mergeCell ref="C117:D118"/>
    <mergeCell ref="E117:T117"/>
    <mergeCell ref="E118:F118"/>
    <mergeCell ref="G118:H118"/>
    <mergeCell ref="Q118:R118"/>
    <mergeCell ref="S118:T118"/>
    <mergeCell ref="B135:N135"/>
    <mergeCell ref="I118:J118"/>
    <mergeCell ref="K118:L118"/>
    <mergeCell ref="M118:N118"/>
    <mergeCell ref="O118:P118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93" orientation="landscape" verticalDpi="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3A6193-2FA8-495C-B83F-60C9DA9BE861}">
  <sheetPr>
    <tabColor theme="1"/>
  </sheetPr>
  <dimension ref="B1:L20"/>
  <sheetViews>
    <sheetView workbookViewId="0">
      <selection activeCell="B2" sqref="R2"/>
    </sheetView>
  </sheetViews>
  <sheetFormatPr defaultRowHeight="15" x14ac:dyDescent="0.25"/>
  <cols>
    <col min="1" max="1" width="9.140625" style="45"/>
    <col min="2" max="2" width="64.42578125" style="45" customWidth="1"/>
    <col min="3" max="5" width="9.140625" style="45"/>
    <col min="6" max="6" width="17.28515625" style="45" customWidth="1"/>
    <col min="7" max="16384" width="9.140625" style="45"/>
  </cols>
  <sheetData>
    <row r="1" spans="2:12" s="39" customFormat="1" ht="44.25" customHeight="1" x14ac:dyDescent="0.25">
      <c r="B1" s="48" t="s">
        <v>128</v>
      </c>
      <c r="G1" s="45"/>
      <c r="H1" s="45"/>
      <c r="I1" s="45"/>
      <c r="J1" s="45"/>
      <c r="K1" s="45"/>
      <c r="L1" s="45"/>
    </row>
    <row r="2" spans="2:12" s="40" customFormat="1" x14ac:dyDescent="0.25">
      <c r="B2" s="66"/>
      <c r="C2" s="63"/>
      <c r="D2" s="63"/>
      <c r="E2" s="63"/>
      <c r="F2" s="63"/>
      <c r="G2" s="45"/>
      <c r="H2" s="45"/>
      <c r="I2" s="45"/>
      <c r="J2" s="45"/>
      <c r="K2" s="45"/>
      <c r="L2" s="45"/>
    </row>
    <row r="3" spans="2:12" s="40" customFormat="1" x14ac:dyDescent="0.25">
      <c r="B3" s="67" t="s">
        <v>179</v>
      </c>
      <c r="C3" s="63"/>
      <c r="D3" s="63"/>
      <c r="E3" s="63"/>
      <c r="F3" s="63"/>
      <c r="G3" s="45"/>
      <c r="H3" s="45"/>
      <c r="I3" s="45"/>
      <c r="J3" s="45"/>
      <c r="K3" s="45"/>
      <c r="L3" s="45"/>
    </row>
    <row r="4" spans="2:12" s="40" customFormat="1" ht="32.25" customHeight="1" x14ac:dyDescent="0.25">
      <c r="B4" s="68" t="s">
        <v>144</v>
      </c>
      <c r="C4" s="63"/>
      <c r="D4" s="63"/>
      <c r="E4" s="63"/>
      <c r="F4" s="63"/>
      <c r="G4" s="45"/>
      <c r="H4" s="45"/>
      <c r="I4" s="45"/>
      <c r="J4" s="45"/>
      <c r="K4" s="45"/>
      <c r="L4" s="45"/>
    </row>
    <row r="5" spans="2:12" s="40" customFormat="1" ht="14.25" customHeight="1" x14ac:dyDescent="0.25">
      <c r="B5" s="66" t="s">
        <v>145</v>
      </c>
      <c r="C5" s="69"/>
      <c r="D5" s="69"/>
      <c r="E5" s="69"/>
      <c r="F5" s="69"/>
      <c r="G5" s="45"/>
      <c r="H5" s="45"/>
      <c r="I5" s="45"/>
      <c r="J5" s="45"/>
      <c r="K5" s="45"/>
      <c r="L5" s="45"/>
    </row>
    <row r="6" spans="2:12" s="40" customFormat="1" x14ac:dyDescent="0.25">
      <c r="B6" s="70" t="s">
        <v>146</v>
      </c>
      <c r="C6" s="66"/>
      <c r="D6" s="66"/>
      <c r="E6" s="66"/>
      <c r="F6" s="66"/>
      <c r="G6" s="45"/>
      <c r="H6" s="45"/>
      <c r="I6" s="45"/>
      <c r="J6" s="45"/>
      <c r="K6" s="45"/>
      <c r="L6" s="45"/>
    </row>
    <row r="7" spans="2:12" s="40" customFormat="1" x14ac:dyDescent="0.25">
      <c r="B7" s="66" t="s">
        <v>178</v>
      </c>
      <c r="C7" s="63"/>
      <c r="D7" s="63"/>
      <c r="E7" s="63"/>
      <c r="F7" s="63"/>
      <c r="G7" s="45"/>
      <c r="H7" s="45"/>
      <c r="I7" s="45"/>
      <c r="J7" s="45"/>
      <c r="K7" s="45"/>
      <c r="L7" s="45"/>
    </row>
    <row r="8" spans="2:12" s="40" customFormat="1" x14ac:dyDescent="0.25">
      <c r="B8" s="66" t="s">
        <v>147</v>
      </c>
      <c r="C8" s="63"/>
      <c r="D8" s="63"/>
      <c r="E8" s="63"/>
      <c r="F8" s="63"/>
      <c r="G8" s="45"/>
      <c r="H8" s="45"/>
      <c r="I8" s="45"/>
      <c r="J8" s="45"/>
      <c r="K8" s="45"/>
      <c r="L8" s="45"/>
    </row>
    <row r="9" spans="2:12" s="40" customFormat="1" x14ac:dyDescent="0.25">
      <c r="B9" s="70" t="s">
        <v>148</v>
      </c>
      <c r="C9" s="63"/>
      <c r="D9" s="63"/>
      <c r="E9" s="63"/>
      <c r="F9" s="63"/>
      <c r="G9" s="45"/>
      <c r="H9" s="45"/>
      <c r="I9" s="45"/>
      <c r="J9" s="45"/>
      <c r="K9" s="45"/>
      <c r="L9" s="45"/>
    </row>
    <row r="10" spans="2:12" s="40" customFormat="1" x14ac:dyDescent="0.25">
      <c r="B10" s="66"/>
      <c r="C10" s="63"/>
      <c r="D10" s="63"/>
      <c r="E10" s="63"/>
      <c r="F10" s="63"/>
      <c r="G10" s="45"/>
      <c r="H10" s="45"/>
      <c r="I10" s="45"/>
      <c r="J10" s="45"/>
      <c r="K10" s="45"/>
      <c r="L10" s="45"/>
    </row>
    <row r="11" spans="2:12" x14ac:dyDescent="0.25">
      <c r="B11" s="46"/>
    </row>
    <row r="12" spans="2:12" x14ac:dyDescent="0.25">
      <c r="B12" s="46"/>
    </row>
    <row r="13" spans="2:12" x14ac:dyDescent="0.25">
      <c r="B13" s="47"/>
    </row>
    <row r="14" spans="2:12" x14ac:dyDescent="0.25">
      <c r="B14" s="47"/>
    </row>
    <row r="15" spans="2:12" x14ac:dyDescent="0.25">
      <c r="B15" s="46"/>
    </row>
    <row r="20" spans="2:2" x14ac:dyDescent="0.25">
      <c r="B20" s="46"/>
    </row>
  </sheetData>
  <sheetProtection sheet="1" objects="1" scenarios="1"/>
  <pageMargins left="0.7" right="0.7" top="0.75" bottom="0.75" header="0.3" footer="0.3"/>
  <pageSetup paperSize="9" orientation="portrait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C45434-C34E-45F9-979F-4A60B1A25304}">
  <sheetPr>
    <tabColor theme="0"/>
    <pageSetUpPr fitToPage="1"/>
  </sheetPr>
  <dimension ref="B1:AA122"/>
  <sheetViews>
    <sheetView zoomScaleNormal="100" zoomScalePageLayoutView="125" workbookViewId="0">
      <selection activeCell="V4" sqref="V4"/>
    </sheetView>
  </sheetViews>
  <sheetFormatPr defaultColWidth="10" defaultRowHeight="12.75" x14ac:dyDescent="0.25"/>
  <cols>
    <col min="1" max="1" width="4.7109375" style="18" customWidth="1"/>
    <col min="2" max="2" width="21.5703125" style="18" customWidth="1"/>
    <col min="3" max="20" width="9.28515625" style="18" customWidth="1"/>
    <col min="21" max="22" width="10" style="18"/>
    <col min="23" max="23" width="8.42578125" style="18" customWidth="1"/>
    <col min="24" max="25" width="10" style="18"/>
    <col min="26" max="26" width="9.140625" style="18" customWidth="1"/>
    <col min="27" max="28" width="10" style="18"/>
    <col min="29" max="29" width="8.7109375" style="18" customWidth="1"/>
    <col min="30" max="31" width="10" style="18"/>
    <col min="32" max="32" width="9" style="18" customWidth="1"/>
    <col min="33" max="34" width="10" style="18"/>
    <col min="35" max="35" width="9.42578125" style="18" customWidth="1"/>
    <col min="36" max="16384" width="10" style="18"/>
  </cols>
  <sheetData>
    <row r="1" spans="2:27" x14ac:dyDescent="0.25">
      <c r="V1" s="17"/>
      <c r="W1" s="17"/>
      <c r="X1" s="17"/>
      <c r="Y1" s="17"/>
      <c r="Z1" s="17"/>
      <c r="AA1" s="17"/>
    </row>
    <row r="2" spans="2:27" ht="15" customHeight="1" x14ac:dyDescent="0.25">
      <c r="B2" s="150" t="s">
        <v>197</v>
      </c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V2" s="101" t="s">
        <v>50</v>
      </c>
      <c r="W2" s="101"/>
      <c r="X2" s="101"/>
      <c r="Y2" s="101"/>
      <c r="Z2" s="101"/>
      <c r="AA2" s="17"/>
    </row>
    <row r="3" spans="2:27" x14ac:dyDescent="0.25">
      <c r="B3" s="150"/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150"/>
      <c r="Q3" s="150"/>
      <c r="R3" s="150"/>
      <c r="S3" s="150"/>
      <c r="T3" s="150"/>
      <c r="V3" s="101"/>
      <c r="W3" s="101"/>
      <c r="X3" s="101"/>
      <c r="Y3" s="101"/>
      <c r="Z3" s="101"/>
      <c r="AA3" s="17"/>
    </row>
    <row r="4" spans="2:27" x14ac:dyDescent="0.25">
      <c r="B4" s="150"/>
      <c r="C4" s="150"/>
      <c r="D4" s="150"/>
      <c r="E4" s="150"/>
      <c r="F4" s="150"/>
      <c r="G4" s="150"/>
      <c r="H4" s="150"/>
      <c r="I4" s="150"/>
      <c r="J4" s="150"/>
      <c r="K4" s="150"/>
      <c r="L4" s="150"/>
      <c r="M4" s="150"/>
      <c r="N4" s="150"/>
      <c r="O4" s="150"/>
      <c r="P4" s="150"/>
      <c r="Q4" s="150"/>
      <c r="R4" s="150"/>
      <c r="S4" s="150"/>
      <c r="T4" s="150"/>
      <c r="V4" s="101"/>
      <c r="W4" s="101"/>
      <c r="X4" s="101"/>
      <c r="Y4" s="101"/>
      <c r="Z4" s="101"/>
      <c r="AA4" s="17"/>
    </row>
    <row r="5" spans="2:27" ht="13.5" customHeight="1" x14ac:dyDescent="0.25">
      <c r="C5" s="71"/>
      <c r="D5" s="71"/>
      <c r="E5" s="71"/>
      <c r="F5" s="71"/>
      <c r="G5" s="71"/>
      <c r="H5" s="71"/>
      <c r="I5" s="71"/>
      <c r="J5" s="71"/>
      <c r="K5" s="71"/>
      <c r="L5" s="71"/>
      <c r="O5" s="18" t="s">
        <v>51</v>
      </c>
      <c r="V5" s="101"/>
      <c r="W5" s="101"/>
      <c r="X5" s="101"/>
      <c r="Y5" s="101"/>
      <c r="Z5" s="101"/>
      <c r="AA5" s="17"/>
    </row>
    <row r="6" spans="2:27" s="74" customFormat="1" ht="24.95" customHeight="1" x14ac:dyDescent="0.25">
      <c r="B6" s="72" t="s">
        <v>212</v>
      </c>
      <c r="C6" s="73"/>
      <c r="D6" s="73"/>
      <c r="E6" s="73"/>
      <c r="F6" s="73"/>
      <c r="G6" s="73"/>
      <c r="H6" s="73"/>
      <c r="I6" s="73"/>
      <c r="J6" s="73"/>
      <c r="K6" s="75"/>
      <c r="L6" s="75"/>
      <c r="V6" s="102"/>
      <c r="W6" s="102"/>
      <c r="X6" s="102"/>
      <c r="Y6" s="102"/>
      <c r="Z6" s="102"/>
      <c r="AA6" s="75"/>
    </row>
    <row r="7" spans="2:27" ht="15" customHeight="1" x14ac:dyDescent="0.25">
      <c r="B7" s="151" t="s">
        <v>90</v>
      </c>
      <c r="C7" s="153" t="s">
        <v>55</v>
      </c>
      <c r="D7" s="153"/>
      <c r="E7" s="155" t="s">
        <v>2</v>
      </c>
      <c r="F7" s="155"/>
      <c r="G7" s="155"/>
      <c r="H7" s="155"/>
      <c r="I7" s="155"/>
      <c r="J7" s="155"/>
      <c r="K7" s="17"/>
      <c r="L7" s="17"/>
      <c r="V7" s="101" t="s">
        <v>34</v>
      </c>
      <c r="W7" s="101"/>
      <c r="X7" s="101"/>
      <c r="Y7" s="101"/>
      <c r="Z7" s="101"/>
      <c r="AA7" s="17"/>
    </row>
    <row r="8" spans="2:27" ht="27" customHeight="1" x14ac:dyDescent="0.25">
      <c r="B8" s="152"/>
      <c r="C8" s="154"/>
      <c r="D8" s="154"/>
      <c r="E8" s="161" t="s">
        <v>95</v>
      </c>
      <c r="F8" s="161"/>
      <c r="G8" s="161" t="s">
        <v>96</v>
      </c>
      <c r="H8" s="161"/>
      <c r="I8" s="161" t="s">
        <v>97</v>
      </c>
      <c r="J8" s="161"/>
      <c r="K8" s="160"/>
      <c r="L8" s="160"/>
      <c r="V8" s="101"/>
      <c r="W8" s="101"/>
      <c r="X8" s="101"/>
      <c r="Y8" s="101"/>
      <c r="Z8" s="101"/>
      <c r="AA8" s="17"/>
    </row>
    <row r="9" spans="2:27" ht="35.25" customHeight="1" x14ac:dyDescent="0.25">
      <c r="B9" s="76"/>
      <c r="C9" s="77" t="s">
        <v>358</v>
      </c>
      <c r="D9" s="78" t="s">
        <v>0</v>
      </c>
      <c r="E9" s="77" t="s">
        <v>358</v>
      </c>
      <c r="F9" s="78" t="s">
        <v>0</v>
      </c>
      <c r="G9" s="77" t="s">
        <v>358</v>
      </c>
      <c r="H9" s="78" t="s">
        <v>0</v>
      </c>
      <c r="I9" s="77" t="s">
        <v>358</v>
      </c>
      <c r="J9" s="78" t="s">
        <v>0</v>
      </c>
      <c r="K9" s="93"/>
      <c r="L9" s="94"/>
      <c r="V9" s="101"/>
      <c r="W9" s="112" t="s">
        <v>91</v>
      </c>
      <c r="X9" s="112" t="s">
        <v>92</v>
      </c>
      <c r="Y9" s="112" t="s">
        <v>93</v>
      </c>
      <c r="Z9" s="103"/>
      <c r="AA9" s="17"/>
    </row>
    <row r="10" spans="2:27" x14ac:dyDescent="0.25">
      <c r="B10" s="18" t="s">
        <v>3</v>
      </c>
      <c r="C10" s="30">
        <f>$H$42</f>
        <v>141994</v>
      </c>
      <c r="D10" s="31">
        <v>1</v>
      </c>
      <c r="E10" s="30">
        <f>$H$39</f>
        <v>50940</v>
      </c>
      <c r="F10" s="19">
        <f>E10/$C$10</f>
        <v>0.35874755271349495</v>
      </c>
      <c r="G10" s="30">
        <f>$H$40</f>
        <v>70479</v>
      </c>
      <c r="H10" s="19">
        <f>G10/$C$10</f>
        <v>0.49635195853345915</v>
      </c>
      <c r="I10" s="30">
        <f>$H$41</f>
        <v>20575</v>
      </c>
      <c r="J10" s="19">
        <f>I10/$C$10</f>
        <v>0.1449004887530459</v>
      </c>
      <c r="K10" s="20"/>
      <c r="L10" s="23"/>
      <c r="N10" s="18" t="s">
        <v>52</v>
      </c>
      <c r="V10" s="101" t="s">
        <v>4</v>
      </c>
      <c r="W10" s="104">
        <f>$E$11</f>
        <v>6113</v>
      </c>
      <c r="X10" s="104">
        <f>$G$11</f>
        <v>12236</v>
      </c>
      <c r="Y10" s="104">
        <f>$I$11</f>
        <v>3734</v>
      </c>
      <c r="Z10" s="104"/>
      <c r="AA10" s="17"/>
    </row>
    <row r="11" spans="2:27" x14ac:dyDescent="0.25">
      <c r="B11" s="18" t="s">
        <v>4</v>
      </c>
      <c r="C11" s="30">
        <f>$H$56</f>
        <v>22083</v>
      </c>
      <c r="D11" s="33">
        <v>1</v>
      </c>
      <c r="E11" s="30">
        <f>$H$53</f>
        <v>6113</v>
      </c>
      <c r="F11" s="16">
        <f>E11/$C$11</f>
        <v>0.27681927274373952</v>
      </c>
      <c r="G11" s="30">
        <f>$H$54</f>
        <v>12236</v>
      </c>
      <c r="H11" s="16">
        <f>G11/$C$11</f>
        <v>0.55409138251143408</v>
      </c>
      <c r="I11" s="30">
        <f>$H$55</f>
        <v>3734</v>
      </c>
      <c r="J11" s="16">
        <f>I11/$C$11</f>
        <v>0.16908934474482634</v>
      </c>
      <c r="K11" s="20"/>
      <c r="L11" s="23"/>
      <c r="V11" s="101"/>
      <c r="W11" s="101"/>
      <c r="X11" s="101"/>
      <c r="Y11" s="101"/>
      <c r="Z11" s="101"/>
      <c r="AA11" s="17"/>
    </row>
    <row r="12" spans="2:27" ht="15" customHeight="1" x14ac:dyDescent="0.25">
      <c r="B12" s="79"/>
      <c r="C12" s="157" t="s">
        <v>14</v>
      </c>
      <c r="D12" s="157"/>
      <c r="E12" s="157"/>
      <c r="F12" s="157"/>
      <c r="G12" s="157"/>
      <c r="H12" s="157"/>
      <c r="I12" s="157"/>
      <c r="J12" s="157"/>
      <c r="K12" s="22"/>
      <c r="L12" s="22"/>
      <c r="V12" s="17"/>
      <c r="W12" s="17"/>
      <c r="X12" s="17"/>
      <c r="Y12" s="17"/>
      <c r="Z12" s="17"/>
      <c r="AA12" s="17"/>
    </row>
    <row r="13" spans="2:27" x14ac:dyDescent="0.25">
      <c r="B13" s="18" t="s">
        <v>53</v>
      </c>
      <c r="C13" s="30">
        <f>$H$70</f>
        <v>3823</v>
      </c>
      <c r="D13" s="31">
        <v>1</v>
      </c>
      <c r="E13" s="30">
        <f>$H$67</f>
        <v>640</v>
      </c>
      <c r="F13" s="19">
        <f>E13/$C$13</f>
        <v>0.16740779492545121</v>
      </c>
      <c r="G13" s="30">
        <f>$H$68</f>
        <v>2393</v>
      </c>
      <c r="H13" s="19">
        <f>G13/$C$13</f>
        <v>0.62594820821344499</v>
      </c>
      <c r="I13" s="30">
        <f>$H$69</f>
        <v>790</v>
      </c>
      <c r="J13" s="19">
        <f>I13/$C$13</f>
        <v>0.20664399686110385</v>
      </c>
      <c r="K13" s="20"/>
      <c r="L13" s="23"/>
    </row>
    <row r="14" spans="2:27" x14ac:dyDescent="0.25">
      <c r="B14" s="18" t="s">
        <v>5</v>
      </c>
      <c r="C14" s="30">
        <f>$H$84</f>
        <v>10626</v>
      </c>
      <c r="D14" s="31">
        <v>1</v>
      </c>
      <c r="E14" s="30">
        <f>$H$81</f>
        <v>3651</v>
      </c>
      <c r="F14" s="19">
        <f>E14/$C$14</f>
        <v>0.3435911914172784</v>
      </c>
      <c r="G14" s="30">
        <f>$H$82</f>
        <v>5300</v>
      </c>
      <c r="H14" s="19">
        <f>G14/$C$14</f>
        <v>0.49877658573310746</v>
      </c>
      <c r="I14" s="30">
        <f>$H$83</f>
        <v>1675</v>
      </c>
      <c r="J14" s="19">
        <f>I14/$C$14</f>
        <v>0.15763222284961415</v>
      </c>
      <c r="K14" s="20"/>
      <c r="L14" s="23"/>
      <c r="P14" s="18" t="s">
        <v>49</v>
      </c>
      <c r="R14" s="18" t="s">
        <v>8</v>
      </c>
    </row>
    <row r="15" spans="2:27" x14ac:dyDescent="0.25">
      <c r="B15" s="18" t="s">
        <v>6</v>
      </c>
      <c r="C15" s="30">
        <f>$H$98</f>
        <v>3366</v>
      </c>
      <c r="D15" s="31">
        <v>1</v>
      </c>
      <c r="E15" s="30">
        <f>$H$95</f>
        <v>606</v>
      </c>
      <c r="F15" s="19">
        <f>E15/$C$15</f>
        <v>0.18003565062388591</v>
      </c>
      <c r="G15" s="30">
        <f>$H$96</f>
        <v>2155</v>
      </c>
      <c r="H15" s="19">
        <f>G15/$C$15</f>
        <v>0.64022578728461077</v>
      </c>
      <c r="I15" s="30">
        <f>$H$97</f>
        <v>605</v>
      </c>
      <c r="J15" s="19">
        <f>I15/$C$15</f>
        <v>0.17973856209150327</v>
      </c>
      <c r="K15" s="20"/>
      <c r="L15" s="23"/>
    </row>
    <row r="16" spans="2:27" x14ac:dyDescent="0.25">
      <c r="B16" s="80" t="s">
        <v>7</v>
      </c>
      <c r="C16" s="32">
        <f>$H$112</f>
        <v>4268</v>
      </c>
      <c r="D16" s="33">
        <v>1</v>
      </c>
      <c r="E16" s="32">
        <f>$H$109</f>
        <v>1216</v>
      </c>
      <c r="F16" s="16">
        <f>E16/$C$16</f>
        <v>0.28491096532333648</v>
      </c>
      <c r="G16" s="32">
        <f>$H$110</f>
        <v>2388</v>
      </c>
      <c r="H16" s="16">
        <f>G16/$C$16</f>
        <v>0.55951265229615743</v>
      </c>
      <c r="I16" s="32">
        <f>$H$111</f>
        <v>664</v>
      </c>
      <c r="J16" s="16">
        <f>I16/$C$16</f>
        <v>0.15557638238050608</v>
      </c>
      <c r="K16" s="20"/>
      <c r="L16" s="23"/>
    </row>
    <row r="17" spans="2:25" ht="24.95" customHeight="1" x14ac:dyDescent="0.2">
      <c r="B17" s="81" t="s">
        <v>47</v>
      </c>
      <c r="C17" s="82"/>
      <c r="D17" s="82"/>
      <c r="E17" s="82"/>
      <c r="F17" s="82"/>
      <c r="G17" s="82"/>
      <c r="H17" s="82"/>
      <c r="I17" s="82"/>
      <c r="J17" s="82"/>
      <c r="K17" s="17"/>
      <c r="L17" s="17"/>
    </row>
    <row r="20" spans="2:25" s="83" customFormat="1" ht="24.95" customHeight="1" x14ac:dyDescent="0.25">
      <c r="B20" s="72" t="s">
        <v>243</v>
      </c>
      <c r="C20" s="71"/>
      <c r="D20" s="71"/>
      <c r="E20" s="71"/>
      <c r="F20" s="71"/>
      <c r="G20" s="71"/>
      <c r="H20" s="71"/>
      <c r="I20" s="71"/>
      <c r="J20" s="71"/>
      <c r="K20" s="71"/>
      <c r="L20" s="71"/>
      <c r="M20" s="71"/>
      <c r="N20" s="71"/>
      <c r="O20" s="95"/>
      <c r="P20" s="95"/>
      <c r="Q20" s="95"/>
    </row>
    <row r="21" spans="2:25" ht="15" customHeight="1" x14ac:dyDescent="0.25">
      <c r="B21" s="151" t="s">
        <v>90</v>
      </c>
      <c r="C21" s="158" t="s">
        <v>55</v>
      </c>
      <c r="D21" s="158"/>
      <c r="E21" s="158"/>
      <c r="F21" s="155" t="s">
        <v>2</v>
      </c>
      <c r="G21" s="155"/>
      <c r="H21" s="155"/>
      <c r="I21" s="155"/>
      <c r="J21" s="155"/>
      <c r="K21" s="155"/>
      <c r="L21" s="155"/>
      <c r="M21" s="155"/>
      <c r="N21" s="155"/>
      <c r="O21" s="17"/>
      <c r="P21" s="17"/>
      <c r="Q21" s="17"/>
      <c r="Y21" s="18" t="s">
        <v>51</v>
      </c>
    </row>
    <row r="22" spans="2:25" ht="24.75" customHeight="1" x14ac:dyDescent="0.25">
      <c r="B22" s="152"/>
      <c r="C22" s="159"/>
      <c r="D22" s="159"/>
      <c r="E22" s="159"/>
      <c r="F22" s="156" t="s">
        <v>91</v>
      </c>
      <c r="G22" s="156"/>
      <c r="H22" s="156"/>
      <c r="I22" s="161" t="s">
        <v>92</v>
      </c>
      <c r="J22" s="161"/>
      <c r="K22" s="161"/>
      <c r="L22" s="161" t="s">
        <v>93</v>
      </c>
      <c r="M22" s="161"/>
      <c r="N22" s="161"/>
      <c r="O22" s="160"/>
      <c r="P22" s="160"/>
      <c r="Q22" s="160"/>
    </row>
    <row r="23" spans="2:25" ht="35.25" customHeight="1" x14ac:dyDescent="0.25">
      <c r="B23" s="76"/>
      <c r="C23" s="77" t="s">
        <v>358</v>
      </c>
      <c r="D23" s="78" t="s">
        <v>359</v>
      </c>
      <c r="E23" s="78" t="s">
        <v>360</v>
      </c>
      <c r="F23" s="77" t="s">
        <v>358</v>
      </c>
      <c r="G23" s="78" t="s">
        <v>359</v>
      </c>
      <c r="H23" s="78" t="s">
        <v>360</v>
      </c>
      <c r="I23" s="77" t="s">
        <v>358</v>
      </c>
      <c r="J23" s="78" t="s">
        <v>359</v>
      </c>
      <c r="K23" s="78" t="s">
        <v>360</v>
      </c>
      <c r="L23" s="77" t="s">
        <v>358</v>
      </c>
      <c r="M23" s="78" t="s">
        <v>359</v>
      </c>
      <c r="N23" s="78" t="s">
        <v>360</v>
      </c>
      <c r="O23" s="93"/>
      <c r="P23" s="94"/>
      <c r="Q23" s="94"/>
      <c r="W23" s="18" t="s">
        <v>52</v>
      </c>
    </row>
    <row r="24" spans="2:25" x14ac:dyDescent="0.25">
      <c r="B24" s="18" t="s">
        <v>3</v>
      </c>
      <c r="C24" s="30">
        <f>$H$42</f>
        <v>141994</v>
      </c>
      <c r="D24" s="84">
        <f>H42-G42</f>
        <v>21173</v>
      </c>
      <c r="E24" s="21">
        <f>(H42-G42)/G42</f>
        <v>0.17524271442878309</v>
      </c>
      <c r="F24" s="30">
        <f>$H$39</f>
        <v>50940</v>
      </c>
      <c r="G24" s="84">
        <f>H39-G39</f>
        <v>10121</v>
      </c>
      <c r="H24" s="21">
        <f>(H39-G39)/G39</f>
        <v>0.24794825938901002</v>
      </c>
      <c r="I24" s="30">
        <f>$H$40</f>
        <v>70479</v>
      </c>
      <c r="J24" s="84">
        <f>H40-G40</f>
        <v>10663</v>
      </c>
      <c r="K24" s="21">
        <f>(H40-G40)/G40</f>
        <v>0.17826334091213053</v>
      </c>
      <c r="L24" s="30">
        <f>$H$41</f>
        <v>20575</v>
      </c>
      <c r="M24" s="84">
        <f>H41-G41</f>
        <v>389</v>
      </c>
      <c r="N24" s="21">
        <f>(H41-G41)/G41</f>
        <v>1.9270781729911819E-2</v>
      </c>
      <c r="O24" s="22"/>
      <c r="P24" s="35"/>
      <c r="Q24" s="21"/>
    </row>
    <row r="25" spans="2:25" x14ac:dyDescent="0.25">
      <c r="B25" s="18" t="s">
        <v>4</v>
      </c>
      <c r="C25" s="30">
        <f>$H$56</f>
        <v>22083</v>
      </c>
      <c r="D25" s="84">
        <f>H56-G56</f>
        <v>2894</v>
      </c>
      <c r="E25" s="21">
        <f>(H56-G56)/G56</f>
        <v>0.1508155714211267</v>
      </c>
      <c r="F25" s="30">
        <f>$H$53</f>
        <v>6113</v>
      </c>
      <c r="G25" s="84">
        <f>H53-G53</f>
        <v>769</v>
      </c>
      <c r="H25" s="21">
        <f>(H53-G53)/G53</f>
        <v>0.14389970059880239</v>
      </c>
      <c r="I25" s="30">
        <f>$H$54</f>
        <v>12236</v>
      </c>
      <c r="J25" s="84">
        <f>H54-G54</f>
        <v>1901</v>
      </c>
      <c r="K25" s="21">
        <f>(H54-G54)/G54</f>
        <v>0.18393807450411223</v>
      </c>
      <c r="L25" s="30">
        <f>$H$55</f>
        <v>3734</v>
      </c>
      <c r="M25" s="84">
        <f>H55-G55</f>
        <v>224</v>
      </c>
      <c r="N25" s="21">
        <f>(H55-G55)/G55</f>
        <v>6.3817663817663822E-2</v>
      </c>
      <c r="O25" s="22"/>
      <c r="P25" s="35"/>
      <c r="Q25" s="21"/>
    </row>
    <row r="26" spans="2:25" ht="15" customHeight="1" x14ac:dyDescent="0.25">
      <c r="C26" s="157" t="s">
        <v>14</v>
      </c>
      <c r="D26" s="157"/>
      <c r="E26" s="157"/>
      <c r="F26" s="157"/>
      <c r="G26" s="157"/>
      <c r="H26" s="157"/>
      <c r="I26" s="157"/>
      <c r="J26" s="157"/>
      <c r="K26" s="157"/>
      <c r="L26" s="157"/>
      <c r="M26" s="157"/>
      <c r="N26" s="157"/>
      <c r="O26" s="22"/>
      <c r="P26" s="22"/>
      <c r="Q26" s="22"/>
    </row>
    <row r="27" spans="2:25" ht="15" customHeight="1" x14ac:dyDescent="0.25">
      <c r="B27" s="18" t="s">
        <v>53</v>
      </c>
      <c r="C27" s="30">
        <f>$H$70</f>
        <v>3823</v>
      </c>
      <c r="D27" s="84">
        <f>H70-G70</f>
        <v>490</v>
      </c>
      <c r="E27" s="21">
        <f>(H70-G70)/G70</f>
        <v>0.147014701470147</v>
      </c>
      <c r="F27" s="30">
        <f>$H$67</f>
        <v>640</v>
      </c>
      <c r="G27" s="84">
        <f>H67-G67</f>
        <v>186</v>
      </c>
      <c r="H27" s="21">
        <f>(H67-G67)/G67</f>
        <v>0.40969162995594716</v>
      </c>
      <c r="I27" s="30">
        <f>$H$68</f>
        <v>2393</v>
      </c>
      <c r="J27" s="84">
        <f>H68-G68</f>
        <v>251</v>
      </c>
      <c r="K27" s="21">
        <f>(H68-G68)/G68</f>
        <v>0.11718020541549953</v>
      </c>
      <c r="L27" s="30">
        <f>$H$69</f>
        <v>790</v>
      </c>
      <c r="M27" s="84">
        <f>H69-G69</f>
        <v>53</v>
      </c>
      <c r="N27" s="21">
        <f>(H69-G69)/G69</f>
        <v>7.1913161465400277E-2</v>
      </c>
      <c r="O27" s="22"/>
      <c r="P27" s="35"/>
      <c r="Q27" s="21"/>
    </row>
    <row r="28" spans="2:25" x14ac:dyDescent="0.25">
      <c r="B28" s="18" t="s">
        <v>5</v>
      </c>
      <c r="C28" s="30">
        <f>$H$84</f>
        <v>10626</v>
      </c>
      <c r="D28" s="84">
        <f>H84-G84</f>
        <v>1220</v>
      </c>
      <c r="E28" s="21">
        <f>(H84-G84)/G84</f>
        <v>0.12970444397193281</v>
      </c>
      <c r="F28" s="30">
        <f>$H$81</f>
        <v>3651</v>
      </c>
      <c r="G28" s="84">
        <f>H81-G81</f>
        <v>36</v>
      </c>
      <c r="H28" s="21">
        <f>(H81-G81)/G81</f>
        <v>9.9585062240663894E-3</v>
      </c>
      <c r="I28" s="30">
        <f>$H$82</f>
        <v>5300</v>
      </c>
      <c r="J28" s="84">
        <f>H82-G82</f>
        <v>1073</v>
      </c>
      <c r="K28" s="21">
        <f>(H82-G82)/G82</f>
        <v>0.25384433404305656</v>
      </c>
      <c r="L28" s="30">
        <f>$H$83</f>
        <v>1675</v>
      </c>
      <c r="M28" s="84">
        <f>H83-G83</f>
        <v>111</v>
      </c>
      <c r="N28" s="21">
        <f>(H83-G83)/G83</f>
        <v>7.0971867007672634E-2</v>
      </c>
      <c r="O28" s="22"/>
      <c r="P28" s="35"/>
      <c r="Q28" s="21"/>
    </row>
    <row r="29" spans="2:25" x14ac:dyDescent="0.25">
      <c r="B29" s="18" t="s">
        <v>6</v>
      </c>
      <c r="C29" s="30">
        <f>$H$98</f>
        <v>3366</v>
      </c>
      <c r="D29" s="84">
        <f>H98-G98</f>
        <v>687</v>
      </c>
      <c r="E29" s="21">
        <f>(H98-G98)/G98</f>
        <v>0.2564389697648376</v>
      </c>
      <c r="F29" s="30">
        <f>$H$95</f>
        <v>606</v>
      </c>
      <c r="G29" s="84">
        <f>H95-G95</f>
        <v>224</v>
      </c>
      <c r="H29" s="21">
        <f>(H95-G95)/G95</f>
        <v>0.58638743455497377</v>
      </c>
      <c r="I29" s="30">
        <f>$H$96</f>
        <v>2155</v>
      </c>
      <c r="J29" s="84">
        <f>H96-G96</f>
        <v>369</v>
      </c>
      <c r="K29" s="21">
        <f>(H96-G96)/G96</f>
        <v>0.20660694288913775</v>
      </c>
      <c r="L29" s="30">
        <f>$H$97</f>
        <v>605</v>
      </c>
      <c r="M29" s="84">
        <f>H97-G97</f>
        <v>94</v>
      </c>
      <c r="N29" s="21">
        <f>(H97-G97)/G97</f>
        <v>0.18395303326810175</v>
      </c>
      <c r="O29" s="22"/>
      <c r="P29" s="35"/>
      <c r="Q29" s="21"/>
    </row>
    <row r="30" spans="2:25" x14ac:dyDescent="0.25">
      <c r="B30" s="80" t="s">
        <v>7</v>
      </c>
      <c r="C30" s="32">
        <f>$H$112</f>
        <v>4268</v>
      </c>
      <c r="D30" s="84">
        <f>H112-G112</f>
        <v>497</v>
      </c>
      <c r="E30" s="21">
        <f>(H112-G112)/G112</f>
        <v>0.13179527976664016</v>
      </c>
      <c r="F30" s="32">
        <f>$H$109</f>
        <v>1216</v>
      </c>
      <c r="G30" s="84">
        <f>H109-G109</f>
        <v>323</v>
      </c>
      <c r="H30" s="21">
        <f>(H109-G109)/G109</f>
        <v>0.36170212765957449</v>
      </c>
      <c r="I30" s="32">
        <f>$H$110</f>
        <v>2388</v>
      </c>
      <c r="J30" s="84">
        <f>H110-G110</f>
        <v>208</v>
      </c>
      <c r="K30" s="21">
        <f>(H110-G110)/G110</f>
        <v>9.5412844036697253E-2</v>
      </c>
      <c r="L30" s="32">
        <f>$H$111</f>
        <v>664</v>
      </c>
      <c r="M30" s="85">
        <f>H111-G111</f>
        <v>-34</v>
      </c>
      <c r="N30" s="16">
        <f>(H111-G111)/G111</f>
        <v>-4.8710601719197708E-2</v>
      </c>
      <c r="O30" s="22"/>
      <c r="P30" s="35"/>
      <c r="Q30" s="21"/>
      <c r="S30" s="18" t="s">
        <v>8</v>
      </c>
    </row>
    <row r="31" spans="2:25" ht="24.95" customHeight="1" x14ac:dyDescent="0.2">
      <c r="B31" s="81" t="s">
        <v>47</v>
      </c>
      <c r="C31" s="82"/>
      <c r="D31" s="82"/>
      <c r="E31" s="82"/>
      <c r="F31" s="82"/>
      <c r="G31" s="82"/>
      <c r="H31" s="82"/>
      <c r="I31" s="82"/>
      <c r="J31" s="82"/>
      <c r="K31" s="82"/>
      <c r="L31" s="17"/>
      <c r="O31" s="17"/>
      <c r="P31" s="17"/>
      <c r="Q31" s="17"/>
    </row>
    <row r="33" spans="2:20" x14ac:dyDescent="0.25">
      <c r="B33" s="150" t="s">
        <v>262</v>
      </c>
      <c r="C33" s="150"/>
      <c r="D33" s="150"/>
      <c r="E33" s="150"/>
      <c r="F33" s="150"/>
      <c r="G33" s="150"/>
      <c r="H33" s="150"/>
      <c r="I33" s="150"/>
      <c r="J33" s="150"/>
      <c r="K33" s="150"/>
      <c r="L33" s="150"/>
      <c r="M33" s="150"/>
      <c r="N33" s="150"/>
      <c r="O33" s="150"/>
      <c r="P33" s="150"/>
      <c r="Q33" s="150"/>
      <c r="R33" s="150"/>
      <c r="S33" s="150"/>
      <c r="T33" s="150"/>
    </row>
    <row r="34" spans="2:20" x14ac:dyDescent="0.25">
      <c r="B34" s="150"/>
      <c r="C34" s="150"/>
      <c r="D34" s="150"/>
      <c r="E34" s="150"/>
      <c r="F34" s="150"/>
      <c r="G34" s="150"/>
      <c r="H34" s="150"/>
      <c r="I34" s="150"/>
      <c r="J34" s="150"/>
      <c r="K34" s="150"/>
      <c r="L34" s="150"/>
      <c r="M34" s="150"/>
      <c r="N34" s="150"/>
      <c r="O34" s="150"/>
      <c r="P34" s="150"/>
      <c r="Q34" s="150"/>
      <c r="R34" s="150"/>
      <c r="S34" s="150"/>
      <c r="T34" s="150"/>
    </row>
    <row r="35" spans="2:20" x14ac:dyDescent="0.25">
      <c r="B35" s="150"/>
      <c r="C35" s="150"/>
      <c r="D35" s="150"/>
      <c r="E35" s="150"/>
      <c r="F35" s="150"/>
      <c r="G35" s="150"/>
      <c r="H35" s="150"/>
      <c r="I35" s="150"/>
      <c r="J35" s="150"/>
      <c r="K35" s="150"/>
      <c r="L35" s="150"/>
      <c r="M35" s="150"/>
      <c r="N35" s="150"/>
      <c r="O35" s="150"/>
      <c r="P35" s="150"/>
      <c r="Q35" s="150"/>
      <c r="R35" s="150"/>
      <c r="S35" s="150"/>
      <c r="T35" s="150"/>
    </row>
    <row r="37" spans="2:20" ht="24.95" customHeight="1" x14ac:dyDescent="0.25">
      <c r="B37" s="72" t="s">
        <v>331</v>
      </c>
    </row>
    <row r="38" spans="2:20" ht="25.5" x14ac:dyDescent="0.25">
      <c r="B38" s="76" t="s">
        <v>10</v>
      </c>
      <c r="C38" s="86" t="s">
        <v>349</v>
      </c>
      <c r="D38" s="86" t="s">
        <v>350</v>
      </c>
      <c r="E38" s="86" t="s">
        <v>351</v>
      </c>
      <c r="F38" s="86" t="s">
        <v>352</v>
      </c>
      <c r="G38" s="86" t="s">
        <v>353</v>
      </c>
      <c r="H38" s="86" t="s">
        <v>354</v>
      </c>
      <c r="I38" s="78" t="s">
        <v>355</v>
      </c>
      <c r="J38" s="78" t="s">
        <v>356</v>
      </c>
      <c r="K38" s="87"/>
    </row>
    <row r="39" spans="2:20" x14ac:dyDescent="0.25">
      <c r="B39" s="99" t="s">
        <v>91</v>
      </c>
      <c r="C39" s="11">
        <f>'[1]4. tipologia di clientela'!C4</f>
        <v>49837</v>
      </c>
      <c r="D39" s="11">
        <f>'[1]4. tipologia di clientela'!D4</f>
        <v>60096</v>
      </c>
      <c r="E39" s="11">
        <f>'[1]4. tipologia di clientela'!E4</f>
        <v>64156</v>
      </c>
      <c r="F39" s="11">
        <f>'[1]4. tipologia di clientela'!F4</f>
        <v>56739</v>
      </c>
      <c r="G39" s="11">
        <f>'[1]4. tipologia di clientela'!G4</f>
        <v>40819</v>
      </c>
      <c r="H39" s="11">
        <f>'[1]4. tipologia di clientela'!H4</f>
        <v>50940</v>
      </c>
      <c r="I39" s="84">
        <f>H39-C39</f>
        <v>1103</v>
      </c>
      <c r="J39" s="21">
        <f>(H39-C39)/C39</f>
        <v>2.2132150811645965E-2</v>
      </c>
    </row>
    <row r="40" spans="2:20" x14ac:dyDescent="0.25">
      <c r="B40" s="99" t="s">
        <v>92</v>
      </c>
      <c r="C40" s="11">
        <f>'[1]4. tipologia di clientela'!C5</f>
        <v>63660</v>
      </c>
      <c r="D40" s="11">
        <f>'[1]4. tipologia di clientela'!D5</f>
        <v>66570</v>
      </c>
      <c r="E40" s="11">
        <f>'[1]4. tipologia di clientela'!E5</f>
        <v>73953</v>
      </c>
      <c r="F40" s="11">
        <f>'[1]4. tipologia di clientela'!F5</f>
        <v>72309</v>
      </c>
      <c r="G40" s="11">
        <f>'[1]4. tipologia di clientela'!G5</f>
        <v>59816</v>
      </c>
      <c r="H40" s="11">
        <f>'[1]4. tipologia di clientela'!H5</f>
        <v>70479</v>
      </c>
      <c r="I40" s="84">
        <f>H40-C40</f>
        <v>6819</v>
      </c>
      <c r="J40" s="21">
        <f>(H40-C40)/C40</f>
        <v>0.10711592836946277</v>
      </c>
    </row>
    <row r="41" spans="2:20" x14ac:dyDescent="0.25">
      <c r="B41" s="99" t="s">
        <v>93</v>
      </c>
      <c r="C41" s="11">
        <f>'[1]4. tipologia di clientela'!C6</f>
        <v>19377</v>
      </c>
      <c r="D41" s="11">
        <f>'[1]4. tipologia di clientela'!D6</f>
        <v>23201</v>
      </c>
      <c r="E41" s="11">
        <f>'[1]4. tipologia di clientela'!E6</f>
        <v>26101</v>
      </c>
      <c r="F41" s="11">
        <f>'[1]4. tipologia di clientela'!F6</f>
        <v>24829</v>
      </c>
      <c r="G41" s="11">
        <f>'[1]4. tipologia di clientela'!G6</f>
        <v>20186</v>
      </c>
      <c r="H41" s="11">
        <f>'[1]4. tipologia di clientela'!H6</f>
        <v>20575</v>
      </c>
      <c r="I41" s="84">
        <f>H41-C41</f>
        <v>1198</v>
      </c>
      <c r="J41" s="21">
        <f>(H41-C41)/C41</f>
        <v>6.182587603860247E-2</v>
      </c>
    </row>
    <row r="42" spans="2:20" x14ac:dyDescent="0.25">
      <c r="B42" s="100" t="s">
        <v>94</v>
      </c>
      <c r="C42" s="14">
        <f>SUM(C39:C41)</f>
        <v>132874</v>
      </c>
      <c r="D42" s="14">
        <f t="shared" ref="D42:H42" si="0">SUM(D39:D41)</f>
        <v>149867</v>
      </c>
      <c r="E42" s="14">
        <f t="shared" si="0"/>
        <v>164210</v>
      </c>
      <c r="F42" s="14">
        <f t="shared" si="0"/>
        <v>153877</v>
      </c>
      <c r="G42" s="14">
        <f t="shared" si="0"/>
        <v>120821</v>
      </c>
      <c r="H42" s="14">
        <f t="shared" si="0"/>
        <v>141994</v>
      </c>
      <c r="I42" s="32">
        <f>H42-C42</f>
        <v>9120</v>
      </c>
      <c r="J42" s="89">
        <f>(H42-C42)/C42</f>
        <v>6.8636452579135115E-2</v>
      </c>
    </row>
    <row r="43" spans="2:20" ht="24.95" customHeight="1" x14ac:dyDescent="0.2">
      <c r="B43" s="81" t="s">
        <v>47</v>
      </c>
      <c r="C43" s="10"/>
      <c r="D43" s="10"/>
      <c r="E43" s="10"/>
      <c r="H43" s="10"/>
      <c r="I43" s="30"/>
      <c r="J43" s="90"/>
      <c r="K43" s="21"/>
    </row>
    <row r="44" spans="2:20" x14ac:dyDescent="0.25">
      <c r="C44" s="23"/>
      <c r="D44" s="23"/>
      <c r="E44" s="23"/>
      <c r="H44" s="23"/>
      <c r="I44" s="84"/>
      <c r="J44" s="21"/>
      <c r="K44" s="21"/>
    </row>
    <row r="45" spans="2:20" x14ac:dyDescent="0.25">
      <c r="B45" s="101"/>
      <c r="C45" s="103" t="s">
        <v>349</v>
      </c>
      <c r="D45" s="103" t="s">
        <v>350</v>
      </c>
      <c r="E45" s="103" t="s">
        <v>351</v>
      </c>
      <c r="F45" s="130" t="s">
        <v>352</v>
      </c>
      <c r="G45" s="130" t="s">
        <v>353</v>
      </c>
      <c r="H45" s="103" t="s">
        <v>354</v>
      </c>
      <c r="I45" s="84"/>
      <c r="J45" s="21"/>
      <c r="K45" s="21"/>
    </row>
    <row r="46" spans="2:20" x14ac:dyDescent="0.25">
      <c r="B46" s="136" t="s">
        <v>91</v>
      </c>
      <c r="C46" s="104">
        <f>C39/$C$39*100</f>
        <v>100</v>
      </c>
      <c r="D46" s="104">
        <f t="shared" ref="D46:H46" si="1">D39/$C$39*100</f>
        <v>120.58510745028795</v>
      </c>
      <c r="E46" s="104">
        <f t="shared" si="1"/>
        <v>128.7316652286454</v>
      </c>
      <c r="F46" s="104">
        <f t="shared" si="1"/>
        <v>113.84914822320766</v>
      </c>
      <c r="G46" s="104">
        <f t="shared" si="1"/>
        <v>81.905010333687827</v>
      </c>
      <c r="H46" s="104">
        <f t="shared" si="1"/>
        <v>102.21321508116459</v>
      </c>
      <c r="I46" s="84"/>
      <c r="J46" s="21"/>
      <c r="K46" s="21"/>
    </row>
    <row r="47" spans="2:20" x14ac:dyDescent="0.25">
      <c r="B47" s="136" t="s">
        <v>92</v>
      </c>
      <c r="C47" s="104">
        <f>C40/$C$40*100</f>
        <v>100</v>
      </c>
      <c r="D47" s="104">
        <f t="shared" ref="D47:H47" si="2">D40/$C$40*100</f>
        <v>104.57115928369463</v>
      </c>
      <c r="E47" s="104">
        <f t="shared" si="2"/>
        <v>116.16870876531573</v>
      </c>
      <c r="F47" s="104">
        <f t="shared" si="2"/>
        <v>113.58623939679549</v>
      </c>
      <c r="G47" s="104">
        <f t="shared" si="2"/>
        <v>93.961671379202002</v>
      </c>
      <c r="H47" s="104">
        <f t="shared" si="2"/>
        <v>110.71159283694627</v>
      </c>
      <c r="I47" s="84"/>
      <c r="J47" s="21"/>
      <c r="K47" s="21"/>
    </row>
    <row r="48" spans="2:20" x14ac:dyDescent="0.25">
      <c r="B48" s="136" t="s">
        <v>93</v>
      </c>
      <c r="C48" s="104">
        <f>C41/$C$41*100</f>
        <v>100</v>
      </c>
      <c r="D48" s="104">
        <f t="shared" ref="D48:H48" si="3">D41/$C$41*100</f>
        <v>119.73473705940032</v>
      </c>
      <c r="E48" s="104">
        <f t="shared" si="3"/>
        <v>134.70093409712547</v>
      </c>
      <c r="F48" s="104">
        <f t="shared" si="3"/>
        <v>128.13645043092325</v>
      </c>
      <c r="G48" s="104">
        <f t="shared" si="3"/>
        <v>104.17505289776538</v>
      </c>
      <c r="H48" s="104">
        <f t="shared" si="3"/>
        <v>106.18258760386026</v>
      </c>
      <c r="I48" s="84"/>
      <c r="J48" s="21"/>
      <c r="K48" s="21"/>
    </row>
    <row r="49" spans="2:11" x14ac:dyDescent="0.2">
      <c r="B49" s="91"/>
      <c r="C49" s="23"/>
      <c r="D49" s="23"/>
      <c r="E49" s="23"/>
      <c r="H49" s="23"/>
      <c r="I49" s="84"/>
      <c r="J49" s="21"/>
      <c r="K49" s="21"/>
    </row>
    <row r="50" spans="2:11" x14ac:dyDescent="0.25">
      <c r="I50" s="92"/>
      <c r="J50" s="92"/>
      <c r="K50" s="92"/>
    </row>
    <row r="51" spans="2:11" ht="24.95" customHeight="1" x14ac:dyDescent="0.25">
      <c r="B51" s="72" t="s">
        <v>332</v>
      </c>
      <c r="I51" s="92"/>
      <c r="J51" s="92"/>
      <c r="K51" s="92"/>
    </row>
    <row r="52" spans="2:11" ht="25.5" x14ac:dyDescent="0.25">
      <c r="B52" s="76" t="s">
        <v>15</v>
      </c>
      <c r="C52" s="86" t="s">
        <v>349</v>
      </c>
      <c r="D52" s="86" t="s">
        <v>350</v>
      </c>
      <c r="E52" s="86" t="s">
        <v>351</v>
      </c>
      <c r="F52" s="86" t="s">
        <v>352</v>
      </c>
      <c r="G52" s="86" t="s">
        <v>353</v>
      </c>
      <c r="H52" s="86" t="s">
        <v>354</v>
      </c>
      <c r="I52" s="78" t="s">
        <v>355</v>
      </c>
      <c r="J52" s="78" t="s">
        <v>356</v>
      </c>
      <c r="K52" s="87"/>
    </row>
    <row r="53" spans="2:11" x14ac:dyDescent="0.25">
      <c r="B53" s="99" t="s">
        <v>91</v>
      </c>
      <c r="C53" s="11">
        <f>'[1]4. tipologia di clientela'!C13</f>
        <v>4631</v>
      </c>
      <c r="D53" s="11">
        <f>'[1]4. tipologia di clientela'!D13</f>
        <v>5520</v>
      </c>
      <c r="E53" s="11">
        <f>'[1]4. tipologia di clientela'!E13</f>
        <v>6289</v>
      </c>
      <c r="F53" s="11">
        <f>'[1]4. tipologia di clientela'!F13</f>
        <v>6146</v>
      </c>
      <c r="G53" s="11">
        <f>'[1]4. tipologia di clientela'!G13</f>
        <v>5344</v>
      </c>
      <c r="H53" s="11">
        <f>'[1]4. tipologia di clientela'!H13</f>
        <v>6113</v>
      </c>
      <c r="I53" s="84">
        <f>H53-C53</f>
        <v>1482</v>
      </c>
      <c r="J53" s="21">
        <f>(H53-C53)/C53</f>
        <v>0.32001727488663356</v>
      </c>
    </row>
    <row r="54" spans="2:11" x14ac:dyDescent="0.25">
      <c r="B54" s="99" t="s">
        <v>92</v>
      </c>
      <c r="C54" s="11">
        <f>'[1]4. tipologia di clientela'!C14</f>
        <v>9765</v>
      </c>
      <c r="D54" s="11">
        <f>'[1]4. tipologia di clientela'!D14</f>
        <v>11045</v>
      </c>
      <c r="E54" s="11">
        <f>'[1]4. tipologia di clientela'!E14</f>
        <v>11474</v>
      </c>
      <c r="F54" s="11">
        <f>'[1]4. tipologia di clientela'!F14</f>
        <v>12438</v>
      </c>
      <c r="G54" s="11">
        <f>'[1]4. tipologia di clientela'!G14</f>
        <v>10335</v>
      </c>
      <c r="H54" s="11">
        <f>'[1]4. tipologia di clientela'!H14</f>
        <v>12236</v>
      </c>
      <c r="I54" s="84">
        <f>H54-C54</f>
        <v>2471</v>
      </c>
      <c r="J54" s="21">
        <f>(H54-C54)/C54</f>
        <v>0.25304659498207888</v>
      </c>
    </row>
    <row r="55" spans="2:11" x14ac:dyDescent="0.25">
      <c r="B55" s="99" t="s">
        <v>93</v>
      </c>
      <c r="C55" s="11">
        <f>'[1]4. tipologia di clientela'!C15</f>
        <v>3939</v>
      </c>
      <c r="D55" s="11">
        <f>'[1]4. tipologia di clientela'!D15</f>
        <v>4335</v>
      </c>
      <c r="E55" s="11">
        <f>'[1]4. tipologia di clientela'!E15</f>
        <v>4524</v>
      </c>
      <c r="F55" s="11">
        <f>'[1]4. tipologia di clientela'!F15</f>
        <v>3864</v>
      </c>
      <c r="G55" s="11">
        <f>'[1]4. tipologia di clientela'!G15</f>
        <v>3510</v>
      </c>
      <c r="H55" s="11">
        <f>'[1]4. tipologia di clientela'!H15</f>
        <v>3734</v>
      </c>
      <c r="I55" s="84">
        <f>H55-C55</f>
        <v>-205</v>
      </c>
      <c r="J55" s="21">
        <f>(H55-C55)/C55</f>
        <v>-5.2043665905052043E-2</v>
      </c>
    </row>
    <row r="56" spans="2:11" x14ac:dyDescent="0.25">
      <c r="B56" s="100" t="s">
        <v>94</v>
      </c>
      <c r="C56" s="14">
        <f>SUM(C53:C55)</f>
        <v>18335</v>
      </c>
      <c r="D56" s="14">
        <f t="shared" ref="D56:H56" si="4">SUM(D53:D55)</f>
        <v>20900</v>
      </c>
      <c r="E56" s="14">
        <f t="shared" si="4"/>
        <v>22287</v>
      </c>
      <c r="F56" s="14">
        <f t="shared" si="4"/>
        <v>22448</v>
      </c>
      <c r="G56" s="14">
        <f t="shared" si="4"/>
        <v>19189</v>
      </c>
      <c r="H56" s="14">
        <f t="shared" si="4"/>
        <v>22083</v>
      </c>
      <c r="I56" s="32">
        <f>H56-C56</f>
        <v>3748</v>
      </c>
      <c r="J56" s="89">
        <f>(H56-C56)/C56</f>
        <v>0.20441778020179985</v>
      </c>
    </row>
    <row r="57" spans="2:11" ht="24.95" customHeight="1" x14ac:dyDescent="0.2">
      <c r="B57" s="81" t="s">
        <v>47</v>
      </c>
      <c r="C57" s="10"/>
      <c r="D57" s="10"/>
      <c r="E57" s="10"/>
      <c r="H57" s="10"/>
      <c r="I57" s="30"/>
      <c r="J57" s="90"/>
      <c r="K57" s="21"/>
    </row>
    <row r="58" spans="2:11" x14ac:dyDescent="0.25">
      <c r="C58" s="11"/>
      <c r="D58" s="11"/>
      <c r="E58" s="11"/>
      <c r="H58" s="11"/>
      <c r="I58" s="84"/>
      <c r="J58" s="21"/>
      <c r="K58" s="21"/>
    </row>
    <row r="59" spans="2:11" x14ac:dyDescent="0.25">
      <c r="B59" s="101"/>
      <c r="C59" s="103" t="s">
        <v>349</v>
      </c>
      <c r="D59" s="103" t="s">
        <v>350</v>
      </c>
      <c r="E59" s="103" t="s">
        <v>351</v>
      </c>
      <c r="F59" s="130" t="s">
        <v>352</v>
      </c>
      <c r="G59" s="130" t="s">
        <v>353</v>
      </c>
      <c r="H59" s="103" t="s">
        <v>354</v>
      </c>
      <c r="I59" s="84"/>
      <c r="J59" s="21"/>
      <c r="K59" s="21"/>
    </row>
    <row r="60" spans="2:11" x14ac:dyDescent="0.25">
      <c r="B60" s="136" t="s">
        <v>91</v>
      </c>
      <c r="C60" s="104">
        <f>C53/$C$53*100</f>
        <v>100</v>
      </c>
      <c r="D60" s="104">
        <f t="shared" ref="D60:H60" si="5">D53/$C$53*100</f>
        <v>119.19671777153962</v>
      </c>
      <c r="E60" s="104">
        <f t="shared" si="5"/>
        <v>135.80220254804578</v>
      </c>
      <c r="F60" s="104">
        <f t="shared" si="5"/>
        <v>132.71431656229754</v>
      </c>
      <c r="G60" s="104">
        <f t="shared" si="5"/>
        <v>115.3962427121572</v>
      </c>
      <c r="H60" s="104">
        <f t="shared" si="5"/>
        <v>132.00172748866333</v>
      </c>
      <c r="I60" s="84"/>
      <c r="J60" s="21"/>
      <c r="K60" s="21"/>
    </row>
    <row r="61" spans="2:11" x14ac:dyDescent="0.25">
      <c r="B61" s="136" t="s">
        <v>92</v>
      </c>
      <c r="C61" s="104">
        <f>C54/$C$54*100</f>
        <v>100</v>
      </c>
      <c r="D61" s="104">
        <f t="shared" ref="D61:H61" si="6">D54/$C$54*100</f>
        <v>113.10803891449052</v>
      </c>
      <c r="E61" s="104">
        <f t="shared" si="6"/>
        <v>117.50128008192524</v>
      </c>
      <c r="F61" s="104">
        <f t="shared" si="6"/>
        <v>127.37327188940093</v>
      </c>
      <c r="G61" s="104">
        <f t="shared" si="6"/>
        <v>105.83717357910906</v>
      </c>
      <c r="H61" s="104">
        <f t="shared" si="6"/>
        <v>125.30465949820788</v>
      </c>
      <c r="I61" s="84"/>
      <c r="J61" s="21"/>
      <c r="K61" s="21"/>
    </row>
    <row r="62" spans="2:11" x14ac:dyDescent="0.25">
      <c r="B62" s="136" t="s">
        <v>93</v>
      </c>
      <c r="C62" s="104">
        <f>C55/$C$55*100</f>
        <v>100</v>
      </c>
      <c r="D62" s="104">
        <f t="shared" ref="D62:H62" si="7">D55/$C$55*100</f>
        <v>110.05331302361006</v>
      </c>
      <c r="E62" s="104">
        <f t="shared" si="7"/>
        <v>114.85148514851484</v>
      </c>
      <c r="F62" s="104">
        <f t="shared" si="7"/>
        <v>98.095963442498089</v>
      </c>
      <c r="G62" s="104">
        <f t="shared" si="7"/>
        <v>89.10891089108911</v>
      </c>
      <c r="H62" s="104">
        <f t="shared" si="7"/>
        <v>94.795633409494798</v>
      </c>
      <c r="I62" s="84"/>
      <c r="J62" s="21"/>
      <c r="K62" s="21"/>
    </row>
    <row r="63" spans="2:11" x14ac:dyDescent="0.25">
      <c r="C63" s="11"/>
      <c r="D63" s="11"/>
      <c r="E63" s="11"/>
      <c r="H63" s="11"/>
      <c r="I63" s="84"/>
      <c r="J63" s="21"/>
      <c r="K63" s="21"/>
    </row>
    <row r="64" spans="2:11" x14ac:dyDescent="0.25">
      <c r="I64" s="92"/>
      <c r="J64" s="92"/>
      <c r="K64" s="92"/>
    </row>
    <row r="65" spans="2:11" ht="24.95" customHeight="1" x14ac:dyDescent="0.25">
      <c r="B65" s="72" t="s">
        <v>333</v>
      </c>
      <c r="I65" s="92"/>
      <c r="J65" s="92"/>
      <c r="K65" s="92"/>
    </row>
    <row r="66" spans="2:11" ht="25.5" x14ac:dyDescent="0.25">
      <c r="B66" s="76" t="s">
        <v>54</v>
      </c>
      <c r="C66" s="86" t="s">
        <v>349</v>
      </c>
      <c r="D66" s="86" t="s">
        <v>350</v>
      </c>
      <c r="E66" s="86" t="s">
        <v>351</v>
      </c>
      <c r="F66" s="86" t="s">
        <v>352</v>
      </c>
      <c r="G66" s="86" t="s">
        <v>353</v>
      </c>
      <c r="H66" s="86" t="s">
        <v>354</v>
      </c>
      <c r="I66" s="78" t="s">
        <v>355</v>
      </c>
      <c r="J66" s="78" t="s">
        <v>356</v>
      </c>
      <c r="K66" s="87"/>
    </row>
    <row r="67" spans="2:11" x14ac:dyDescent="0.25">
      <c r="B67" s="99" t="s">
        <v>91</v>
      </c>
      <c r="C67" s="11">
        <f>'[1]4. tipologia di clientela'!C22</f>
        <v>530</v>
      </c>
      <c r="D67" s="11">
        <f>'[1]4. tipologia di clientela'!D22</f>
        <v>787</v>
      </c>
      <c r="E67" s="11">
        <f>'[1]4. tipologia di clientela'!E22</f>
        <v>746</v>
      </c>
      <c r="F67" s="11">
        <f>'[1]4. tipologia di clientela'!F22</f>
        <v>768</v>
      </c>
      <c r="G67" s="11">
        <f>'[1]4. tipologia di clientela'!G22</f>
        <v>454</v>
      </c>
      <c r="H67" s="11">
        <f>'[1]4. tipologia di clientela'!H22</f>
        <v>640</v>
      </c>
      <c r="I67" s="84">
        <f>H67-C67</f>
        <v>110</v>
      </c>
      <c r="J67" s="21">
        <f>(H67-C67)/C67</f>
        <v>0.20754716981132076</v>
      </c>
    </row>
    <row r="68" spans="2:11" x14ac:dyDescent="0.25">
      <c r="B68" s="99" t="s">
        <v>92</v>
      </c>
      <c r="C68" s="11">
        <f>'[1]4. tipologia di clientela'!C23</f>
        <v>2215</v>
      </c>
      <c r="D68" s="11">
        <f>'[1]4. tipologia di clientela'!D23</f>
        <v>2638</v>
      </c>
      <c r="E68" s="11">
        <f>'[1]4. tipologia di clientela'!E23</f>
        <v>2699</v>
      </c>
      <c r="F68" s="11">
        <f>'[1]4. tipologia di clientela'!F23</f>
        <v>2789</v>
      </c>
      <c r="G68" s="11">
        <f>'[1]4. tipologia di clientela'!G23</f>
        <v>2142</v>
      </c>
      <c r="H68" s="11">
        <f>'[1]4. tipologia di clientela'!H23</f>
        <v>2393</v>
      </c>
      <c r="I68" s="84">
        <f>H68-C68</f>
        <v>178</v>
      </c>
      <c r="J68" s="21">
        <f>(H68-C68)/C68</f>
        <v>8.0361173814898421E-2</v>
      </c>
    </row>
    <row r="69" spans="2:11" x14ac:dyDescent="0.25">
      <c r="B69" s="99" t="s">
        <v>93</v>
      </c>
      <c r="C69" s="11">
        <f>'[1]4. tipologia di clientela'!C24</f>
        <v>888</v>
      </c>
      <c r="D69" s="11">
        <f>'[1]4. tipologia di clientela'!D24</f>
        <v>871</v>
      </c>
      <c r="E69" s="11">
        <f>'[1]4. tipologia di clientela'!E24</f>
        <v>964</v>
      </c>
      <c r="F69" s="11">
        <f>'[1]4. tipologia di clientela'!F24</f>
        <v>673</v>
      </c>
      <c r="G69" s="11">
        <f>'[1]4. tipologia di clientela'!G24</f>
        <v>737</v>
      </c>
      <c r="H69" s="11">
        <f>'[1]4. tipologia di clientela'!H24</f>
        <v>790</v>
      </c>
      <c r="I69" s="84">
        <f>H69-C69</f>
        <v>-98</v>
      </c>
      <c r="J69" s="21">
        <f>(H69-C69)/C69</f>
        <v>-0.11036036036036036</v>
      </c>
    </row>
    <row r="70" spans="2:11" x14ac:dyDescent="0.25">
      <c r="B70" s="100" t="s">
        <v>94</v>
      </c>
      <c r="C70" s="14">
        <f>SUM(C67:C69)</f>
        <v>3633</v>
      </c>
      <c r="D70" s="14">
        <f t="shared" ref="D70:H70" si="8">SUM(D67:D69)</f>
        <v>4296</v>
      </c>
      <c r="E70" s="14">
        <f t="shared" si="8"/>
        <v>4409</v>
      </c>
      <c r="F70" s="14">
        <f t="shared" si="8"/>
        <v>4230</v>
      </c>
      <c r="G70" s="14">
        <f t="shared" si="8"/>
        <v>3333</v>
      </c>
      <c r="H70" s="14">
        <f t="shared" si="8"/>
        <v>3823</v>
      </c>
      <c r="I70" s="32">
        <f>H70-C70</f>
        <v>190</v>
      </c>
      <c r="J70" s="89">
        <f>(H70-C70)/C70</f>
        <v>5.2298375997797963E-2</v>
      </c>
    </row>
    <row r="71" spans="2:11" ht="24.95" customHeight="1" x14ac:dyDescent="0.2">
      <c r="B71" s="81" t="s">
        <v>47</v>
      </c>
      <c r="C71" s="10"/>
      <c r="D71" s="10"/>
      <c r="E71" s="10"/>
      <c r="H71" s="10"/>
      <c r="I71" s="30"/>
      <c r="J71" s="90"/>
      <c r="K71" s="21"/>
    </row>
    <row r="72" spans="2:11" x14ac:dyDescent="0.25">
      <c r="I72" s="84"/>
      <c r="J72" s="21"/>
      <c r="K72" s="21"/>
    </row>
    <row r="73" spans="2:11" x14ac:dyDescent="0.25">
      <c r="B73" s="101"/>
      <c r="C73" s="103" t="s">
        <v>349</v>
      </c>
      <c r="D73" s="103" t="s">
        <v>350</v>
      </c>
      <c r="E73" s="103" t="s">
        <v>351</v>
      </c>
      <c r="F73" s="130" t="s">
        <v>352</v>
      </c>
      <c r="G73" s="130" t="s">
        <v>353</v>
      </c>
      <c r="H73" s="103" t="s">
        <v>354</v>
      </c>
      <c r="I73" s="84"/>
      <c r="J73" s="92"/>
      <c r="K73" s="92"/>
    </row>
    <row r="74" spans="2:11" x14ac:dyDescent="0.25">
      <c r="B74" s="136" t="s">
        <v>91</v>
      </c>
      <c r="C74" s="104">
        <f>C67/$C$67*100</f>
        <v>100</v>
      </c>
      <c r="D74" s="104">
        <f t="shared" ref="D74:H74" si="9">D67/$C$67*100</f>
        <v>148.49056603773585</v>
      </c>
      <c r="E74" s="104">
        <f t="shared" si="9"/>
        <v>140.75471698113208</v>
      </c>
      <c r="F74" s="104">
        <f t="shared" si="9"/>
        <v>144.90566037735849</v>
      </c>
      <c r="G74" s="104">
        <f t="shared" si="9"/>
        <v>85.660377358490564</v>
      </c>
      <c r="H74" s="104">
        <f t="shared" si="9"/>
        <v>120.75471698113208</v>
      </c>
      <c r="I74" s="92"/>
      <c r="J74" s="92"/>
      <c r="K74" s="92"/>
    </row>
    <row r="75" spans="2:11" x14ac:dyDescent="0.25">
      <c r="B75" s="136" t="s">
        <v>92</v>
      </c>
      <c r="C75" s="104">
        <f>C68/$C$68*100</f>
        <v>100</v>
      </c>
      <c r="D75" s="104">
        <f t="shared" ref="D75:H75" si="10">D68/$C$68*100</f>
        <v>119.09706546275396</v>
      </c>
      <c r="E75" s="104">
        <f t="shared" si="10"/>
        <v>121.85101580135441</v>
      </c>
      <c r="F75" s="104">
        <f t="shared" si="10"/>
        <v>125.91422121896163</v>
      </c>
      <c r="G75" s="104">
        <f t="shared" si="10"/>
        <v>96.704288939051921</v>
      </c>
      <c r="H75" s="104">
        <f t="shared" si="10"/>
        <v>108.03611738148985</v>
      </c>
      <c r="I75" s="92"/>
      <c r="J75" s="92"/>
      <c r="K75" s="92"/>
    </row>
    <row r="76" spans="2:11" x14ac:dyDescent="0.25">
      <c r="B76" s="136" t="s">
        <v>93</v>
      </c>
      <c r="C76" s="104">
        <f>C69/$C$69*100</f>
        <v>100</v>
      </c>
      <c r="D76" s="104">
        <f t="shared" ref="D76:H76" si="11">D69/$C$69*100</f>
        <v>98.085585585585591</v>
      </c>
      <c r="E76" s="104">
        <f t="shared" si="11"/>
        <v>108.55855855855856</v>
      </c>
      <c r="F76" s="104">
        <f t="shared" si="11"/>
        <v>75.788288288288285</v>
      </c>
      <c r="G76" s="104">
        <f t="shared" si="11"/>
        <v>82.995495495495504</v>
      </c>
      <c r="H76" s="104">
        <f t="shared" si="11"/>
        <v>88.963963963963963</v>
      </c>
      <c r="I76" s="92"/>
      <c r="J76" s="92"/>
      <c r="K76" s="92"/>
    </row>
    <row r="77" spans="2:11" x14ac:dyDescent="0.25">
      <c r="I77" s="92"/>
      <c r="J77" s="92"/>
      <c r="K77" s="92"/>
    </row>
    <row r="78" spans="2:11" x14ac:dyDescent="0.25">
      <c r="I78" s="92"/>
      <c r="J78" s="92"/>
      <c r="K78" s="92"/>
    </row>
    <row r="79" spans="2:11" ht="24.95" customHeight="1" x14ac:dyDescent="0.25">
      <c r="B79" s="72" t="s">
        <v>334</v>
      </c>
      <c r="I79" s="92"/>
      <c r="J79" s="92"/>
      <c r="K79" s="92"/>
    </row>
    <row r="80" spans="2:11" ht="25.5" x14ac:dyDescent="0.25">
      <c r="B80" s="76" t="s">
        <v>11</v>
      </c>
      <c r="C80" s="86" t="s">
        <v>349</v>
      </c>
      <c r="D80" s="86" t="s">
        <v>350</v>
      </c>
      <c r="E80" s="86" t="s">
        <v>351</v>
      </c>
      <c r="F80" s="86" t="s">
        <v>352</v>
      </c>
      <c r="G80" s="86" t="s">
        <v>353</v>
      </c>
      <c r="H80" s="86" t="s">
        <v>354</v>
      </c>
      <c r="I80" s="78" t="s">
        <v>355</v>
      </c>
      <c r="J80" s="78" t="s">
        <v>356</v>
      </c>
      <c r="K80" s="87"/>
    </row>
    <row r="81" spans="2:11" x14ac:dyDescent="0.25">
      <c r="B81" s="99" t="s">
        <v>91</v>
      </c>
      <c r="C81" s="11">
        <f>'[1]4. tipologia di clientela'!C31</f>
        <v>2831</v>
      </c>
      <c r="D81" s="11">
        <f>'[1]4. tipologia di clientela'!D31</f>
        <v>3271</v>
      </c>
      <c r="E81" s="11">
        <f>'[1]4. tipologia di clientela'!E31</f>
        <v>3764</v>
      </c>
      <c r="F81" s="11">
        <f>'[1]4. tipologia di clientela'!F31</f>
        <v>3528</v>
      </c>
      <c r="G81" s="11">
        <f>'[1]4. tipologia di clientela'!G31</f>
        <v>3615</v>
      </c>
      <c r="H81" s="11">
        <f>'[1]4. tipologia di clientela'!H31</f>
        <v>3651</v>
      </c>
      <c r="I81" s="84">
        <f>H81-C81</f>
        <v>820</v>
      </c>
      <c r="J81" s="21">
        <f>(H81-C81)/C81</f>
        <v>0.28965030024726246</v>
      </c>
    </row>
    <row r="82" spans="2:11" x14ac:dyDescent="0.25">
      <c r="B82" s="99" t="s">
        <v>92</v>
      </c>
      <c r="C82" s="11">
        <f>'[1]4. tipologia di clientela'!C32</f>
        <v>3869</v>
      </c>
      <c r="D82" s="11">
        <f>'[1]4. tipologia di clientela'!D32</f>
        <v>4301</v>
      </c>
      <c r="E82" s="11">
        <f>'[1]4. tipologia di clientela'!E32</f>
        <v>4255</v>
      </c>
      <c r="F82" s="11">
        <f>'[1]4. tipologia di clientela'!F32</f>
        <v>4900</v>
      </c>
      <c r="G82" s="11">
        <f>'[1]4. tipologia di clientela'!G32</f>
        <v>4227</v>
      </c>
      <c r="H82" s="11">
        <f>'[1]4. tipologia di clientela'!H32</f>
        <v>5300</v>
      </c>
      <c r="I82" s="84">
        <f>H82-C82</f>
        <v>1431</v>
      </c>
      <c r="J82" s="21">
        <f>(H82-C82)/C82</f>
        <v>0.36986301369863012</v>
      </c>
    </row>
    <row r="83" spans="2:11" x14ac:dyDescent="0.25">
      <c r="B83" s="99" t="s">
        <v>93</v>
      </c>
      <c r="C83" s="11">
        <f>'[1]4. tipologia di clientela'!C33</f>
        <v>1580</v>
      </c>
      <c r="D83" s="11">
        <f>'[1]4. tipologia di clientela'!D33</f>
        <v>1682</v>
      </c>
      <c r="E83" s="11">
        <f>'[1]4. tipologia di clientela'!E33</f>
        <v>1857</v>
      </c>
      <c r="F83" s="11">
        <f>'[1]4. tipologia di clientela'!F33</f>
        <v>1677</v>
      </c>
      <c r="G83" s="11">
        <f>'[1]4. tipologia di clientela'!G33</f>
        <v>1564</v>
      </c>
      <c r="H83" s="11">
        <f>'[1]4. tipologia di clientela'!H33</f>
        <v>1675</v>
      </c>
      <c r="I83" s="84">
        <f>H83-C83</f>
        <v>95</v>
      </c>
      <c r="J83" s="21">
        <f>(H83-C83)/C83</f>
        <v>6.0126582278481014E-2</v>
      </c>
    </row>
    <row r="84" spans="2:11" x14ac:dyDescent="0.25">
      <c r="B84" s="100" t="s">
        <v>94</v>
      </c>
      <c r="C84" s="14">
        <f>SUM(C81:C83)</f>
        <v>8280</v>
      </c>
      <c r="D84" s="14">
        <f t="shared" ref="D84:H84" si="12">SUM(D81:D83)</f>
        <v>9254</v>
      </c>
      <c r="E84" s="14">
        <f t="shared" si="12"/>
        <v>9876</v>
      </c>
      <c r="F84" s="14">
        <f t="shared" si="12"/>
        <v>10105</v>
      </c>
      <c r="G84" s="14">
        <f t="shared" si="12"/>
        <v>9406</v>
      </c>
      <c r="H84" s="14">
        <f t="shared" si="12"/>
        <v>10626</v>
      </c>
      <c r="I84" s="32">
        <f>H84-C84</f>
        <v>2346</v>
      </c>
      <c r="J84" s="89">
        <f>(H84-C84)/C84</f>
        <v>0.28333333333333333</v>
      </c>
    </row>
    <row r="85" spans="2:11" ht="24.95" customHeight="1" x14ac:dyDescent="0.2">
      <c r="B85" s="81" t="s">
        <v>47</v>
      </c>
      <c r="C85" s="10"/>
      <c r="D85" s="10"/>
      <c r="E85" s="10"/>
      <c r="H85" s="10"/>
      <c r="I85" s="30"/>
      <c r="J85" s="90"/>
      <c r="K85" s="21"/>
    </row>
    <row r="86" spans="2:11" x14ac:dyDescent="0.25">
      <c r="I86" s="92"/>
      <c r="J86" s="92"/>
      <c r="K86" s="92"/>
    </row>
    <row r="87" spans="2:11" x14ac:dyDescent="0.25">
      <c r="B87" s="101"/>
      <c r="C87" s="103" t="s">
        <v>349</v>
      </c>
      <c r="D87" s="103" t="s">
        <v>350</v>
      </c>
      <c r="E87" s="103" t="s">
        <v>351</v>
      </c>
      <c r="F87" s="130" t="s">
        <v>352</v>
      </c>
      <c r="G87" s="130" t="s">
        <v>353</v>
      </c>
      <c r="H87" s="103" t="s">
        <v>354</v>
      </c>
      <c r="I87" s="92"/>
      <c r="J87" s="92"/>
      <c r="K87" s="92"/>
    </row>
    <row r="88" spans="2:11" x14ac:dyDescent="0.25">
      <c r="B88" s="136" t="s">
        <v>91</v>
      </c>
      <c r="C88" s="104">
        <f>C81/$C$81*100</f>
        <v>100</v>
      </c>
      <c r="D88" s="104">
        <f t="shared" ref="D88:H88" si="13">D81/$C$81*100</f>
        <v>115.54221123277995</v>
      </c>
      <c r="E88" s="104">
        <f t="shared" si="13"/>
        <v>132.95655245496292</v>
      </c>
      <c r="F88" s="104">
        <f t="shared" si="13"/>
        <v>124.62027552101731</v>
      </c>
      <c r="G88" s="104">
        <f t="shared" si="13"/>
        <v>127.69339456022605</v>
      </c>
      <c r="H88" s="104">
        <f t="shared" si="13"/>
        <v>128.96503002472625</v>
      </c>
      <c r="I88" s="92"/>
      <c r="J88" s="92"/>
      <c r="K88" s="92"/>
    </row>
    <row r="89" spans="2:11" x14ac:dyDescent="0.25">
      <c r="B89" s="136" t="s">
        <v>92</v>
      </c>
      <c r="C89" s="104">
        <f>C82/$C$82*100</f>
        <v>100</v>
      </c>
      <c r="D89" s="104">
        <f t="shared" ref="D89:H89" si="14">D82/$C$82*100</f>
        <v>111.16567588524167</v>
      </c>
      <c r="E89" s="104">
        <f t="shared" si="14"/>
        <v>109.97673817523908</v>
      </c>
      <c r="F89" s="104">
        <f t="shared" si="14"/>
        <v>126.64771258723184</v>
      </c>
      <c r="G89" s="104">
        <f t="shared" si="14"/>
        <v>109.25303696045489</v>
      </c>
      <c r="H89" s="104">
        <f t="shared" si="14"/>
        <v>136.98630136986301</v>
      </c>
      <c r="I89" s="92"/>
      <c r="J89" s="92"/>
      <c r="K89" s="92"/>
    </row>
    <row r="90" spans="2:11" x14ac:dyDescent="0.25">
      <c r="B90" s="136" t="s">
        <v>93</v>
      </c>
      <c r="C90" s="104">
        <f>C83/$C$83*100</f>
        <v>100</v>
      </c>
      <c r="D90" s="104">
        <f t="shared" ref="D90:H90" si="15">D83/$C$83*100</f>
        <v>106.45569620253164</v>
      </c>
      <c r="E90" s="104">
        <f t="shared" si="15"/>
        <v>117.53164556962025</v>
      </c>
      <c r="F90" s="104">
        <f t="shared" si="15"/>
        <v>106.13924050632913</v>
      </c>
      <c r="G90" s="104">
        <f t="shared" si="15"/>
        <v>98.987341772151893</v>
      </c>
      <c r="H90" s="104">
        <f t="shared" si="15"/>
        <v>106.01265822784811</v>
      </c>
      <c r="I90" s="92"/>
      <c r="J90" s="92"/>
      <c r="K90" s="92"/>
    </row>
    <row r="91" spans="2:11" x14ac:dyDescent="0.25">
      <c r="I91" s="92"/>
      <c r="J91" s="92"/>
      <c r="K91" s="92"/>
    </row>
    <row r="92" spans="2:11" x14ac:dyDescent="0.25">
      <c r="I92" s="92"/>
      <c r="J92" s="92"/>
      <c r="K92" s="92"/>
    </row>
    <row r="93" spans="2:11" ht="24.95" customHeight="1" x14ac:dyDescent="0.25">
      <c r="B93" s="72" t="s">
        <v>335</v>
      </c>
      <c r="I93" s="92"/>
      <c r="J93" s="92"/>
      <c r="K93" s="92"/>
    </row>
    <row r="94" spans="2:11" ht="25.5" x14ac:dyDescent="0.25">
      <c r="B94" s="76" t="s">
        <v>12</v>
      </c>
      <c r="C94" s="86" t="s">
        <v>349</v>
      </c>
      <c r="D94" s="86" t="s">
        <v>350</v>
      </c>
      <c r="E94" s="86" t="s">
        <v>351</v>
      </c>
      <c r="F94" s="86" t="s">
        <v>352</v>
      </c>
      <c r="G94" s="86" t="s">
        <v>353</v>
      </c>
      <c r="H94" s="86" t="s">
        <v>354</v>
      </c>
      <c r="I94" s="78" t="s">
        <v>355</v>
      </c>
      <c r="J94" s="78" t="s">
        <v>356</v>
      </c>
      <c r="K94" s="87"/>
    </row>
    <row r="95" spans="2:11" x14ac:dyDescent="0.25">
      <c r="B95" s="99" t="s">
        <v>91</v>
      </c>
      <c r="C95" s="11">
        <f>'[1]4. tipologia di clientela'!C40</f>
        <v>635</v>
      </c>
      <c r="D95" s="11">
        <f>'[1]4. tipologia di clientela'!D40</f>
        <v>639</v>
      </c>
      <c r="E95" s="11">
        <f>'[1]4. tipologia di clientela'!E40</f>
        <v>651</v>
      </c>
      <c r="F95" s="11">
        <f>'[1]4. tipologia di clientela'!F40</f>
        <v>796</v>
      </c>
      <c r="G95" s="11">
        <f>'[1]4. tipologia di clientela'!G40</f>
        <v>382</v>
      </c>
      <c r="H95" s="11">
        <f>'[1]4. tipologia di clientela'!H40</f>
        <v>606</v>
      </c>
      <c r="I95" s="84">
        <f>H95-C95</f>
        <v>-29</v>
      </c>
      <c r="J95" s="21">
        <f>(H95-C95)/C95</f>
        <v>-4.5669291338582677E-2</v>
      </c>
    </row>
    <row r="96" spans="2:11" x14ac:dyDescent="0.25">
      <c r="B96" s="99" t="s">
        <v>92</v>
      </c>
      <c r="C96" s="11">
        <f>'[1]4. tipologia di clientela'!C41</f>
        <v>1547</v>
      </c>
      <c r="D96" s="11">
        <f>'[1]4. tipologia di clientela'!D41</f>
        <v>1714</v>
      </c>
      <c r="E96" s="11">
        <f>'[1]4. tipologia di clientela'!E41</f>
        <v>2077</v>
      </c>
      <c r="F96" s="11">
        <f>'[1]4. tipologia di clientela'!F41</f>
        <v>2163</v>
      </c>
      <c r="G96" s="11">
        <f>'[1]4. tipologia di clientela'!G41</f>
        <v>1786</v>
      </c>
      <c r="H96" s="11">
        <f>'[1]4. tipologia di clientela'!H41</f>
        <v>2155</v>
      </c>
      <c r="I96" s="84">
        <f>H96-C96</f>
        <v>608</v>
      </c>
      <c r="J96" s="21">
        <f>(H96-C96)/C96</f>
        <v>0.39301874595992242</v>
      </c>
    </row>
    <row r="97" spans="2:11" x14ac:dyDescent="0.25">
      <c r="B97" s="99" t="s">
        <v>93</v>
      </c>
      <c r="C97" s="11">
        <f>'[1]4. tipologia di clientela'!C42</f>
        <v>891</v>
      </c>
      <c r="D97" s="11">
        <f>'[1]4. tipologia di clientela'!D42</f>
        <v>1120</v>
      </c>
      <c r="E97" s="11">
        <f>'[1]4. tipologia di clientela'!E42</f>
        <v>845</v>
      </c>
      <c r="F97" s="11">
        <f>'[1]4. tipologia di clientela'!F42</f>
        <v>665</v>
      </c>
      <c r="G97" s="11">
        <f>'[1]4. tipologia di clientela'!G42</f>
        <v>511</v>
      </c>
      <c r="H97" s="11">
        <f>'[1]4. tipologia di clientela'!H42</f>
        <v>605</v>
      </c>
      <c r="I97" s="84">
        <f>H97-C97</f>
        <v>-286</v>
      </c>
      <c r="J97" s="21">
        <f>(H97-C97)/C97</f>
        <v>-0.32098765432098764</v>
      </c>
    </row>
    <row r="98" spans="2:11" x14ac:dyDescent="0.25">
      <c r="B98" s="100" t="s">
        <v>94</v>
      </c>
      <c r="C98" s="14">
        <f>SUM(C95:C97)</f>
        <v>3073</v>
      </c>
      <c r="D98" s="14">
        <f t="shared" ref="D98:H98" si="16">SUM(D95:D97)</f>
        <v>3473</v>
      </c>
      <c r="E98" s="14">
        <f t="shared" si="16"/>
        <v>3573</v>
      </c>
      <c r="F98" s="14">
        <f t="shared" si="16"/>
        <v>3624</v>
      </c>
      <c r="G98" s="14">
        <f t="shared" si="16"/>
        <v>2679</v>
      </c>
      <c r="H98" s="14">
        <f t="shared" si="16"/>
        <v>3366</v>
      </c>
      <c r="I98" s="32">
        <f>H98-C98</f>
        <v>293</v>
      </c>
      <c r="J98" s="89">
        <f>(H98-C98)/C98</f>
        <v>9.5346566872762772E-2</v>
      </c>
    </row>
    <row r="99" spans="2:11" ht="24.95" customHeight="1" x14ac:dyDescent="0.2">
      <c r="B99" s="81" t="s">
        <v>47</v>
      </c>
      <c r="C99" s="10"/>
      <c r="D99" s="10"/>
      <c r="E99" s="10"/>
      <c r="H99" s="10"/>
      <c r="I99" s="30"/>
      <c r="J99" s="90"/>
      <c r="K99" s="21"/>
    </row>
    <row r="100" spans="2:11" x14ac:dyDescent="0.25">
      <c r="I100" s="92"/>
      <c r="J100" s="92"/>
      <c r="K100" s="92"/>
    </row>
    <row r="101" spans="2:11" x14ac:dyDescent="0.25">
      <c r="B101" s="101"/>
      <c r="C101" s="103" t="s">
        <v>349</v>
      </c>
      <c r="D101" s="103" t="s">
        <v>350</v>
      </c>
      <c r="E101" s="103" t="s">
        <v>351</v>
      </c>
      <c r="F101" s="130" t="s">
        <v>352</v>
      </c>
      <c r="G101" s="130" t="s">
        <v>353</v>
      </c>
      <c r="H101" s="103" t="s">
        <v>354</v>
      </c>
      <c r="I101" s="92"/>
      <c r="J101" s="92"/>
      <c r="K101" s="92"/>
    </row>
    <row r="102" spans="2:11" x14ac:dyDescent="0.25">
      <c r="B102" s="136" t="s">
        <v>91</v>
      </c>
      <c r="C102" s="104">
        <f>C95/$C$95*100</f>
        <v>100</v>
      </c>
      <c r="D102" s="104">
        <f t="shared" ref="D102:H102" si="17">D95/$C$95*100</f>
        <v>100.62992125984252</v>
      </c>
      <c r="E102" s="104">
        <f t="shared" si="17"/>
        <v>102.51968503937007</v>
      </c>
      <c r="F102" s="104">
        <f t="shared" si="17"/>
        <v>125.35433070866142</v>
      </c>
      <c r="G102" s="104">
        <f t="shared" si="17"/>
        <v>60.15748031496063</v>
      </c>
      <c r="H102" s="104">
        <f t="shared" si="17"/>
        <v>95.433070866141733</v>
      </c>
      <c r="I102" s="92"/>
      <c r="J102" s="92"/>
      <c r="K102" s="92"/>
    </row>
    <row r="103" spans="2:11" x14ac:dyDescent="0.25">
      <c r="B103" s="136" t="s">
        <v>92</v>
      </c>
      <c r="C103" s="104">
        <f>C96/$C$96*100</f>
        <v>100</v>
      </c>
      <c r="D103" s="104">
        <f t="shared" ref="D103:H103" si="18">D96/$C$96*100</f>
        <v>110.79508726567551</v>
      </c>
      <c r="E103" s="104">
        <f t="shared" si="18"/>
        <v>134.25985778926955</v>
      </c>
      <c r="F103" s="104">
        <f t="shared" si="18"/>
        <v>139.81900452488688</v>
      </c>
      <c r="G103" s="104">
        <f t="shared" si="18"/>
        <v>115.4492566257272</v>
      </c>
      <c r="H103" s="104">
        <f t="shared" si="18"/>
        <v>139.30187459599225</v>
      </c>
      <c r="I103" s="92"/>
      <c r="J103" s="92"/>
      <c r="K103" s="92"/>
    </row>
    <row r="104" spans="2:11" x14ac:dyDescent="0.25">
      <c r="B104" s="136" t="s">
        <v>93</v>
      </c>
      <c r="C104" s="104">
        <f>C97/$C$97*100</f>
        <v>100</v>
      </c>
      <c r="D104" s="104">
        <f t="shared" ref="D104:H104" si="19">D97/$C$97*100</f>
        <v>125.70145903479238</v>
      </c>
      <c r="E104" s="104">
        <f t="shared" si="19"/>
        <v>94.837261503928175</v>
      </c>
      <c r="F104" s="104">
        <f t="shared" si="19"/>
        <v>74.635241301907968</v>
      </c>
      <c r="G104" s="104">
        <f t="shared" si="19"/>
        <v>57.351290684624026</v>
      </c>
      <c r="H104" s="104">
        <f t="shared" si="19"/>
        <v>67.901234567901241</v>
      </c>
      <c r="I104" s="84"/>
      <c r="J104" s="92"/>
      <c r="K104" s="92"/>
    </row>
    <row r="105" spans="2:11" x14ac:dyDescent="0.25">
      <c r="B105" s="105"/>
      <c r="C105" s="105"/>
      <c r="D105" s="105"/>
      <c r="E105" s="105"/>
      <c r="F105" s="105"/>
      <c r="G105" s="105"/>
      <c r="H105" s="105"/>
      <c r="I105" s="92"/>
      <c r="J105" s="92"/>
      <c r="K105" s="92"/>
    </row>
    <row r="106" spans="2:11" x14ac:dyDescent="0.25">
      <c r="I106" s="92"/>
      <c r="J106" s="92"/>
      <c r="K106" s="92"/>
    </row>
    <row r="107" spans="2:11" ht="24.95" customHeight="1" x14ac:dyDescent="0.25">
      <c r="B107" s="72" t="s">
        <v>336</v>
      </c>
      <c r="I107" s="92"/>
      <c r="J107" s="92"/>
      <c r="K107" s="92"/>
    </row>
    <row r="108" spans="2:11" ht="25.5" x14ac:dyDescent="0.25">
      <c r="B108" s="76" t="s">
        <v>13</v>
      </c>
      <c r="C108" s="86" t="s">
        <v>349</v>
      </c>
      <c r="D108" s="86" t="s">
        <v>350</v>
      </c>
      <c r="E108" s="86" t="s">
        <v>351</v>
      </c>
      <c r="F108" s="86" t="s">
        <v>352</v>
      </c>
      <c r="G108" s="86" t="s">
        <v>353</v>
      </c>
      <c r="H108" s="86" t="s">
        <v>354</v>
      </c>
      <c r="I108" s="78" t="s">
        <v>355</v>
      </c>
      <c r="J108" s="78" t="s">
        <v>356</v>
      </c>
      <c r="K108" s="87"/>
    </row>
    <row r="109" spans="2:11" x14ac:dyDescent="0.25">
      <c r="B109" s="99" t="s">
        <v>91</v>
      </c>
      <c r="C109" s="11">
        <f>'[1]4. tipologia di clientela'!C49</f>
        <v>635</v>
      </c>
      <c r="D109" s="11">
        <f>'[1]4. tipologia di clientela'!D49</f>
        <v>823</v>
      </c>
      <c r="E109" s="11">
        <f>'[1]4. tipologia di clientela'!E49</f>
        <v>1128</v>
      </c>
      <c r="F109" s="11">
        <f>'[1]4. tipologia di clientela'!F49</f>
        <v>1054</v>
      </c>
      <c r="G109" s="11">
        <f>'[1]4. tipologia di clientela'!G49</f>
        <v>893</v>
      </c>
      <c r="H109" s="11">
        <f>'[1]4. tipologia di clientela'!H49</f>
        <v>1216</v>
      </c>
      <c r="I109" s="84">
        <f>H109-C109</f>
        <v>581</v>
      </c>
      <c r="J109" s="21">
        <f>(H109-C109)/C109</f>
        <v>0.91496062992125982</v>
      </c>
    </row>
    <row r="110" spans="2:11" x14ac:dyDescent="0.25">
      <c r="B110" s="99" t="s">
        <v>92</v>
      </c>
      <c r="C110" s="11">
        <f>'[1]4. tipologia di clientela'!C50</f>
        <v>2134</v>
      </c>
      <c r="D110" s="11">
        <f>'[1]4. tipologia di clientela'!D50</f>
        <v>2392</v>
      </c>
      <c r="E110" s="11">
        <f>'[1]4. tipologia di clientela'!E50</f>
        <v>2443</v>
      </c>
      <c r="F110" s="11">
        <f>'[1]4. tipologia di clientela'!F50</f>
        <v>2586</v>
      </c>
      <c r="G110" s="11">
        <f>'[1]4. tipologia di clientela'!G50</f>
        <v>2180</v>
      </c>
      <c r="H110" s="11">
        <f>'[1]4. tipologia di clientela'!H50</f>
        <v>2388</v>
      </c>
      <c r="I110" s="84">
        <f>H110-C110</f>
        <v>254</v>
      </c>
      <c r="J110" s="21">
        <f>(H110-C110)/C110</f>
        <v>0.1190253045923149</v>
      </c>
    </row>
    <row r="111" spans="2:11" x14ac:dyDescent="0.25">
      <c r="B111" s="99" t="s">
        <v>93</v>
      </c>
      <c r="C111" s="11">
        <f>'[1]4. tipologia di clientela'!C51</f>
        <v>580</v>
      </c>
      <c r="D111" s="11">
        <f>'[1]4. tipologia di clientela'!D51</f>
        <v>662</v>
      </c>
      <c r="E111" s="11">
        <f>'[1]4. tipologia di clientela'!E51</f>
        <v>858</v>
      </c>
      <c r="F111" s="11">
        <f>'[1]4. tipologia di clientela'!F51</f>
        <v>849</v>
      </c>
      <c r="G111" s="11">
        <f>'[1]4. tipologia di clientela'!G51</f>
        <v>698</v>
      </c>
      <c r="H111" s="11">
        <f>'[1]4. tipologia di clientela'!H51</f>
        <v>664</v>
      </c>
      <c r="I111" s="84">
        <f>H111-C111</f>
        <v>84</v>
      </c>
      <c r="J111" s="21">
        <f>(H111-C111)/C111</f>
        <v>0.14482758620689656</v>
      </c>
    </row>
    <row r="112" spans="2:11" x14ac:dyDescent="0.25">
      <c r="B112" s="100" t="s">
        <v>94</v>
      </c>
      <c r="C112" s="14">
        <f>SUM(C109:C111)</f>
        <v>3349</v>
      </c>
      <c r="D112" s="14">
        <f t="shared" ref="D112:H112" si="20">SUM(D109:D111)</f>
        <v>3877</v>
      </c>
      <c r="E112" s="14">
        <f t="shared" si="20"/>
        <v>4429</v>
      </c>
      <c r="F112" s="14">
        <f t="shared" si="20"/>
        <v>4489</v>
      </c>
      <c r="G112" s="14">
        <f t="shared" si="20"/>
        <v>3771</v>
      </c>
      <c r="H112" s="14">
        <f t="shared" si="20"/>
        <v>4268</v>
      </c>
      <c r="I112" s="32">
        <f>H112-C112</f>
        <v>919</v>
      </c>
      <c r="J112" s="89">
        <f>(H112-C112)/C112</f>
        <v>0.27441027172290233</v>
      </c>
    </row>
    <row r="113" spans="2:11" ht="24.95" customHeight="1" x14ac:dyDescent="0.2">
      <c r="B113" s="81" t="s">
        <v>47</v>
      </c>
      <c r="C113" s="10"/>
      <c r="D113" s="10"/>
      <c r="E113" s="10"/>
      <c r="H113" s="10"/>
      <c r="I113" s="30"/>
      <c r="J113" s="90"/>
      <c r="K113" s="21"/>
    </row>
    <row r="114" spans="2:11" x14ac:dyDescent="0.25">
      <c r="I114" s="92"/>
      <c r="J114" s="92"/>
      <c r="K114" s="92"/>
    </row>
    <row r="115" spans="2:11" x14ac:dyDescent="0.25">
      <c r="B115" s="101"/>
      <c r="C115" s="103" t="s">
        <v>349</v>
      </c>
      <c r="D115" s="103" t="s">
        <v>350</v>
      </c>
      <c r="E115" s="103" t="s">
        <v>351</v>
      </c>
      <c r="F115" s="130" t="s">
        <v>352</v>
      </c>
      <c r="G115" s="130" t="s">
        <v>353</v>
      </c>
      <c r="H115" s="103" t="s">
        <v>354</v>
      </c>
      <c r="I115" s="130"/>
      <c r="J115" s="92"/>
      <c r="K115" s="92"/>
    </row>
    <row r="116" spans="2:11" x14ac:dyDescent="0.25">
      <c r="B116" s="136" t="s">
        <v>91</v>
      </c>
      <c r="C116" s="104">
        <f>C109/$C$109*100</f>
        <v>100</v>
      </c>
      <c r="D116" s="104">
        <f t="shared" ref="D116:H116" si="21">D109/$C$109*100</f>
        <v>129.60629921259843</v>
      </c>
      <c r="E116" s="104">
        <f t="shared" si="21"/>
        <v>177.63779527559055</v>
      </c>
      <c r="F116" s="104">
        <f t="shared" si="21"/>
        <v>165.98425196850394</v>
      </c>
      <c r="G116" s="104">
        <f t="shared" si="21"/>
        <v>140.62992125984252</v>
      </c>
      <c r="H116" s="104">
        <f t="shared" si="21"/>
        <v>191.49606299212599</v>
      </c>
      <c r="I116" s="130"/>
      <c r="J116" s="92"/>
      <c r="K116" s="92"/>
    </row>
    <row r="117" spans="2:11" x14ac:dyDescent="0.25">
      <c r="B117" s="136" t="s">
        <v>92</v>
      </c>
      <c r="C117" s="104">
        <f>C110/$C$110*100</f>
        <v>100</v>
      </c>
      <c r="D117" s="104">
        <f t="shared" ref="D117:H117" si="22">D110/$C$110*100</f>
        <v>112.0899718837863</v>
      </c>
      <c r="E117" s="104">
        <f t="shared" si="22"/>
        <v>114.47985004686036</v>
      </c>
      <c r="F117" s="104">
        <f t="shared" si="22"/>
        <v>121.18088097469541</v>
      </c>
      <c r="G117" s="104">
        <f t="shared" si="22"/>
        <v>102.1555763823805</v>
      </c>
      <c r="H117" s="104">
        <f t="shared" si="22"/>
        <v>111.90253045923149</v>
      </c>
      <c r="I117" s="130"/>
      <c r="J117" s="92"/>
      <c r="K117" s="92"/>
    </row>
    <row r="118" spans="2:11" x14ac:dyDescent="0.25">
      <c r="B118" s="136" t="s">
        <v>93</v>
      </c>
      <c r="C118" s="104">
        <f>C111/$C$111*100</f>
        <v>100</v>
      </c>
      <c r="D118" s="104">
        <f t="shared" ref="D118:H118" si="23">D111/$C$111*100</f>
        <v>114.13793103448275</v>
      </c>
      <c r="E118" s="104">
        <f t="shared" si="23"/>
        <v>147.93103448275861</v>
      </c>
      <c r="F118" s="104">
        <f t="shared" si="23"/>
        <v>146.37931034482759</v>
      </c>
      <c r="G118" s="104">
        <f t="shared" si="23"/>
        <v>120.3448275862069</v>
      </c>
      <c r="H118" s="104">
        <f t="shared" si="23"/>
        <v>114.48275862068967</v>
      </c>
      <c r="I118" s="130"/>
      <c r="J118" s="92"/>
      <c r="K118" s="92"/>
    </row>
    <row r="119" spans="2:11" x14ac:dyDescent="0.25">
      <c r="B119" s="101"/>
      <c r="C119" s="101"/>
      <c r="D119" s="101"/>
      <c r="E119" s="101"/>
      <c r="F119" s="105"/>
      <c r="G119" s="105"/>
      <c r="H119" s="101"/>
      <c r="I119" s="130"/>
      <c r="J119" s="92"/>
      <c r="K119" s="92"/>
    </row>
    <row r="120" spans="2:11" x14ac:dyDescent="0.25">
      <c r="I120" s="92"/>
      <c r="J120" s="92"/>
      <c r="K120" s="92"/>
    </row>
    <row r="121" spans="2:11" x14ac:dyDescent="0.25">
      <c r="I121" s="92"/>
      <c r="J121" s="92"/>
      <c r="K121" s="92"/>
    </row>
    <row r="122" spans="2:11" x14ac:dyDescent="0.25">
      <c r="I122" s="92"/>
      <c r="J122" s="92"/>
      <c r="K122" s="92"/>
    </row>
  </sheetData>
  <sheetProtection sheet="1" objects="1" scenarios="1"/>
  <mergeCells count="18">
    <mergeCell ref="B2:T4"/>
    <mergeCell ref="B7:B8"/>
    <mergeCell ref="C7:D8"/>
    <mergeCell ref="E7:J7"/>
    <mergeCell ref="E8:F8"/>
    <mergeCell ref="G8:H8"/>
    <mergeCell ref="I8:J8"/>
    <mergeCell ref="K8:L8"/>
    <mergeCell ref="O22:Q22"/>
    <mergeCell ref="C26:N26"/>
    <mergeCell ref="B33:T35"/>
    <mergeCell ref="C12:J12"/>
    <mergeCell ref="B21:B22"/>
    <mergeCell ref="C21:E22"/>
    <mergeCell ref="F21:N21"/>
    <mergeCell ref="F22:H22"/>
    <mergeCell ref="I22:K22"/>
    <mergeCell ref="L22:N22"/>
  </mergeCells>
  <pageMargins left="0.7" right="0.7" top="0.75" bottom="0.75" header="0.3" footer="0.3"/>
  <pageSetup paperSize="9" scale="44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251A44-C487-4ABF-B5FA-217A2B0A7FBD}">
  <sheetPr>
    <tabColor theme="0"/>
    <pageSetUpPr fitToPage="1"/>
  </sheetPr>
  <dimension ref="A2:Z129"/>
  <sheetViews>
    <sheetView zoomScaleNormal="100" zoomScalePageLayoutView="125" workbookViewId="0">
      <selection activeCell="B2" sqref="B2:T4"/>
    </sheetView>
  </sheetViews>
  <sheetFormatPr defaultColWidth="10" defaultRowHeight="12.75" x14ac:dyDescent="0.25"/>
  <cols>
    <col min="1" max="1" width="4.7109375" style="18" customWidth="1"/>
    <col min="2" max="2" width="21.5703125" style="18" customWidth="1"/>
    <col min="3" max="9" width="9.28515625" style="18" customWidth="1"/>
    <col min="10" max="10" width="10.140625" style="18" bestFit="1" customWidth="1"/>
    <col min="11" max="16" width="9.28515625" style="18" customWidth="1"/>
    <col min="17" max="17" width="10.140625" style="18" bestFit="1" customWidth="1"/>
    <col min="18" max="20" width="9.28515625" style="18" customWidth="1"/>
    <col min="21" max="22" width="10" style="18"/>
    <col min="23" max="23" width="8.42578125" style="18" customWidth="1"/>
    <col min="24" max="25" width="10" style="18"/>
    <col min="26" max="26" width="9.140625" style="18" customWidth="1"/>
    <col min="27" max="28" width="10" style="18"/>
    <col min="29" max="29" width="8.7109375" style="18" customWidth="1"/>
    <col min="30" max="31" width="10" style="18"/>
    <col min="32" max="32" width="9" style="18" customWidth="1"/>
    <col min="33" max="34" width="10" style="18"/>
    <col min="35" max="35" width="9.42578125" style="18" customWidth="1"/>
    <col min="36" max="16384" width="10" style="18"/>
  </cols>
  <sheetData>
    <row r="2" spans="2:26" ht="15" customHeight="1" x14ac:dyDescent="0.25">
      <c r="B2" s="150" t="s">
        <v>183</v>
      </c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V2" s="101" t="s">
        <v>50</v>
      </c>
      <c r="W2" s="101"/>
      <c r="X2" s="101"/>
      <c r="Y2" s="101"/>
      <c r="Z2" s="101"/>
    </row>
    <row r="3" spans="2:26" x14ac:dyDescent="0.25">
      <c r="B3" s="150"/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150"/>
      <c r="Q3" s="150"/>
      <c r="R3" s="150"/>
      <c r="S3" s="150"/>
      <c r="T3" s="150"/>
      <c r="V3" s="101"/>
      <c r="W3" s="101"/>
      <c r="X3" s="101"/>
      <c r="Y3" s="101"/>
      <c r="Z3" s="101"/>
    </row>
    <row r="4" spans="2:26" x14ac:dyDescent="0.25">
      <c r="B4" s="150"/>
      <c r="C4" s="150"/>
      <c r="D4" s="150"/>
      <c r="E4" s="150"/>
      <c r="F4" s="150"/>
      <c r="G4" s="150"/>
      <c r="H4" s="150"/>
      <c r="I4" s="150"/>
      <c r="J4" s="150"/>
      <c r="K4" s="150"/>
      <c r="L4" s="150"/>
      <c r="M4" s="150"/>
      <c r="N4" s="150"/>
      <c r="O4" s="150"/>
      <c r="P4" s="150"/>
      <c r="Q4" s="150"/>
      <c r="R4" s="150"/>
      <c r="S4" s="150"/>
      <c r="T4" s="150"/>
      <c r="V4" s="101"/>
      <c r="W4" s="101"/>
      <c r="X4" s="101"/>
      <c r="Y4" s="101"/>
      <c r="Z4" s="101"/>
    </row>
    <row r="5" spans="2:26" ht="13.5" customHeight="1" x14ac:dyDescent="0.25">
      <c r="C5" s="71"/>
      <c r="D5" s="71"/>
      <c r="E5" s="71"/>
      <c r="F5" s="71"/>
      <c r="G5" s="71"/>
      <c r="H5" s="71"/>
      <c r="I5" s="71"/>
      <c r="J5" s="71"/>
      <c r="K5" s="71"/>
      <c r="L5" s="71"/>
      <c r="O5" s="18" t="s">
        <v>51</v>
      </c>
      <c r="V5" s="101"/>
      <c r="W5" s="101"/>
      <c r="X5" s="101"/>
      <c r="Y5" s="101"/>
      <c r="Z5" s="101"/>
    </row>
    <row r="6" spans="2:26" s="74" customFormat="1" ht="24.95" customHeight="1" x14ac:dyDescent="0.25">
      <c r="B6" s="72" t="s">
        <v>201</v>
      </c>
      <c r="C6" s="73"/>
      <c r="D6" s="73"/>
      <c r="E6" s="73"/>
      <c r="F6" s="73"/>
      <c r="G6" s="73"/>
      <c r="H6" s="73"/>
      <c r="I6" s="73"/>
      <c r="J6" s="73"/>
      <c r="K6" s="73"/>
      <c r="L6" s="73"/>
      <c r="V6" s="102"/>
      <c r="W6" s="102"/>
      <c r="X6" s="102"/>
      <c r="Y6" s="102"/>
      <c r="Z6" s="102"/>
    </row>
    <row r="7" spans="2:26" ht="15" customHeight="1" x14ac:dyDescent="0.25">
      <c r="B7" s="151" t="s">
        <v>45</v>
      </c>
      <c r="C7" s="153" t="s">
        <v>55</v>
      </c>
      <c r="D7" s="153"/>
      <c r="E7" s="155" t="s">
        <v>2</v>
      </c>
      <c r="F7" s="155"/>
      <c r="G7" s="155"/>
      <c r="H7" s="155"/>
      <c r="I7" s="155"/>
      <c r="J7" s="155"/>
      <c r="K7" s="155"/>
      <c r="L7" s="155"/>
      <c r="V7" s="101" t="s">
        <v>34</v>
      </c>
      <c r="W7" s="101"/>
      <c r="X7" s="101"/>
      <c r="Y7" s="101"/>
      <c r="Z7" s="101"/>
    </row>
    <row r="8" spans="2:26" ht="27" customHeight="1" x14ac:dyDescent="0.25">
      <c r="B8" s="152"/>
      <c r="C8" s="154"/>
      <c r="D8" s="154"/>
      <c r="E8" s="156" t="s">
        <v>35</v>
      </c>
      <c r="F8" s="156"/>
      <c r="G8" s="156" t="s">
        <v>36</v>
      </c>
      <c r="H8" s="156"/>
      <c r="I8" s="156" t="s">
        <v>25</v>
      </c>
      <c r="J8" s="156"/>
      <c r="K8" s="156" t="s">
        <v>361</v>
      </c>
      <c r="L8" s="156"/>
      <c r="V8" s="101"/>
      <c r="W8" s="101"/>
      <c r="X8" s="101"/>
      <c r="Y8" s="101"/>
      <c r="Z8" s="101"/>
    </row>
    <row r="9" spans="2:26" ht="35.25" customHeight="1" x14ac:dyDescent="0.25">
      <c r="B9" s="76"/>
      <c r="C9" s="77" t="s">
        <v>358</v>
      </c>
      <c r="D9" s="78" t="s">
        <v>0</v>
      </c>
      <c r="E9" s="77" t="s">
        <v>358</v>
      </c>
      <c r="F9" s="78" t="s">
        <v>0</v>
      </c>
      <c r="G9" s="77" t="s">
        <v>358</v>
      </c>
      <c r="H9" s="78" t="s">
        <v>0</v>
      </c>
      <c r="I9" s="77" t="s">
        <v>358</v>
      </c>
      <c r="J9" s="78" t="s">
        <v>0</v>
      </c>
      <c r="K9" s="77" t="s">
        <v>358</v>
      </c>
      <c r="L9" s="78" t="s">
        <v>0</v>
      </c>
      <c r="V9" s="101"/>
      <c r="W9" s="103" t="s">
        <v>35</v>
      </c>
      <c r="X9" s="103" t="s">
        <v>36</v>
      </c>
      <c r="Y9" s="103" t="s">
        <v>25</v>
      </c>
      <c r="Z9" s="103" t="s">
        <v>42</v>
      </c>
    </row>
    <row r="10" spans="2:26" x14ac:dyDescent="0.25">
      <c r="B10" s="18" t="s">
        <v>3</v>
      </c>
      <c r="C10" s="10">
        <f>$H$44</f>
        <v>306604</v>
      </c>
      <c r="D10" s="26">
        <v>1</v>
      </c>
      <c r="E10" s="10">
        <f>$H$40</f>
        <v>26338</v>
      </c>
      <c r="F10" s="12">
        <f>E10/$C$10</f>
        <v>8.5902336564428389E-2</v>
      </c>
      <c r="G10" s="10">
        <f>$H$41</f>
        <v>74760</v>
      </c>
      <c r="H10" s="12">
        <f>G10/$C$10</f>
        <v>0.24383243532374008</v>
      </c>
      <c r="I10" s="10">
        <f>$H$42</f>
        <v>202233</v>
      </c>
      <c r="J10" s="12">
        <f>I10/$C$10</f>
        <v>0.65959022061029859</v>
      </c>
      <c r="K10" s="10">
        <f>$H$43</f>
        <v>3273</v>
      </c>
      <c r="L10" s="12">
        <f>K10/$C$10</f>
        <v>1.0675007501532921E-2</v>
      </c>
      <c r="N10" s="18" t="s">
        <v>52</v>
      </c>
      <c r="V10" s="101" t="s">
        <v>4</v>
      </c>
      <c r="W10" s="104">
        <f>$E$11</f>
        <v>2786</v>
      </c>
      <c r="X10" s="104">
        <f>$G$11</f>
        <v>17770</v>
      </c>
      <c r="Y10" s="104">
        <f>$I$11</f>
        <v>36231</v>
      </c>
      <c r="Z10" s="104">
        <f>$K$11</f>
        <v>661</v>
      </c>
    </row>
    <row r="11" spans="2:26" x14ac:dyDescent="0.25">
      <c r="B11" s="18" t="s">
        <v>4</v>
      </c>
      <c r="C11" s="10">
        <f>$H$59</f>
        <v>57448</v>
      </c>
      <c r="D11" s="27">
        <v>1</v>
      </c>
      <c r="E11" s="10">
        <f>$H$55</f>
        <v>2786</v>
      </c>
      <c r="F11" s="15">
        <f>E11/$C$11</f>
        <v>4.8496031193427103E-2</v>
      </c>
      <c r="G11" s="10">
        <f>$H$56</f>
        <v>17770</v>
      </c>
      <c r="H11" s="15">
        <f>G11/$C$11</f>
        <v>0.30932321403704222</v>
      </c>
      <c r="I11" s="10">
        <f>$H$57</f>
        <v>36231</v>
      </c>
      <c r="J11" s="15">
        <f>I11/$C$11</f>
        <v>0.6306746971173931</v>
      </c>
      <c r="K11" s="10">
        <f>$H$58</f>
        <v>661</v>
      </c>
      <c r="L11" s="15">
        <f>K11/$C$11</f>
        <v>1.1506057652137585E-2</v>
      </c>
      <c r="V11" s="101"/>
      <c r="W11" s="101"/>
      <c r="X11" s="101"/>
      <c r="Y11" s="101"/>
      <c r="Z11" s="101"/>
    </row>
    <row r="12" spans="2:26" ht="15" customHeight="1" x14ac:dyDescent="0.25">
      <c r="B12" s="79"/>
      <c r="C12" s="157" t="s">
        <v>14</v>
      </c>
      <c r="D12" s="157"/>
      <c r="E12" s="157"/>
      <c r="F12" s="157"/>
      <c r="G12" s="157"/>
      <c r="H12" s="157"/>
      <c r="I12" s="157"/>
      <c r="J12" s="157"/>
      <c r="K12" s="157"/>
      <c r="L12" s="157"/>
      <c r="V12" s="101"/>
      <c r="W12" s="101"/>
      <c r="X12" s="101"/>
      <c r="Y12" s="101"/>
      <c r="Z12" s="101"/>
    </row>
    <row r="13" spans="2:26" ht="15" customHeight="1" x14ac:dyDescent="0.25">
      <c r="B13" s="18" t="s">
        <v>53</v>
      </c>
      <c r="C13" s="10">
        <f>$H$74</f>
        <v>8710</v>
      </c>
      <c r="D13" s="26">
        <v>1</v>
      </c>
      <c r="E13" s="10">
        <f>$H$70</f>
        <v>610</v>
      </c>
      <c r="F13" s="12">
        <f>E13/$C$13</f>
        <v>7.0034443168771526E-2</v>
      </c>
      <c r="G13" s="10">
        <f>$H$71</f>
        <v>2338</v>
      </c>
      <c r="H13" s="12">
        <f>G13/$C$13</f>
        <v>0.26842709529276693</v>
      </c>
      <c r="I13" s="10">
        <f>$H$72</f>
        <v>5667</v>
      </c>
      <c r="J13" s="12">
        <f>I13/$C$13</f>
        <v>0.65063145809414469</v>
      </c>
      <c r="K13" s="10">
        <f>$H$73</f>
        <v>95</v>
      </c>
      <c r="L13" s="12">
        <f>K13/$C$14</f>
        <v>3.5170856317796452E-3</v>
      </c>
    </row>
    <row r="14" spans="2:26" x14ac:dyDescent="0.25">
      <c r="B14" s="18" t="s">
        <v>5</v>
      </c>
      <c r="C14" s="10">
        <f>$H$89</f>
        <v>27011</v>
      </c>
      <c r="D14" s="26">
        <v>1</v>
      </c>
      <c r="E14" s="10">
        <f>$H$85</f>
        <v>931</v>
      </c>
      <c r="F14" s="12">
        <f>E14/$C$14</f>
        <v>3.4467439191440526E-2</v>
      </c>
      <c r="G14" s="10">
        <f>$H$86</f>
        <v>9797</v>
      </c>
      <c r="H14" s="12">
        <f>G14/$C$14</f>
        <v>0.36270408352152828</v>
      </c>
      <c r="I14" s="10">
        <f>$H$87</f>
        <v>15932</v>
      </c>
      <c r="J14" s="12">
        <f>I14/$C$14</f>
        <v>0.58983377142645588</v>
      </c>
      <c r="K14" s="10">
        <f>$H$88</f>
        <v>351</v>
      </c>
      <c r="L14" s="12">
        <f>K14/$C$14</f>
        <v>1.2994705860575322E-2</v>
      </c>
      <c r="P14" s="18" t="s">
        <v>49</v>
      </c>
      <c r="R14" s="18" t="s">
        <v>8</v>
      </c>
    </row>
    <row r="15" spans="2:26" x14ac:dyDescent="0.25">
      <c r="B15" s="18" t="s">
        <v>6</v>
      </c>
      <c r="C15" s="10">
        <f>$H$104</f>
        <v>11016</v>
      </c>
      <c r="D15" s="26">
        <v>1</v>
      </c>
      <c r="E15" s="10">
        <f>$H$100</f>
        <v>353</v>
      </c>
      <c r="F15" s="12">
        <f>E15/$C$15</f>
        <v>3.2044299201161947E-2</v>
      </c>
      <c r="G15" s="10">
        <f>$H$101</f>
        <v>2340</v>
      </c>
      <c r="H15" s="12">
        <f>G15/$C$15</f>
        <v>0.21241830065359477</v>
      </c>
      <c r="I15" s="10">
        <f>$H$102</f>
        <v>8256</v>
      </c>
      <c r="J15" s="12">
        <f>I15/$C$15</f>
        <v>0.74945533769063177</v>
      </c>
      <c r="K15" s="10">
        <f>$H$103</f>
        <v>67</v>
      </c>
      <c r="L15" s="12">
        <f>K15/$C$15</f>
        <v>6.0820624546114744E-3</v>
      </c>
    </row>
    <row r="16" spans="2:26" x14ac:dyDescent="0.25">
      <c r="B16" s="80" t="s">
        <v>7</v>
      </c>
      <c r="C16" s="14">
        <f>$H$119</f>
        <v>10711</v>
      </c>
      <c r="D16" s="27">
        <v>1</v>
      </c>
      <c r="E16" s="14">
        <f>$H$115</f>
        <v>892</v>
      </c>
      <c r="F16" s="15">
        <f>E16/$C$16</f>
        <v>8.327887218747082E-2</v>
      </c>
      <c r="G16" s="14">
        <f>$H$116</f>
        <v>3295</v>
      </c>
      <c r="H16" s="15">
        <f>G16/$C$16</f>
        <v>0.30762767248622913</v>
      </c>
      <c r="I16" s="14">
        <f>$H$117</f>
        <v>6376</v>
      </c>
      <c r="J16" s="15">
        <f>I16/$C$16</f>
        <v>0.59527588460461212</v>
      </c>
      <c r="K16" s="14">
        <f>$H$118</f>
        <v>148</v>
      </c>
      <c r="L16" s="15">
        <f>K16/$C$16</f>
        <v>1.3817570721687985E-2</v>
      </c>
    </row>
    <row r="17" spans="2:23" ht="24.95" customHeight="1" x14ac:dyDescent="0.2">
      <c r="B17" s="81" t="s">
        <v>47</v>
      </c>
      <c r="C17" s="82"/>
      <c r="D17" s="82"/>
      <c r="E17" s="82"/>
      <c r="F17" s="82"/>
      <c r="G17" s="82"/>
      <c r="H17" s="82"/>
      <c r="I17" s="82"/>
      <c r="J17" s="82"/>
      <c r="K17" s="82"/>
      <c r="L17" s="82"/>
    </row>
    <row r="18" spans="2:23" x14ac:dyDescent="0.25">
      <c r="B18" s="79" t="s">
        <v>357</v>
      </c>
    </row>
    <row r="19" spans="2:23" x14ac:dyDescent="0.25">
      <c r="S19" s="18" t="s">
        <v>8</v>
      </c>
    </row>
    <row r="20" spans="2:23" s="83" customFormat="1" ht="24.95" customHeight="1" x14ac:dyDescent="0.25">
      <c r="B20" s="72" t="s">
        <v>215</v>
      </c>
      <c r="C20" s="71"/>
      <c r="D20" s="71"/>
      <c r="E20" s="71"/>
      <c r="F20" s="71"/>
      <c r="G20" s="71"/>
      <c r="H20" s="71"/>
      <c r="I20" s="71"/>
      <c r="J20" s="71"/>
      <c r="K20" s="71"/>
      <c r="L20" s="71"/>
      <c r="M20" s="71"/>
      <c r="N20" s="71"/>
      <c r="O20" s="71"/>
      <c r="P20" s="71"/>
      <c r="Q20" s="71"/>
    </row>
    <row r="21" spans="2:23" ht="15" customHeight="1" x14ac:dyDescent="0.25">
      <c r="B21" s="151" t="s">
        <v>45</v>
      </c>
      <c r="C21" s="158" t="s">
        <v>55</v>
      </c>
      <c r="D21" s="158"/>
      <c r="E21" s="158"/>
      <c r="F21" s="155" t="s">
        <v>2</v>
      </c>
      <c r="G21" s="155"/>
      <c r="H21" s="155"/>
      <c r="I21" s="155"/>
      <c r="J21" s="155"/>
      <c r="K21" s="155"/>
      <c r="L21" s="155"/>
      <c r="M21" s="155"/>
      <c r="N21" s="155"/>
      <c r="O21" s="155"/>
      <c r="P21" s="155"/>
      <c r="Q21" s="155"/>
    </row>
    <row r="22" spans="2:23" ht="24.75" customHeight="1" x14ac:dyDescent="0.25">
      <c r="B22" s="152"/>
      <c r="C22" s="159"/>
      <c r="D22" s="159"/>
      <c r="E22" s="159"/>
      <c r="F22" s="156" t="s">
        <v>35</v>
      </c>
      <c r="G22" s="156"/>
      <c r="H22" s="156"/>
      <c r="I22" s="156" t="s">
        <v>36</v>
      </c>
      <c r="J22" s="156"/>
      <c r="K22" s="156"/>
      <c r="L22" s="156" t="s">
        <v>25</v>
      </c>
      <c r="M22" s="156"/>
      <c r="N22" s="156"/>
      <c r="O22" s="156" t="s">
        <v>361</v>
      </c>
      <c r="P22" s="156"/>
      <c r="Q22" s="156"/>
    </row>
    <row r="23" spans="2:23" ht="35.25" customHeight="1" x14ac:dyDescent="0.25">
      <c r="B23" s="76"/>
      <c r="C23" s="77" t="s">
        <v>358</v>
      </c>
      <c r="D23" s="78" t="s">
        <v>359</v>
      </c>
      <c r="E23" s="78" t="s">
        <v>360</v>
      </c>
      <c r="F23" s="77" t="s">
        <v>358</v>
      </c>
      <c r="G23" s="78" t="s">
        <v>359</v>
      </c>
      <c r="H23" s="78" t="s">
        <v>360</v>
      </c>
      <c r="I23" s="77" t="s">
        <v>358</v>
      </c>
      <c r="J23" s="78" t="s">
        <v>359</v>
      </c>
      <c r="K23" s="78" t="s">
        <v>360</v>
      </c>
      <c r="L23" s="77" t="s">
        <v>358</v>
      </c>
      <c r="M23" s="78" t="s">
        <v>359</v>
      </c>
      <c r="N23" s="78" t="s">
        <v>360</v>
      </c>
      <c r="O23" s="77" t="s">
        <v>358</v>
      </c>
      <c r="P23" s="78" t="s">
        <v>359</v>
      </c>
      <c r="Q23" s="78" t="s">
        <v>360</v>
      </c>
      <c r="W23" s="18" t="s">
        <v>52</v>
      </c>
    </row>
    <row r="24" spans="2:23" x14ac:dyDescent="0.25">
      <c r="B24" s="18" t="s">
        <v>3</v>
      </c>
      <c r="C24" s="10">
        <f>$H$44</f>
        <v>306604</v>
      </c>
      <c r="D24" s="84">
        <f>H44-G44</f>
        <v>47896</v>
      </c>
      <c r="E24" s="21">
        <f>(H44-G44)/G44</f>
        <v>0.18513536496745364</v>
      </c>
      <c r="F24" s="10">
        <f>$H$40</f>
        <v>26338</v>
      </c>
      <c r="G24" s="84">
        <f>H40-G40</f>
        <v>-1610</v>
      </c>
      <c r="H24" s="21">
        <f>(H40-G40)/G40</f>
        <v>-5.7606984399599256E-2</v>
      </c>
      <c r="I24" s="10">
        <f>$H$41</f>
        <v>74760</v>
      </c>
      <c r="J24" s="84">
        <f>H41-G41</f>
        <v>19871</v>
      </c>
      <c r="K24" s="21">
        <f>(H41-G41)/G41</f>
        <v>0.36202153436936363</v>
      </c>
      <c r="L24" s="10">
        <f>$H$42</f>
        <v>202233</v>
      </c>
      <c r="M24" s="84">
        <f>H42-G42</f>
        <v>26363</v>
      </c>
      <c r="N24" s="21">
        <f>(H42-G42)/G42</f>
        <v>0.14990049468357308</v>
      </c>
      <c r="O24" s="10">
        <f>$H$43</f>
        <v>3273</v>
      </c>
      <c r="P24" s="84">
        <f>H43-G43</f>
        <v>3272</v>
      </c>
      <c r="Q24" s="21">
        <f>(H43-G43)/G43</f>
        <v>3272</v>
      </c>
    </row>
    <row r="25" spans="2:23" x14ac:dyDescent="0.25">
      <c r="B25" s="18" t="s">
        <v>4</v>
      </c>
      <c r="C25" s="10">
        <f>$H$59</f>
        <v>57448</v>
      </c>
      <c r="D25" s="84">
        <f>H59-G59</f>
        <v>11905</v>
      </c>
      <c r="E25" s="21">
        <f>(H59-G59)/G59</f>
        <v>0.26140131304481479</v>
      </c>
      <c r="F25" s="10">
        <f>$H$55</f>
        <v>2786</v>
      </c>
      <c r="G25" s="84">
        <f>H55-G55</f>
        <v>71</v>
      </c>
      <c r="H25" s="21">
        <f>(H55-G55)/G55</f>
        <v>2.6151012891344382E-2</v>
      </c>
      <c r="I25" s="10">
        <f>$H$56</f>
        <v>17770</v>
      </c>
      <c r="J25" s="84">
        <f>H56-G56</f>
        <v>5683</v>
      </c>
      <c r="K25" s="21">
        <f>(H56-G56)/G56</f>
        <v>0.47017456771738231</v>
      </c>
      <c r="L25" s="10">
        <f>$H$57</f>
        <v>36231</v>
      </c>
      <c r="M25" s="84">
        <f>H57-G57</f>
        <v>5491</v>
      </c>
      <c r="N25" s="21">
        <f>(H57-G57)/G57</f>
        <v>0.17862719583604425</v>
      </c>
      <c r="O25" s="10">
        <f>$H$58</f>
        <v>661</v>
      </c>
      <c r="P25" s="84">
        <f>H58-G58</f>
        <v>660</v>
      </c>
      <c r="Q25" s="21">
        <f>(H58-G58)/G58</f>
        <v>660</v>
      </c>
    </row>
    <row r="26" spans="2:23" ht="15" customHeight="1" x14ac:dyDescent="0.25">
      <c r="C26" s="157" t="s">
        <v>14</v>
      </c>
      <c r="D26" s="157"/>
      <c r="E26" s="157"/>
      <c r="F26" s="157"/>
      <c r="G26" s="157"/>
      <c r="H26" s="157"/>
      <c r="I26" s="157"/>
      <c r="J26" s="157"/>
      <c r="K26" s="157"/>
      <c r="L26" s="157"/>
      <c r="M26" s="157"/>
      <c r="N26" s="157"/>
      <c r="O26" s="157"/>
      <c r="P26" s="157"/>
      <c r="Q26" s="157"/>
    </row>
    <row r="27" spans="2:23" ht="15" customHeight="1" x14ac:dyDescent="0.25">
      <c r="B27" s="18" t="s">
        <v>53</v>
      </c>
      <c r="C27" s="10">
        <f>$H$74</f>
        <v>8710</v>
      </c>
      <c r="D27" s="84">
        <f>H74-G74</f>
        <v>1521</v>
      </c>
      <c r="E27" s="21">
        <f>(H74-G74)/G74</f>
        <v>0.2115732368896926</v>
      </c>
      <c r="F27" s="10">
        <f>$H$70</f>
        <v>610</v>
      </c>
      <c r="G27" s="84">
        <f>H70-G70</f>
        <v>60</v>
      </c>
      <c r="H27" s="21">
        <f>(H70-G70)/G70</f>
        <v>0.10909090909090909</v>
      </c>
      <c r="I27" s="10">
        <f>$H$71</f>
        <v>2338</v>
      </c>
      <c r="J27" s="84">
        <f>H71-G71</f>
        <v>546</v>
      </c>
      <c r="K27" s="21">
        <f>(H71-G71)/G71</f>
        <v>0.3046875</v>
      </c>
      <c r="L27" s="10">
        <f>$H$72</f>
        <v>5667</v>
      </c>
      <c r="M27" s="84">
        <f>H72-G72</f>
        <v>821</v>
      </c>
      <c r="N27" s="21">
        <f>(H72-G72)/G72</f>
        <v>0.16941807676434173</v>
      </c>
      <c r="O27" s="10">
        <f>$H$73</f>
        <v>95</v>
      </c>
      <c r="P27" s="84">
        <f>H73-G73</f>
        <v>94</v>
      </c>
      <c r="Q27" s="21">
        <f>(H73-G73)/G73</f>
        <v>94</v>
      </c>
    </row>
    <row r="28" spans="2:23" x14ac:dyDescent="0.25">
      <c r="B28" s="18" t="s">
        <v>5</v>
      </c>
      <c r="C28" s="10">
        <f>$H$89</f>
        <v>27011</v>
      </c>
      <c r="D28" s="84">
        <f>H89-G89</f>
        <v>5378</v>
      </c>
      <c r="E28" s="21">
        <f>(H89-G89)/G89</f>
        <v>0.24860167336938935</v>
      </c>
      <c r="F28" s="10">
        <f>$H$85</f>
        <v>931</v>
      </c>
      <c r="G28" s="84">
        <f>H85-G85</f>
        <v>11</v>
      </c>
      <c r="H28" s="21">
        <f>(H85-G85)/G85</f>
        <v>1.1956521739130435E-2</v>
      </c>
      <c r="I28" s="10">
        <f>$H$86</f>
        <v>9797</v>
      </c>
      <c r="J28" s="84">
        <f>H86-G86</f>
        <v>2956</v>
      </c>
      <c r="K28" s="21">
        <f>(H86-G86)/G86</f>
        <v>0.4321005700920918</v>
      </c>
      <c r="L28" s="10">
        <f>$H$87</f>
        <v>15932</v>
      </c>
      <c r="M28" s="84">
        <f>H87-G87</f>
        <v>2060</v>
      </c>
      <c r="N28" s="21">
        <f>(H87-G87)/G87</f>
        <v>0.14850057670126873</v>
      </c>
      <c r="O28" s="10">
        <f>$H$88</f>
        <v>351</v>
      </c>
      <c r="P28" s="84">
        <f>H88-G88</f>
        <v>351</v>
      </c>
      <c r="Q28" s="21" t="s">
        <v>151</v>
      </c>
    </row>
    <row r="29" spans="2:23" x14ac:dyDescent="0.25">
      <c r="B29" s="18" t="s">
        <v>6</v>
      </c>
      <c r="C29" s="10">
        <f>$H$104</f>
        <v>11016</v>
      </c>
      <c r="D29" s="84">
        <f>H104-G104</f>
        <v>3054</v>
      </c>
      <c r="E29" s="21">
        <f>(H104-G104)/G104</f>
        <v>0.38357196684250189</v>
      </c>
      <c r="F29" s="10">
        <f>$H$100</f>
        <v>353</v>
      </c>
      <c r="G29" s="84">
        <f>H100-G100</f>
        <v>7</v>
      </c>
      <c r="H29" s="21">
        <f>(H100-G100)/G100</f>
        <v>2.023121387283237E-2</v>
      </c>
      <c r="I29" s="10">
        <f>$H$101</f>
        <v>2340</v>
      </c>
      <c r="J29" s="84">
        <f>H101-G101</f>
        <v>877</v>
      </c>
      <c r="K29" s="21">
        <f>(H101-G101)/G101</f>
        <v>0.59945317840054679</v>
      </c>
      <c r="L29" s="10">
        <f>$H$102</f>
        <v>8256</v>
      </c>
      <c r="M29" s="84">
        <f>H102-G102</f>
        <v>2103</v>
      </c>
      <c r="N29" s="21">
        <f>(H102-G102)/G102</f>
        <v>0.34178449536811312</v>
      </c>
      <c r="O29" s="10">
        <f>$H$103</f>
        <v>67</v>
      </c>
      <c r="P29" s="84">
        <f>H103-G103</f>
        <v>67</v>
      </c>
      <c r="Q29" s="21" t="s">
        <v>151</v>
      </c>
    </row>
    <row r="30" spans="2:23" x14ac:dyDescent="0.25">
      <c r="B30" s="80" t="s">
        <v>7</v>
      </c>
      <c r="C30" s="14">
        <f>$H$119</f>
        <v>10711</v>
      </c>
      <c r="D30" s="84">
        <f>H119-G119</f>
        <v>1952</v>
      </c>
      <c r="E30" s="21">
        <f>(H119-G119)/G119</f>
        <v>0.22285649046694828</v>
      </c>
      <c r="F30" s="14">
        <f>$H$115</f>
        <v>892</v>
      </c>
      <c r="G30" s="84">
        <f>H115-G115</f>
        <v>-7</v>
      </c>
      <c r="H30" s="21">
        <f>(H115-G115)/G115</f>
        <v>-7.7864293659621799E-3</v>
      </c>
      <c r="I30" s="14">
        <f>$H$116</f>
        <v>3295</v>
      </c>
      <c r="J30" s="85">
        <f>H116-G116</f>
        <v>1304</v>
      </c>
      <c r="K30" s="16">
        <f>(H116-G116)/G116</f>
        <v>0.65494726268206926</v>
      </c>
      <c r="L30" s="14">
        <f>$H$117</f>
        <v>6376</v>
      </c>
      <c r="M30" s="85">
        <f>H117-G117</f>
        <v>507</v>
      </c>
      <c r="N30" s="16">
        <f>(H117-G117)/G117</f>
        <v>8.6386096438916343E-2</v>
      </c>
      <c r="O30" s="14">
        <f>$H$118</f>
        <v>148</v>
      </c>
      <c r="P30" s="85">
        <f>H118-G118</f>
        <v>148</v>
      </c>
      <c r="Q30" s="16" t="s">
        <v>151</v>
      </c>
      <c r="S30" s="18" t="s">
        <v>8</v>
      </c>
    </row>
    <row r="31" spans="2:23" ht="24.95" customHeight="1" x14ac:dyDescent="0.2">
      <c r="B31" s="81" t="s">
        <v>47</v>
      </c>
      <c r="C31" s="82"/>
      <c r="D31" s="82"/>
      <c r="E31" s="82"/>
      <c r="F31" s="82"/>
      <c r="G31" s="82"/>
      <c r="H31" s="82"/>
      <c r="I31" s="82"/>
      <c r="J31" s="17"/>
      <c r="K31" s="17"/>
      <c r="L31" s="17"/>
    </row>
    <row r="32" spans="2:23" x14ac:dyDescent="0.25">
      <c r="B32" s="79" t="s">
        <v>357</v>
      </c>
    </row>
    <row r="33" spans="2:20" x14ac:dyDescent="0.25">
      <c r="B33" s="79"/>
    </row>
    <row r="34" spans="2:20" x14ac:dyDescent="0.25">
      <c r="B34" s="150" t="s">
        <v>251</v>
      </c>
      <c r="C34" s="150"/>
      <c r="D34" s="150"/>
      <c r="E34" s="150"/>
      <c r="F34" s="150"/>
      <c r="G34" s="150"/>
      <c r="H34" s="150"/>
      <c r="I34" s="150"/>
      <c r="J34" s="150"/>
      <c r="K34" s="150"/>
      <c r="L34" s="150"/>
      <c r="M34" s="150"/>
      <c r="N34" s="150"/>
      <c r="O34" s="150"/>
      <c r="P34" s="150"/>
      <c r="Q34" s="150"/>
      <c r="R34" s="150"/>
      <c r="S34" s="150"/>
      <c r="T34" s="150"/>
    </row>
    <row r="35" spans="2:20" x14ac:dyDescent="0.25">
      <c r="B35" s="150"/>
      <c r="C35" s="150"/>
      <c r="D35" s="150"/>
      <c r="E35" s="150"/>
      <c r="F35" s="150"/>
      <c r="G35" s="150"/>
      <c r="H35" s="150"/>
      <c r="I35" s="150"/>
      <c r="J35" s="150"/>
      <c r="K35" s="150"/>
      <c r="L35" s="150"/>
      <c r="M35" s="150"/>
      <c r="N35" s="150"/>
      <c r="O35" s="150"/>
      <c r="P35" s="150"/>
      <c r="Q35" s="150"/>
      <c r="R35" s="150"/>
      <c r="S35" s="150"/>
      <c r="T35" s="150"/>
    </row>
    <row r="36" spans="2:20" x14ac:dyDescent="0.25">
      <c r="B36" s="150"/>
      <c r="C36" s="150"/>
      <c r="D36" s="150"/>
      <c r="E36" s="150"/>
      <c r="F36" s="150"/>
      <c r="G36" s="150"/>
      <c r="H36" s="150"/>
      <c r="I36" s="150"/>
      <c r="J36" s="150"/>
      <c r="K36" s="150"/>
      <c r="L36" s="150"/>
      <c r="M36" s="150"/>
      <c r="N36" s="150"/>
      <c r="O36" s="150"/>
      <c r="P36" s="150"/>
      <c r="Q36" s="150"/>
      <c r="R36" s="150"/>
      <c r="S36" s="150"/>
      <c r="T36" s="150"/>
    </row>
    <row r="38" spans="2:20" ht="24.95" customHeight="1" x14ac:dyDescent="0.25">
      <c r="B38" s="72" t="s">
        <v>265</v>
      </c>
    </row>
    <row r="39" spans="2:20" ht="25.5" x14ac:dyDescent="0.25">
      <c r="B39" s="76" t="s">
        <v>10</v>
      </c>
      <c r="C39" s="86" t="s">
        <v>349</v>
      </c>
      <c r="D39" s="86" t="s">
        <v>350</v>
      </c>
      <c r="E39" s="86" t="s">
        <v>351</v>
      </c>
      <c r="F39" s="86" t="s">
        <v>352</v>
      </c>
      <c r="G39" s="86" t="s">
        <v>353</v>
      </c>
      <c r="H39" s="86" t="s">
        <v>354</v>
      </c>
      <c r="I39" s="78" t="s">
        <v>355</v>
      </c>
      <c r="J39" s="78" t="s">
        <v>356</v>
      </c>
    </row>
    <row r="40" spans="2:20" x14ac:dyDescent="0.25">
      <c r="B40" s="18" t="s">
        <v>35</v>
      </c>
      <c r="C40" s="11">
        <f>'[1]1. Macrosettori'!C4</f>
        <v>21475</v>
      </c>
      <c r="D40" s="11">
        <f>'[1]1. Macrosettori'!D4</f>
        <v>24082</v>
      </c>
      <c r="E40" s="11">
        <f>'[1]1. Macrosettori'!E4</f>
        <v>25996</v>
      </c>
      <c r="F40" s="11">
        <f>'[1]1. Macrosettori'!F4</f>
        <v>27415</v>
      </c>
      <c r="G40" s="11">
        <f>'[1]1. Macrosettori'!G4</f>
        <v>27948</v>
      </c>
      <c r="H40" s="11">
        <f>'[1]1. Macrosettori'!H4</f>
        <v>26338</v>
      </c>
      <c r="I40" s="84">
        <f>H40-C40</f>
        <v>4863</v>
      </c>
      <c r="J40" s="21">
        <f>(H40-C40)/C40</f>
        <v>0.22644935972060534</v>
      </c>
    </row>
    <row r="41" spans="2:20" x14ac:dyDescent="0.25">
      <c r="B41" s="18" t="s">
        <v>36</v>
      </c>
      <c r="C41" s="11">
        <f>'[1]1. Macrosettori'!C5</f>
        <v>75726</v>
      </c>
      <c r="D41" s="11">
        <f>'[1]1. Macrosettori'!D5</f>
        <v>88897</v>
      </c>
      <c r="E41" s="11">
        <f>'[1]1. Macrosettori'!E5</f>
        <v>97356</v>
      </c>
      <c r="F41" s="11">
        <f>'[1]1. Macrosettori'!F5</f>
        <v>76642</v>
      </c>
      <c r="G41" s="11">
        <f>'[1]1. Macrosettori'!G5</f>
        <v>54889</v>
      </c>
      <c r="H41" s="11">
        <f>'[1]1. Macrosettori'!H5</f>
        <v>74760</v>
      </c>
      <c r="I41" s="84">
        <f>H41-C41</f>
        <v>-966</v>
      </c>
      <c r="J41" s="21">
        <f>(H41-C41)/C41</f>
        <v>-1.2756516916250694E-2</v>
      </c>
    </row>
    <row r="42" spans="2:20" x14ac:dyDescent="0.25">
      <c r="B42" s="18" t="s">
        <v>25</v>
      </c>
      <c r="C42" s="11">
        <f>'[1]1. Macrosettori'!C6</f>
        <v>206030</v>
      </c>
      <c r="D42" s="11">
        <f>'[1]1. Macrosettori'!D6</f>
        <v>247668</v>
      </c>
      <c r="E42" s="11">
        <f>'[1]1. Macrosettori'!E6</f>
        <v>268730</v>
      </c>
      <c r="F42" s="11">
        <f>'[1]1. Macrosettori'!F6</f>
        <v>244664</v>
      </c>
      <c r="G42" s="11">
        <f>'[1]1. Macrosettori'!G6</f>
        <v>175870</v>
      </c>
      <c r="H42" s="11">
        <f>'[1]1. Macrosettori'!H6</f>
        <v>202233</v>
      </c>
      <c r="I42" s="84">
        <f>H42-C42</f>
        <v>-3797</v>
      </c>
      <c r="J42" s="21">
        <f>(H42-C42)/C42</f>
        <v>-1.84293549483085E-2</v>
      </c>
    </row>
    <row r="43" spans="2:20" x14ac:dyDescent="0.25">
      <c r="B43" s="18" t="s">
        <v>361</v>
      </c>
      <c r="C43" s="11">
        <f>'[1]1. Macrosettori'!C7</f>
        <v>3</v>
      </c>
      <c r="D43" s="11">
        <f>'[1]1. Macrosettori'!D7</f>
        <v>6</v>
      </c>
      <c r="E43" s="11">
        <f>'[1]1. Macrosettori'!E7</f>
        <v>22</v>
      </c>
      <c r="F43" s="11">
        <f>'[1]1. Macrosettori'!F7</f>
        <v>2</v>
      </c>
      <c r="G43" s="11">
        <f>'[1]1. Macrosettori'!G7</f>
        <v>1</v>
      </c>
      <c r="H43" s="11">
        <f>'[1]1. Macrosettori'!H7</f>
        <v>3273</v>
      </c>
      <c r="I43" s="84">
        <f>H43-C43</f>
        <v>3270</v>
      </c>
      <c r="J43" s="21">
        <f>(H43-C43)/C43</f>
        <v>1090</v>
      </c>
    </row>
    <row r="44" spans="2:20" x14ac:dyDescent="0.25">
      <c r="B44" s="88" t="s">
        <v>1</v>
      </c>
      <c r="C44" s="14">
        <f>SUM(C40:C43)</f>
        <v>303234</v>
      </c>
      <c r="D44" s="14">
        <f t="shared" ref="D44:H44" si="0">SUM(D40:D43)</f>
        <v>360653</v>
      </c>
      <c r="E44" s="14">
        <f t="shared" si="0"/>
        <v>392104</v>
      </c>
      <c r="F44" s="14">
        <f t="shared" si="0"/>
        <v>348723</v>
      </c>
      <c r="G44" s="14">
        <f t="shared" si="0"/>
        <v>258708</v>
      </c>
      <c r="H44" s="14">
        <f t="shared" si="0"/>
        <v>306604</v>
      </c>
      <c r="I44" s="32">
        <f>H44-C44</f>
        <v>3370</v>
      </c>
      <c r="J44" s="89">
        <f>(H44-C44)/C44</f>
        <v>1.111352948547986E-2</v>
      </c>
    </row>
    <row r="45" spans="2:20" ht="24.95" customHeight="1" x14ac:dyDescent="0.2">
      <c r="B45" s="81" t="s">
        <v>47</v>
      </c>
      <c r="C45" s="10"/>
      <c r="D45" s="10"/>
      <c r="E45" s="10"/>
      <c r="G45" s="10"/>
      <c r="H45" s="30"/>
      <c r="I45" s="90"/>
      <c r="J45" s="21"/>
    </row>
    <row r="46" spans="2:20" x14ac:dyDescent="0.25">
      <c r="B46" s="79" t="s">
        <v>357</v>
      </c>
      <c r="C46" s="23"/>
      <c r="D46" s="23"/>
      <c r="E46" s="23"/>
      <c r="G46" s="23"/>
      <c r="H46" s="84"/>
      <c r="I46" s="21"/>
      <c r="J46" s="21"/>
    </row>
    <row r="47" spans="2:20" x14ac:dyDescent="0.25">
      <c r="B47" s="101"/>
      <c r="C47" s="103" t="s">
        <v>349</v>
      </c>
      <c r="D47" s="103" t="s">
        <v>350</v>
      </c>
      <c r="E47" s="103" t="s">
        <v>351</v>
      </c>
      <c r="F47" s="130" t="s">
        <v>352</v>
      </c>
      <c r="G47" s="130" t="s">
        <v>353</v>
      </c>
      <c r="H47" s="103" t="s">
        <v>354</v>
      </c>
      <c r="I47" s="132"/>
      <c r="J47" s="21"/>
    </row>
    <row r="48" spans="2:20" x14ac:dyDescent="0.25">
      <c r="B48" s="101" t="s">
        <v>35</v>
      </c>
      <c r="C48" s="104">
        <f>C40/$C$40*100</f>
        <v>100</v>
      </c>
      <c r="D48" s="104">
        <f t="shared" ref="D48:H48" si="1">D40/$C$40*100</f>
        <v>112.13969732246798</v>
      </c>
      <c r="E48" s="104">
        <f t="shared" si="1"/>
        <v>121.05238649592549</v>
      </c>
      <c r="F48" s="104">
        <f t="shared" si="1"/>
        <v>127.66006984866122</v>
      </c>
      <c r="G48" s="104">
        <f t="shared" si="1"/>
        <v>130.14202561117577</v>
      </c>
      <c r="H48" s="104">
        <f t="shared" si="1"/>
        <v>122.64493597206054</v>
      </c>
      <c r="I48" s="132"/>
      <c r="J48" s="21"/>
    </row>
    <row r="49" spans="1:10" x14ac:dyDescent="0.25">
      <c r="B49" s="101" t="s">
        <v>36</v>
      </c>
      <c r="C49" s="104">
        <f>C41/$C$41*100</f>
        <v>100</v>
      </c>
      <c r="D49" s="104">
        <f t="shared" ref="D49:H49" si="2">D41/$C$41*100</f>
        <v>117.39296938964161</v>
      </c>
      <c r="E49" s="104">
        <f t="shared" si="2"/>
        <v>128.56350526899612</v>
      </c>
      <c r="F49" s="104">
        <f t="shared" si="2"/>
        <v>101.20962417135462</v>
      </c>
      <c r="G49" s="104">
        <f t="shared" si="2"/>
        <v>72.483691202493191</v>
      </c>
      <c r="H49" s="104">
        <f t="shared" si="2"/>
        <v>98.724348308374928</v>
      </c>
      <c r="I49" s="132"/>
      <c r="J49" s="21"/>
    </row>
    <row r="50" spans="1:10" x14ac:dyDescent="0.25">
      <c r="B50" s="101" t="s">
        <v>25</v>
      </c>
      <c r="C50" s="104">
        <f>C42/$C$42*100</f>
        <v>100</v>
      </c>
      <c r="D50" s="104">
        <f t="shared" ref="D50:H50" si="3">D42/$C$42*100</f>
        <v>120.20967820220356</v>
      </c>
      <c r="E50" s="104">
        <f t="shared" si="3"/>
        <v>130.43246129204485</v>
      </c>
      <c r="F50" s="104">
        <f t="shared" si="3"/>
        <v>118.7516381109547</v>
      </c>
      <c r="G50" s="104">
        <f t="shared" si="3"/>
        <v>85.361355142454983</v>
      </c>
      <c r="H50" s="104">
        <f t="shared" si="3"/>
        <v>98.157064505169146</v>
      </c>
      <c r="I50" s="132"/>
      <c r="J50" s="21"/>
    </row>
    <row r="51" spans="1:10" x14ac:dyDescent="0.2">
      <c r="B51" s="91"/>
      <c r="C51" s="23"/>
      <c r="D51" s="23"/>
      <c r="E51" s="23"/>
      <c r="H51" s="23"/>
      <c r="I51" s="84"/>
      <c r="J51" s="21"/>
    </row>
    <row r="52" spans="1:10" x14ac:dyDescent="0.25">
      <c r="I52" s="92"/>
      <c r="J52" s="92"/>
    </row>
    <row r="53" spans="1:10" ht="24.95" customHeight="1" x14ac:dyDescent="0.25">
      <c r="B53" s="72" t="s">
        <v>266</v>
      </c>
      <c r="I53" s="92"/>
      <c r="J53" s="92"/>
    </row>
    <row r="54" spans="1:10" ht="25.5" x14ac:dyDescent="0.25">
      <c r="B54" s="76" t="s">
        <v>15</v>
      </c>
      <c r="C54" s="86" t="s">
        <v>349</v>
      </c>
      <c r="D54" s="86" t="s">
        <v>350</v>
      </c>
      <c r="E54" s="86" t="s">
        <v>351</v>
      </c>
      <c r="F54" s="86" t="s">
        <v>352</v>
      </c>
      <c r="G54" s="86" t="s">
        <v>353</v>
      </c>
      <c r="H54" s="86" t="s">
        <v>354</v>
      </c>
      <c r="I54" s="78" t="s">
        <v>355</v>
      </c>
      <c r="J54" s="78" t="s">
        <v>356</v>
      </c>
    </row>
    <row r="55" spans="1:10" x14ac:dyDescent="0.25">
      <c r="B55" s="18" t="s">
        <v>35</v>
      </c>
      <c r="C55" s="11">
        <f>'[1]1. Macrosettori'!C14</f>
        <v>2350</v>
      </c>
      <c r="D55" s="11">
        <f>'[1]1. Macrosettori'!D14</f>
        <v>2463</v>
      </c>
      <c r="E55" s="11">
        <f>'[1]1. Macrosettori'!E14</f>
        <v>2662</v>
      </c>
      <c r="F55" s="11">
        <f>'[1]1. Macrosettori'!F14</f>
        <v>2795</v>
      </c>
      <c r="G55" s="11">
        <f>'[1]1. Macrosettori'!G14</f>
        <v>2715</v>
      </c>
      <c r="H55" s="11">
        <f>'[1]1. Macrosettori'!H14</f>
        <v>2786</v>
      </c>
      <c r="I55" s="84">
        <f>H55-C55</f>
        <v>436</v>
      </c>
      <c r="J55" s="21">
        <f>(H55-C55)/C55</f>
        <v>0.18553191489361703</v>
      </c>
    </row>
    <row r="56" spans="1:10" x14ac:dyDescent="0.25">
      <c r="B56" s="18" t="s">
        <v>36</v>
      </c>
      <c r="C56" s="11">
        <f>'[1]1. Macrosettori'!C15</f>
        <v>16249</v>
      </c>
      <c r="D56" s="11">
        <f>'[1]1. Macrosettori'!D15</f>
        <v>19077</v>
      </c>
      <c r="E56" s="11">
        <f>'[1]1. Macrosettori'!E15</f>
        <v>21216</v>
      </c>
      <c r="F56" s="11">
        <f>'[1]1. Macrosettori'!F15</f>
        <v>16109</v>
      </c>
      <c r="G56" s="11">
        <f>'[1]1. Macrosettori'!G15</f>
        <v>12087</v>
      </c>
      <c r="H56" s="11">
        <f>'[1]1. Macrosettori'!H15</f>
        <v>17770</v>
      </c>
      <c r="I56" s="84">
        <f>H56-C56</f>
        <v>1521</v>
      </c>
      <c r="J56" s="21">
        <f>(H56-C56)/C56</f>
        <v>9.3605760354483356E-2</v>
      </c>
    </row>
    <row r="57" spans="1:10" x14ac:dyDescent="0.25">
      <c r="B57" s="18" t="s">
        <v>25</v>
      </c>
      <c r="C57" s="11">
        <f>'[1]1. Macrosettori'!C16</f>
        <v>31147</v>
      </c>
      <c r="D57" s="11">
        <f>'[1]1. Macrosettori'!D16</f>
        <v>39085</v>
      </c>
      <c r="E57" s="11">
        <f>'[1]1. Macrosettori'!E16</f>
        <v>43180</v>
      </c>
      <c r="F57" s="11">
        <f>'[1]1. Macrosettori'!F16</f>
        <v>42022</v>
      </c>
      <c r="G57" s="11">
        <f>'[1]1. Macrosettori'!G16</f>
        <v>30740</v>
      </c>
      <c r="H57" s="11">
        <f>'[1]1. Macrosettori'!H16</f>
        <v>36231</v>
      </c>
      <c r="I57" s="84">
        <f>H57-C57</f>
        <v>5084</v>
      </c>
      <c r="J57" s="21">
        <f>(H57-C57)/C57</f>
        <v>0.16322599287250777</v>
      </c>
    </row>
    <row r="58" spans="1:10" x14ac:dyDescent="0.25">
      <c r="B58" s="18" t="s">
        <v>361</v>
      </c>
      <c r="C58" s="11">
        <f>'[1]1. Macrosettori'!C17</f>
        <v>1</v>
      </c>
      <c r="D58" s="11">
        <f>'[1]1. Macrosettori'!D17</f>
        <v>2</v>
      </c>
      <c r="E58" s="11">
        <f>'[1]1. Macrosettori'!E17</f>
        <v>4</v>
      </c>
      <c r="F58" s="11">
        <f>'[1]1. Macrosettori'!F17</f>
        <v>0</v>
      </c>
      <c r="G58" s="11">
        <f>'[1]1. Macrosettori'!G17</f>
        <v>1</v>
      </c>
      <c r="H58" s="11">
        <f>'[1]1. Macrosettori'!H17</f>
        <v>661</v>
      </c>
      <c r="I58" s="84">
        <f>H58-C58</f>
        <v>660</v>
      </c>
      <c r="J58" s="21">
        <f>(H58-C58)/C58</f>
        <v>660</v>
      </c>
    </row>
    <row r="59" spans="1:10" x14ac:dyDescent="0.25">
      <c r="B59" s="88" t="s">
        <v>1</v>
      </c>
      <c r="C59" s="14">
        <f>SUM(C55:C58)</f>
        <v>49747</v>
      </c>
      <c r="D59" s="14">
        <f t="shared" ref="D59:H59" si="4">SUM(D55:D58)</f>
        <v>60627</v>
      </c>
      <c r="E59" s="14">
        <f t="shared" si="4"/>
        <v>67062</v>
      </c>
      <c r="F59" s="14">
        <f t="shared" si="4"/>
        <v>60926</v>
      </c>
      <c r="G59" s="14">
        <f t="shared" si="4"/>
        <v>45543</v>
      </c>
      <c r="H59" s="14">
        <f t="shared" si="4"/>
        <v>57448</v>
      </c>
      <c r="I59" s="32">
        <f>H59-C59</f>
        <v>7701</v>
      </c>
      <c r="J59" s="89">
        <f>(H59-C59)/C59</f>
        <v>0.15480330472189277</v>
      </c>
    </row>
    <row r="60" spans="1:10" ht="24.95" customHeight="1" x14ac:dyDescent="0.2">
      <c r="B60" s="81" t="s">
        <v>47</v>
      </c>
      <c r="C60" s="10"/>
      <c r="D60" s="10"/>
      <c r="E60" s="10"/>
      <c r="H60" s="10"/>
      <c r="I60" s="30"/>
      <c r="J60" s="90"/>
    </row>
    <row r="61" spans="1:10" x14ac:dyDescent="0.25">
      <c r="B61" s="79" t="s">
        <v>357</v>
      </c>
      <c r="C61" s="11"/>
      <c r="D61" s="11"/>
      <c r="E61" s="11"/>
      <c r="H61" s="11"/>
      <c r="I61" s="84"/>
      <c r="J61" s="21"/>
    </row>
    <row r="62" spans="1:10" x14ac:dyDescent="0.25">
      <c r="A62" s="105"/>
      <c r="B62" s="101"/>
      <c r="C62" s="103" t="s">
        <v>349</v>
      </c>
      <c r="D62" s="103" t="s">
        <v>350</v>
      </c>
      <c r="E62" s="103" t="s">
        <v>351</v>
      </c>
      <c r="F62" s="130" t="s">
        <v>352</v>
      </c>
      <c r="G62" s="130" t="s">
        <v>353</v>
      </c>
      <c r="H62" s="103" t="s">
        <v>354</v>
      </c>
      <c r="I62" s="132"/>
      <c r="J62" s="21"/>
    </row>
    <row r="63" spans="1:10" x14ac:dyDescent="0.25">
      <c r="A63" s="105"/>
      <c r="B63" s="101" t="s">
        <v>35</v>
      </c>
      <c r="C63" s="104">
        <f>C55/$C$55*100</f>
        <v>100</v>
      </c>
      <c r="D63" s="104">
        <f t="shared" ref="D63:H63" si="5">D55/$C$55*100</f>
        <v>104.80851063829788</v>
      </c>
      <c r="E63" s="104">
        <f t="shared" si="5"/>
        <v>113.27659574468085</v>
      </c>
      <c r="F63" s="104">
        <f t="shared" si="5"/>
        <v>118.93617021276597</v>
      </c>
      <c r="G63" s="104">
        <f t="shared" si="5"/>
        <v>115.53191489361703</v>
      </c>
      <c r="H63" s="104">
        <f t="shared" si="5"/>
        <v>118.55319148936169</v>
      </c>
      <c r="I63" s="132"/>
      <c r="J63" s="21"/>
    </row>
    <row r="64" spans="1:10" x14ac:dyDescent="0.25">
      <c r="A64" s="105"/>
      <c r="B64" s="101" t="s">
        <v>36</v>
      </c>
      <c r="C64" s="104">
        <f>C56/$C$56*100</f>
        <v>100</v>
      </c>
      <c r="D64" s="104">
        <f t="shared" ref="D64:H64" si="6">D56/$C$56*100</f>
        <v>117.404147947566</v>
      </c>
      <c r="E64" s="104">
        <f t="shared" si="6"/>
        <v>130.56803495599729</v>
      </c>
      <c r="F64" s="104">
        <f t="shared" si="6"/>
        <v>99.138408517447232</v>
      </c>
      <c r="G64" s="104">
        <f t="shared" si="6"/>
        <v>74.386116068681147</v>
      </c>
      <c r="H64" s="104">
        <f t="shared" si="6"/>
        <v>109.36057603544833</v>
      </c>
      <c r="I64" s="132"/>
      <c r="J64" s="21"/>
    </row>
    <row r="65" spans="1:10" x14ac:dyDescent="0.25">
      <c r="A65" s="105"/>
      <c r="B65" s="101" t="s">
        <v>25</v>
      </c>
      <c r="C65" s="104">
        <f>C57/$C$57*100</f>
        <v>100</v>
      </c>
      <c r="D65" s="104">
        <f t="shared" ref="D65:H65" si="7">D57/$C$57*100</f>
        <v>125.48560053937778</v>
      </c>
      <c r="E65" s="104">
        <f t="shared" si="7"/>
        <v>138.63293415096157</v>
      </c>
      <c r="F65" s="104">
        <f t="shared" si="7"/>
        <v>134.91508010402288</v>
      </c>
      <c r="G65" s="104">
        <f t="shared" si="7"/>
        <v>98.693293094037955</v>
      </c>
      <c r="H65" s="104">
        <f t="shared" si="7"/>
        <v>116.32259928725077</v>
      </c>
      <c r="I65" s="132"/>
      <c r="J65" s="21"/>
    </row>
    <row r="66" spans="1:10" x14ac:dyDescent="0.25">
      <c r="C66" s="11"/>
      <c r="D66" s="11"/>
      <c r="E66" s="11"/>
      <c r="H66" s="11"/>
      <c r="I66" s="84"/>
      <c r="J66" s="21"/>
    </row>
    <row r="67" spans="1:10" x14ac:dyDescent="0.25">
      <c r="I67" s="92"/>
      <c r="J67" s="92"/>
    </row>
    <row r="68" spans="1:10" ht="24.95" customHeight="1" x14ac:dyDescent="0.25">
      <c r="B68" s="72" t="s">
        <v>267</v>
      </c>
      <c r="I68" s="92"/>
      <c r="J68" s="92"/>
    </row>
    <row r="69" spans="1:10" ht="25.5" x14ac:dyDescent="0.25">
      <c r="B69" s="76" t="s">
        <v>54</v>
      </c>
      <c r="C69" s="86" t="s">
        <v>349</v>
      </c>
      <c r="D69" s="86" t="s">
        <v>350</v>
      </c>
      <c r="E69" s="86" t="s">
        <v>351</v>
      </c>
      <c r="F69" s="86" t="s">
        <v>352</v>
      </c>
      <c r="G69" s="86" t="s">
        <v>353</v>
      </c>
      <c r="H69" s="86" t="s">
        <v>354</v>
      </c>
      <c r="I69" s="78" t="s">
        <v>355</v>
      </c>
      <c r="J69" s="78" t="s">
        <v>356</v>
      </c>
    </row>
    <row r="70" spans="1:10" x14ac:dyDescent="0.25">
      <c r="B70" s="18" t="s">
        <v>35</v>
      </c>
      <c r="C70" s="11">
        <f>'[1]1. Macrosettori'!C24</f>
        <v>370</v>
      </c>
      <c r="D70" s="11">
        <f>'[1]1. Macrosettori'!D24</f>
        <v>461</v>
      </c>
      <c r="E70" s="11">
        <f>'[1]1. Macrosettori'!E24</f>
        <v>491</v>
      </c>
      <c r="F70" s="11">
        <f>'[1]1. Macrosettori'!F24</f>
        <v>503</v>
      </c>
      <c r="G70" s="11">
        <f>'[1]1. Macrosettori'!G24</f>
        <v>550</v>
      </c>
      <c r="H70" s="11">
        <f>'[1]1. Macrosettori'!H24</f>
        <v>610</v>
      </c>
      <c r="I70" s="84">
        <f>H70-C70</f>
        <v>240</v>
      </c>
      <c r="J70" s="21">
        <f>(H70-C70)/C70</f>
        <v>0.64864864864864868</v>
      </c>
    </row>
    <row r="71" spans="1:10" x14ac:dyDescent="0.25">
      <c r="B71" s="18" t="s">
        <v>36</v>
      </c>
      <c r="C71" s="11">
        <f>'[1]1. Macrosettori'!C25</f>
        <v>3028</v>
      </c>
      <c r="D71" s="11">
        <f>'[1]1. Macrosettori'!D25</f>
        <v>3448</v>
      </c>
      <c r="E71" s="11">
        <f>'[1]1. Macrosettori'!E25</f>
        <v>3933</v>
      </c>
      <c r="F71" s="11">
        <f>'[1]1. Macrosettori'!F25</f>
        <v>2673</v>
      </c>
      <c r="G71" s="11">
        <f>'[1]1. Macrosettori'!G25</f>
        <v>1792</v>
      </c>
      <c r="H71" s="11">
        <f>'[1]1. Macrosettori'!H25</f>
        <v>2338</v>
      </c>
      <c r="I71" s="84">
        <f>H71-C71</f>
        <v>-690</v>
      </c>
      <c r="J71" s="21">
        <f>(H71-C71)/C71</f>
        <v>-0.22787318361955086</v>
      </c>
    </row>
    <row r="72" spans="1:10" x14ac:dyDescent="0.25">
      <c r="B72" s="18" t="s">
        <v>25</v>
      </c>
      <c r="C72" s="11">
        <f>'[1]1. Macrosettori'!C26</f>
        <v>4904</v>
      </c>
      <c r="D72" s="11">
        <f>'[1]1. Macrosettori'!D26</f>
        <v>6477</v>
      </c>
      <c r="E72" s="11">
        <f>'[1]1. Macrosettori'!E26</f>
        <v>6854</v>
      </c>
      <c r="F72" s="11">
        <f>'[1]1. Macrosettori'!F26</f>
        <v>6417</v>
      </c>
      <c r="G72" s="11">
        <f>'[1]1. Macrosettori'!G26</f>
        <v>4846</v>
      </c>
      <c r="H72" s="11">
        <f>'[1]1. Macrosettori'!H26</f>
        <v>5667</v>
      </c>
      <c r="I72" s="84">
        <f>H72-C72</f>
        <v>763</v>
      </c>
      <c r="J72" s="21">
        <f>(H72-C72)/C72</f>
        <v>0.15558727569331157</v>
      </c>
    </row>
    <row r="73" spans="1:10" x14ac:dyDescent="0.25">
      <c r="B73" s="18" t="s">
        <v>361</v>
      </c>
      <c r="C73" s="11">
        <f>'[1]1. Macrosettori'!C27</f>
        <v>0</v>
      </c>
      <c r="D73" s="11">
        <f>'[1]1. Macrosettori'!D27</f>
        <v>0</v>
      </c>
      <c r="E73" s="11">
        <f>'[1]1. Macrosettori'!E27</f>
        <v>0</v>
      </c>
      <c r="F73" s="11">
        <f>'[1]1. Macrosettori'!F27</f>
        <v>0</v>
      </c>
      <c r="G73" s="11">
        <f>'[1]1. Macrosettori'!G27</f>
        <v>1</v>
      </c>
      <c r="H73" s="11">
        <f>'[1]1. Macrosettori'!H27</f>
        <v>95</v>
      </c>
      <c r="I73" s="84">
        <f>H73-C73</f>
        <v>95</v>
      </c>
      <c r="J73" s="21" t="s">
        <v>151</v>
      </c>
    </row>
    <row r="74" spans="1:10" x14ac:dyDescent="0.25">
      <c r="B74" s="88" t="s">
        <v>1</v>
      </c>
      <c r="C74" s="14">
        <f>SUM(C70:C73)</f>
        <v>8302</v>
      </c>
      <c r="D74" s="14">
        <f t="shared" ref="D74:H74" si="8">SUM(D70:D73)</f>
        <v>10386</v>
      </c>
      <c r="E74" s="14">
        <f t="shared" si="8"/>
        <v>11278</v>
      </c>
      <c r="F74" s="14">
        <f t="shared" si="8"/>
        <v>9593</v>
      </c>
      <c r="G74" s="14">
        <f t="shared" si="8"/>
        <v>7189</v>
      </c>
      <c r="H74" s="14">
        <f t="shared" si="8"/>
        <v>8710</v>
      </c>
      <c r="I74" s="32">
        <f>H74-C74</f>
        <v>408</v>
      </c>
      <c r="J74" s="89">
        <f>(H74-C74)/C74</f>
        <v>4.9144784389303781E-2</v>
      </c>
    </row>
    <row r="75" spans="1:10" ht="24.95" customHeight="1" x14ac:dyDescent="0.2">
      <c r="B75" s="81" t="s">
        <v>47</v>
      </c>
      <c r="C75" s="10"/>
      <c r="D75" s="10"/>
      <c r="E75" s="10"/>
      <c r="H75" s="10"/>
      <c r="I75" s="30"/>
      <c r="J75" s="90"/>
    </row>
    <row r="76" spans="1:10" x14ac:dyDescent="0.25">
      <c r="B76" s="79" t="s">
        <v>357</v>
      </c>
      <c r="I76" s="84"/>
      <c r="J76" s="21"/>
    </row>
    <row r="77" spans="1:10" x14ac:dyDescent="0.25">
      <c r="B77" s="101"/>
      <c r="C77" s="103" t="s">
        <v>349</v>
      </c>
      <c r="D77" s="103" t="s">
        <v>350</v>
      </c>
      <c r="E77" s="103" t="s">
        <v>351</v>
      </c>
      <c r="F77" s="130" t="s">
        <v>352</v>
      </c>
      <c r="G77" s="130" t="s">
        <v>353</v>
      </c>
      <c r="H77" s="103" t="s">
        <v>354</v>
      </c>
      <c r="I77" s="132"/>
      <c r="J77" s="92"/>
    </row>
    <row r="78" spans="1:10" x14ac:dyDescent="0.25">
      <c r="B78" s="101" t="s">
        <v>35</v>
      </c>
      <c r="C78" s="104">
        <f>C70/$C$70*100</f>
        <v>100</v>
      </c>
      <c r="D78" s="104">
        <f t="shared" ref="D78:H78" si="9">D70/$C$70*100</f>
        <v>124.59459459459458</v>
      </c>
      <c r="E78" s="104">
        <f t="shared" si="9"/>
        <v>132.70270270270271</v>
      </c>
      <c r="F78" s="104">
        <f t="shared" si="9"/>
        <v>135.94594594594597</v>
      </c>
      <c r="G78" s="104">
        <f t="shared" si="9"/>
        <v>148.64864864864865</v>
      </c>
      <c r="H78" s="104">
        <f t="shared" si="9"/>
        <v>164.86486486486487</v>
      </c>
      <c r="I78" s="130"/>
      <c r="J78" s="92"/>
    </row>
    <row r="79" spans="1:10" x14ac:dyDescent="0.25">
      <c r="B79" s="101" t="s">
        <v>36</v>
      </c>
      <c r="C79" s="104">
        <f>C71/$C$71*100</f>
        <v>100</v>
      </c>
      <c r="D79" s="104">
        <f t="shared" ref="D79:H79" si="10">D71/$C$71*100</f>
        <v>113.87054161162484</v>
      </c>
      <c r="E79" s="104">
        <f t="shared" si="10"/>
        <v>129.88771466314398</v>
      </c>
      <c r="F79" s="104">
        <f t="shared" si="10"/>
        <v>88.276089828269491</v>
      </c>
      <c r="G79" s="104">
        <f t="shared" si="10"/>
        <v>59.180977542932631</v>
      </c>
      <c r="H79" s="104">
        <f t="shared" si="10"/>
        <v>77.212681638044913</v>
      </c>
      <c r="I79" s="130"/>
      <c r="J79" s="92"/>
    </row>
    <row r="80" spans="1:10" x14ac:dyDescent="0.25">
      <c r="B80" s="101" t="s">
        <v>25</v>
      </c>
      <c r="C80" s="104">
        <f>C72/$C$72*100</f>
        <v>100</v>
      </c>
      <c r="D80" s="104">
        <f t="shared" ref="D80:H80" si="11">D72/$C$72*100</f>
        <v>132.07585644371943</v>
      </c>
      <c r="E80" s="104">
        <f t="shared" si="11"/>
        <v>139.76345840130506</v>
      </c>
      <c r="F80" s="104">
        <f t="shared" si="11"/>
        <v>130.85236541598695</v>
      </c>
      <c r="G80" s="104">
        <f t="shared" si="11"/>
        <v>98.817292006525278</v>
      </c>
      <c r="H80" s="104">
        <f t="shared" si="11"/>
        <v>115.55872756933117</v>
      </c>
      <c r="I80" s="130"/>
      <c r="J80" s="92"/>
    </row>
    <row r="81" spans="1:10" x14ac:dyDescent="0.25">
      <c r="I81" s="92"/>
      <c r="J81" s="92"/>
    </row>
    <row r="82" spans="1:10" x14ac:dyDescent="0.25">
      <c r="I82" s="92"/>
      <c r="J82" s="92"/>
    </row>
    <row r="83" spans="1:10" ht="24.95" customHeight="1" x14ac:dyDescent="0.25">
      <c r="B83" s="72" t="s">
        <v>268</v>
      </c>
      <c r="I83" s="92"/>
      <c r="J83" s="92"/>
    </row>
    <row r="84" spans="1:10" ht="25.5" x14ac:dyDescent="0.25">
      <c r="B84" s="76" t="s">
        <v>11</v>
      </c>
      <c r="C84" s="86" t="s">
        <v>349</v>
      </c>
      <c r="D84" s="86" t="s">
        <v>350</v>
      </c>
      <c r="E84" s="86" t="s">
        <v>351</v>
      </c>
      <c r="F84" s="86" t="s">
        <v>352</v>
      </c>
      <c r="G84" s="86" t="s">
        <v>353</v>
      </c>
      <c r="H84" s="86" t="s">
        <v>354</v>
      </c>
      <c r="I84" s="78" t="s">
        <v>355</v>
      </c>
      <c r="J84" s="78" t="s">
        <v>356</v>
      </c>
    </row>
    <row r="85" spans="1:10" x14ac:dyDescent="0.25">
      <c r="B85" s="18" t="s">
        <v>35</v>
      </c>
      <c r="C85" s="11">
        <f>'[1]1. Macrosettori'!C34</f>
        <v>704</v>
      </c>
      <c r="D85" s="11">
        <f>'[1]1. Macrosettori'!D34</f>
        <v>802</v>
      </c>
      <c r="E85" s="11">
        <f>'[1]1. Macrosettori'!E34</f>
        <v>893</v>
      </c>
      <c r="F85" s="11">
        <f>'[1]1. Macrosettori'!F34</f>
        <v>1011</v>
      </c>
      <c r="G85" s="11">
        <f>'[1]1. Macrosettori'!G34</f>
        <v>920</v>
      </c>
      <c r="H85" s="11">
        <f>'[1]1. Macrosettori'!H34</f>
        <v>931</v>
      </c>
      <c r="I85" s="84">
        <f>H85-C85</f>
        <v>227</v>
      </c>
      <c r="J85" s="21">
        <f>(H85-C85)/C85</f>
        <v>0.32244318181818182</v>
      </c>
    </row>
    <row r="86" spans="1:10" x14ac:dyDescent="0.25">
      <c r="B86" s="18" t="s">
        <v>36</v>
      </c>
      <c r="C86" s="11">
        <f>'[1]1. Macrosettori'!C35</f>
        <v>8121</v>
      </c>
      <c r="D86" s="11">
        <f>'[1]1. Macrosettori'!D35</f>
        <v>9703</v>
      </c>
      <c r="E86" s="11">
        <f>'[1]1. Macrosettori'!E35</f>
        <v>10630</v>
      </c>
      <c r="F86" s="11">
        <f>'[1]1. Macrosettori'!F35</f>
        <v>8704</v>
      </c>
      <c r="G86" s="11">
        <f>'[1]1. Macrosettori'!G35</f>
        <v>6841</v>
      </c>
      <c r="H86" s="11">
        <f>'[1]1. Macrosettori'!H35</f>
        <v>9797</v>
      </c>
      <c r="I86" s="84">
        <f>H86-C86</f>
        <v>1676</v>
      </c>
      <c r="J86" s="21">
        <f>(H86-C86)/C86</f>
        <v>0.20637852481221525</v>
      </c>
    </row>
    <row r="87" spans="1:10" x14ac:dyDescent="0.25">
      <c r="B87" s="18" t="s">
        <v>25</v>
      </c>
      <c r="C87" s="11">
        <f>'[1]1. Macrosettori'!C36</f>
        <v>13379</v>
      </c>
      <c r="D87" s="11">
        <f>'[1]1. Macrosettori'!D36</f>
        <v>16084</v>
      </c>
      <c r="E87" s="11">
        <f>'[1]1. Macrosettori'!E36</f>
        <v>17933</v>
      </c>
      <c r="F87" s="11">
        <f>'[1]1. Macrosettori'!F36</f>
        <v>17484</v>
      </c>
      <c r="G87" s="11">
        <f>'[1]1. Macrosettori'!G36</f>
        <v>13872</v>
      </c>
      <c r="H87" s="11">
        <f>'[1]1. Macrosettori'!H36</f>
        <v>15932</v>
      </c>
      <c r="I87" s="84">
        <f>H87-C87</f>
        <v>2553</v>
      </c>
      <c r="J87" s="21">
        <f>(H87-C87)/C87</f>
        <v>0.19082143657971448</v>
      </c>
    </row>
    <row r="88" spans="1:10" x14ac:dyDescent="0.25">
      <c r="B88" s="18" t="s">
        <v>361</v>
      </c>
      <c r="C88" s="11">
        <f>'[1]1. Macrosettori'!C37</f>
        <v>0</v>
      </c>
      <c r="D88" s="11">
        <f>'[1]1. Macrosettori'!D37</f>
        <v>1</v>
      </c>
      <c r="E88" s="11">
        <f>'[1]1. Macrosettori'!E37</f>
        <v>2</v>
      </c>
      <c r="F88" s="11">
        <f>'[1]1. Macrosettori'!F37</f>
        <v>0</v>
      </c>
      <c r="G88" s="11">
        <f>'[1]1. Macrosettori'!G37</f>
        <v>0</v>
      </c>
      <c r="H88" s="11">
        <f>'[1]1. Macrosettori'!H37</f>
        <v>351</v>
      </c>
      <c r="I88" s="84">
        <f>H88-C88</f>
        <v>351</v>
      </c>
      <c r="J88" s="21" t="s">
        <v>151</v>
      </c>
    </row>
    <row r="89" spans="1:10" x14ac:dyDescent="0.25">
      <c r="B89" s="88" t="s">
        <v>1</v>
      </c>
      <c r="C89" s="14">
        <f>SUM(C85:C88)</f>
        <v>22204</v>
      </c>
      <c r="D89" s="14">
        <f t="shared" ref="D89:H89" si="12">SUM(D85:D88)</f>
        <v>26590</v>
      </c>
      <c r="E89" s="14">
        <f t="shared" si="12"/>
        <v>29458</v>
      </c>
      <c r="F89" s="14">
        <f t="shared" si="12"/>
        <v>27199</v>
      </c>
      <c r="G89" s="14">
        <f t="shared" si="12"/>
        <v>21633</v>
      </c>
      <c r="H89" s="14">
        <f t="shared" si="12"/>
        <v>27011</v>
      </c>
      <c r="I89" s="32">
        <f>H89-C89</f>
        <v>4807</v>
      </c>
      <c r="J89" s="89">
        <f>(H89-C89)/C89</f>
        <v>0.21649252386957304</v>
      </c>
    </row>
    <row r="90" spans="1:10" ht="24.95" customHeight="1" x14ac:dyDescent="0.2">
      <c r="B90" s="81" t="s">
        <v>47</v>
      </c>
      <c r="C90" s="10"/>
      <c r="D90" s="10"/>
      <c r="E90" s="10"/>
      <c r="H90" s="10"/>
      <c r="I90" s="30"/>
      <c r="J90" s="90"/>
    </row>
    <row r="91" spans="1:10" x14ac:dyDescent="0.25">
      <c r="B91" s="79" t="s">
        <v>357</v>
      </c>
      <c r="I91" s="92"/>
      <c r="J91" s="92"/>
    </row>
    <row r="92" spans="1:10" x14ac:dyDescent="0.25">
      <c r="A92" s="105"/>
      <c r="B92" s="101"/>
      <c r="C92" s="103" t="s">
        <v>349</v>
      </c>
      <c r="D92" s="103" t="s">
        <v>350</v>
      </c>
      <c r="E92" s="103" t="s">
        <v>351</v>
      </c>
      <c r="F92" s="130" t="s">
        <v>352</v>
      </c>
      <c r="G92" s="130" t="s">
        <v>353</v>
      </c>
      <c r="H92" s="103" t="s">
        <v>354</v>
      </c>
      <c r="I92" s="130"/>
      <c r="J92" s="92"/>
    </row>
    <row r="93" spans="1:10" x14ac:dyDescent="0.25">
      <c r="A93" s="105"/>
      <c r="B93" s="101" t="s">
        <v>35</v>
      </c>
      <c r="C93" s="104">
        <f>C85/$C$85*100</f>
        <v>100</v>
      </c>
      <c r="D93" s="104">
        <f t="shared" ref="D93:H93" si="13">D85/$C$85*100</f>
        <v>113.92045454545455</v>
      </c>
      <c r="E93" s="104">
        <f t="shared" si="13"/>
        <v>126.84659090909092</v>
      </c>
      <c r="F93" s="104">
        <f t="shared" si="13"/>
        <v>143.60795454545453</v>
      </c>
      <c r="G93" s="104">
        <f t="shared" si="13"/>
        <v>130.68181818181819</v>
      </c>
      <c r="H93" s="104">
        <f t="shared" si="13"/>
        <v>132.24431818181819</v>
      </c>
      <c r="I93" s="130"/>
      <c r="J93" s="92"/>
    </row>
    <row r="94" spans="1:10" x14ac:dyDescent="0.25">
      <c r="A94" s="105"/>
      <c r="B94" s="101" t="s">
        <v>36</v>
      </c>
      <c r="C94" s="104">
        <f>C86/$C$86*100</f>
        <v>100</v>
      </c>
      <c r="D94" s="104">
        <f t="shared" ref="D94:H94" si="14">D86/$C$86*100</f>
        <v>119.48035956163035</v>
      </c>
      <c r="E94" s="104">
        <f t="shared" si="14"/>
        <v>130.8952099495136</v>
      </c>
      <c r="F94" s="104">
        <f t="shared" si="14"/>
        <v>107.17891885235808</v>
      </c>
      <c r="G94" s="104">
        <f t="shared" si="14"/>
        <v>84.238394286417929</v>
      </c>
      <c r="H94" s="104">
        <f t="shared" si="14"/>
        <v>120.63785248122151</v>
      </c>
      <c r="I94" s="130"/>
      <c r="J94" s="92"/>
    </row>
    <row r="95" spans="1:10" x14ac:dyDescent="0.25">
      <c r="A95" s="105"/>
      <c r="B95" s="101" t="s">
        <v>25</v>
      </c>
      <c r="C95" s="104">
        <f>C87/$C$87*100</f>
        <v>100</v>
      </c>
      <c r="D95" s="104">
        <f t="shared" ref="D95:H95" si="15">D87/$C$87*100</f>
        <v>120.21825248523805</v>
      </c>
      <c r="E95" s="104">
        <f t="shared" si="15"/>
        <v>134.03841841692204</v>
      </c>
      <c r="F95" s="104">
        <f t="shared" si="15"/>
        <v>130.6824127363779</v>
      </c>
      <c r="G95" s="104">
        <f t="shared" si="15"/>
        <v>103.6848792884371</v>
      </c>
      <c r="H95" s="104">
        <f t="shared" si="15"/>
        <v>119.08214365797146</v>
      </c>
      <c r="I95" s="130"/>
      <c r="J95" s="92"/>
    </row>
    <row r="96" spans="1:10" x14ac:dyDescent="0.25">
      <c r="I96" s="92"/>
      <c r="J96" s="92"/>
    </row>
    <row r="97" spans="1:10" x14ac:dyDescent="0.25">
      <c r="I97" s="92"/>
      <c r="J97" s="92"/>
    </row>
    <row r="98" spans="1:10" ht="24.95" customHeight="1" x14ac:dyDescent="0.25">
      <c r="B98" s="72" t="s">
        <v>269</v>
      </c>
      <c r="I98" s="92"/>
      <c r="J98" s="92"/>
    </row>
    <row r="99" spans="1:10" ht="25.5" x14ac:dyDescent="0.25">
      <c r="B99" s="76" t="s">
        <v>12</v>
      </c>
      <c r="C99" s="86" t="s">
        <v>349</v>
      </c>
      <c r="D99" s="86" t="s">
        <v>350</v>
      </c>
      <c r="E99" s="86" t="s">
        <v>351</v>
      </c>
      <c r="F99" s="86" t="s">
        <v>352</v>
      </c>
      <c r="G99" s="86" t="s">
        <v>353</v>
      </c>
      <c r="H99" s="86" t="s">
        <v>354</v>
      </c>
      <c r="I99" s="78" t="s">
        <v>355</v>
      </c>
      <c r="J99" s="78" t="s">
        <v>356</v>
      </c>
    </row>
    <row r="100" spans="1:10" x14ac:dyDescent="0.25">
      <c r="B100" s="18" t="s">
        <v>35</v>
      </c>
      <c r="C100" s="11">
        <f>'[1]1. Macrosettori'!C44</f>
        <v>330</v>
      </c>
      <c r="D100" s="11">
        <f>'[1]1. Macrosettori'!D44</f>
        <v>326</v>
      </c>
      <c r="E100" s="11">
        <f>'[1]1. Macrosettori'!E44</f>
        <v>350</v>
      </c>
      <c r="F100" s="11">
        <f>'[1]1. Macrosettori'!F44</f>
        <v>345</v>
      </c>
      <c r="G100" s="11">
        <f>'[1]1. Macrosettori'!G44</f>
        <v>346</v>
      </c>
      <c r="H100" s="11">
        <f>'[1]1. Macrosettori'!H44</f>
        <v>353</v>
      </c>
      <c r="I100" s="84">
        <f>H100-C100</f>
        <v>23</v>
      </c>
      <c r="J100" s="21">
        <f>(H100-C100)/C100</f>
        <v>6.9696969696969702E-2</v>
      </c>
    </row>
    <row r="101" spans="1:10" x14ac:dyDescent="0.25">
      <c r="B101" s="18" t="s">
        <v>36</v>
      </c>
      <c r="C101" s="11">
        <f>'[1]1. Macrosettori'!C45</f>
        <v>2000</v>
      </c>
      <c r="D101" s="11">
        <f>'[1]1. Macrosettori'!D45</f>
        <v>2244</v>
      </c>
      <c r="E101" s="11">
        <f>'[1]1. Macrosettori'!E45</f>
        <v>2548</v>
      </c>
      <c r="F101" s="11">
        <f>'[1]1. Macrosettori'!F45</f>
        <v>1922</v>
      </c>
      <c r="G101" s="11">
        <f>'[1]1. Macrosettori'!G45</f>
        <v>1463</v>
      </c>
      <c r="H101" s="11">
        <f>'[1]1. Macrosettori'!H45</f>
        <v>2340</v>
      </c>
      <c r="I101" s="84">
        <f>H101-C101</f>
        <v>340</v>
      </c>
      <c r="J101" s="21">
        <f>(H101-C101)/C101</f>
        <v>0.17</v>
      </c>
    </row>
    <row r="102" spans="1:10" x14ac:dyDescent="0.25">
      <c r="B102" s="18" t="s">
        <v>25</v>
      </c>
      <c r="C102" s="11">
        <f>'[1]1. Macrosettori'!C46</f>
        <v>7504</v>
      </c>
      <c r="D102" s="11">
        <f>'[1]1. Macrosettori'!D46</f>
        <v>9681</v>
      </c>
      <c r="E102" s="11">
        <f>'[1]1. Macrosettori'!E46</f>
        <v>10586</v>
      </c>
      <c r="F102" s="11">
        <f>'[1]1. Macrosettori'!F46</f>
        <v>10569</v>
      </c>
      <c r="G102" s="11">
        <f>'[1]1. Macrosettori'!G46</f>
        <v>6153</v>
      </c>
      <c r="H102" s="11">
        <f>'[1]1. Macrosettori'!H46</f>
        <v>8256</v>
      </c>
      <c r="I102" s="84">
        <f>H102-C102</f>
        <v>752</v>
      </c>
      <c r="J102" s="21">
        <f>(H102-C102)/C102</f>
        <v>0.10021321961620469</v>
      </c>
    </row>
    <row r="103" spans="1:10" x14ac:dyDescent="0.25">
      <c r="B103" s="18" t="s">
        <v>361</v>
      </c>
      <c r="C103" s="11">
        <f>'[1]1. Macrosettori'!C47</f>
        <v>1</v>
      </c>
      <c r="D103" s="11">
        <f>'[1]1. Macrosettori'!D47</f>
        <v>1</v>
      </c>
      <c r="E103" s="11">
        <f>'[1]1. Macrosettori'!E47</f>
        <v>2</v>
      </c>
      <c r="F103" s="11">
        <f>'[1]1. Macrosettori'!F47</f>
        <v>0</v>
      </c>
      <c r="G103" s="11">
        <f>'[1]1. Macrosettori'!G47</f>
        <v>0</v>
      </c>
      <c r="H103" s="11">
        <f>'[1]1. Macrosettori'!H47</f>
        <v>67</v>
      </c>
      <c r="I103" s="84">
        <f>H103-C103</f>
        <v>66</v>
      </c>
      <c r="J103" s="21">
        <f>(H103-C103)/C103</f>
        <v>66</v>
      </c>
    </row>
    <row r="104" spans="1:10" x14ac:dyDescent="0.25">
      <c r="B104" s="88" t="s">
        <v>1</v>
      </c>
      <c r="C104" s="14">
        <f>SUM(C100:C103)</f>
        <v>9835</v>
      </c>
      <c r="D104" s="14">
        <f t="shared" ref="D104:H104" si="16">SUM(D100:D103)</f>
        <v>12252</v>
      </c>
      <c r="E104" s="14">
        <f t="shared" si="16"/>
        <v>13486</v>
      </c>
      <c r="F104" s="14">
        <f t="shared" si="16"/>
        <v>12836</v>
      </c>
      <c r="G104" s="14">
        <f t="shared" si="16"/>
        <v>7962</v>
      </c>
      <c r="H104" s="14">
        <f t="shared" si="16"/>
        <v>11016</v>
      </c>
      <c r="I104" s="32">
        <f>H104-C104</f>
        <v>1181</v>
      </c>
      <c r="J104" s="89">
        <f>(H104-C104)/C104</f>
        <v>0.12008134214539909</v>
      </c>
    </row>
    <row r="105" spans="1:10" ht="24.95" customHeight="1" x14ac:dyDescent="0.2">
      <c r="B105" s="81" t="s">
        <v>47</v>
      </c>
      <c r="C105" s="10"/>
      <c r="D105" s="10"/>
      <c r="E105" s="10"/>
      <c r="H105" s="10"/>
      <c r="I105" s="30"/>
      <c r="J105" s="90"/>
    </row>
    <row r="106" spans="1:10" x14ac:dyDescent="0.25">
      <c r="B106" s="79" t="s">
        <v>357</v>
      </c>
      <c r="I106" s="92"/>
      <c r="J106" s="92"/>
    </row>
    <row r="107" spans="1:10" x14ac:dyDescent="0.25">
      <c r="A107" s="105"/>
      <c r="B107" s="101"/>
      <c r="C107" s="103" t="s">
        <v>349</v>
      </c>
      <c r="D107" s="103" t="s">
        <v>350</v>
      </c>
      <c r="E107" s="103" t="s">
        <v>351</v>
      </c>
      <c r="F107" s="130" t="s">
        <v>352</v>
      </c>
      <c r="G107" s="130" t="s">
        <v>353</v>
      </c>
      <c r="H107" s="103" t="s">
        <v>354</v>
      </c>
      <c r="I107" s="130"/>
      <c r="J107" s="92"/>
    </row>
    <row r="108" spans="1:10" x14ac:dyDescent="0.25">
      <c r="A108" s="105"/>
      <c r="B108" s="101" t="s">
        <v>35</v>
      </c>
      <c r="C108" s="104">
        <f>C100/$C$100*100</f>
        <v>100</v>
      </c>
      <c r="D108" s="104">
        <f t="shared" ref="D108:H108" si="17">D100/$C$100*100</f>
        <v>98.787878787878796</v>
      </c>
      <c r="E108" s="104">
        <f t="shared" si="17"/>
        <v>106.06060606060606</v>
      </c>
      <c r="F108" s="104">
        <f t="shared" si="17"/>
        <v>104.54545454545455</v>
      </c>
      <c r="G108" s="104">
        <f t="shared" si="17"/>
        <v>104.84848484848486</v>
      </c>
      <c r="H108" s="104">
        <f t="shared" si="17"/>
        <v>106.96969696969695</v>
      </c>
      <c r="I108" s="130"/>
      <c r="J108" s="92"/>
    </row>
    <row r="109" spans="1:10" x14ac:dyDescent="0.25">
      <c r="A109" s="105"/>
      <c r="B109" s="101" t="s">
        <v>36</v>
      </c>
      <c r="C109" s="104">
        <f>C101/$C$101*100</f>
        <v>100</v>
      </c>
      <c r="D109" s="104">
        <f t="shared" ref="D109:H109" si="18">D101/$C$101*100</f>
        <v>112.20000000000002</v>
      </c>
      <c r="E109" s="104">
        <f t="shared" si="18"/>
        <v>127.4</v>
      </c>
      <c r="F109" s="104">
        <f t="shared" si="18"/>
        <v>96.1</v>
      </c>
      <c r="G109" s="104">
        <f t="shared" si="18"/>
        <v>73.150000000000006</v>
      </c>
      <c r="H109" s="104">
        <f t="shared" si="18"/>
        <v>117</v>
      </c>
      <c r="I109" s="130"/>
      <c r="J109" s="92"/>
    </row>
    <row r="110" spans="1:10" x14ac:dyDescent="0.25">
      <c r="A110" s="105"/>
      <c r="B110" s="101" t="s">
        <v>25</v>
      </c>
      <c r="C110" s="104">
        <f>C102/$C$102*100</f>
        <v>100</v>
      </c>
      <c r="D110" s="104">
        <f t="shared" ref="D110:H110" si="19">D102/$C$102*100</f>
        <v>129.01119402985074</v>
      </c>
      <c r="E110" s="104">
        <f t="shared" si="19"/>
        <v>141.07142857142858</v>
      </c>
      <c r="F110" s="104">
        <f t="shared" si="19"/>
        <v>140.84488272921109</v>
      </c>
      <c r="G110" s="104">
        <f t="shared" si="19"/>
        <v>81.996268656716424</v>
      </c>
      <c r="H110" s="104">
        <f t="shared" si="19"/>
        <v>110.02132196162047</v>
      </c>
      <c r="I110" s="132"/>
      <c r="J110" s="92"/>
    </row>
    <row r="111" spans="1:10" x14ac:dyDescent="0.25">
      <c r="I111" s="92"/>
      <c r="J111" s="92"/>
    </row>
    <row r="112" spans="1:10" x14ac:dyDescent="0.25">
      <c r="I112" s="92"/>
      <c r="J112" s="92"/>
    </row>
    <row r="113" spans="2:10" ht="24.95" customHeight="1" x14ac:dyDescent="0.25">
      <c r="B113" s="72" t="s">
        <v>270</v>
      </c>
      <c r="I113" s="92"/>
      <c r="J113" s="92"/>
    </row>
    <row r="114" spans="2:10" ht="25.5" x14ac:dyDescent="0.25">
      <c r="B114" s="76" t="s">
        <v>13</v>
      </c>
      <c r="C114" s="86" t="s">
        <v>349</v>
      </c>
      <c r="D114" s="86" t="s">
        <v>350</v>
      </c>
      <c r="E114" s="86" t="s">
        <v>351</v>
      </c>
      <c r="F114" s="86" t="s">
        <v>352</v>
      </c>
      <c r="G114" s="86" t="s">
        <v>353</v>
      </c>
      <c r="H114" s="86" t="s">
        <v>354</v>
      </c>
      <c r="I114" s="78" t="s">
        <v>355</v>
      </c>
      <c r="J114" s="78" t="s">
        <v>356</v>
      </c>
    </row>
    <row r="115" spans="2:10" x14ac:dyDescent="0.25">
      <c r="B115" s="18" t="s">
        <v>35</v>
      </c>
      <c r="C115" s="11">
        <f>'[1]1. Macrosettori'!C54</f>
        <v>946</v>
      </c>
      <c r="D115" s="11">
        <f>'[1]1. Macrosettori'!D54</f>
        <v>874</v>
      </c>
      <c r="E115" s="11">
        <f>'[1]1. Macrosettori'!E54</f>
        <v>928</v>
      </c>
      <c r="F115" s="11">
        <f>'[1]1. Macrosettori'!F54</f>
        <v>936</v>
      </c>
      <c r="G115" s="11">
        <f>'[1]1. Macrosettori'!G54</f>
        <v>899</v>
      </c>
      <c r="H115" s="11">
        <f>'[1]1. Macrosettori'!H54</f>
        <v>892</v>
      </c>
      <c r="I115" s="84">
        <f>H115-C115</f>
        <v>-54</v>
      </c>
      <c r="J115" s="21">
        <f>(H115-C115)/C115</f>
        <v>-5.7082452431289642E-2</v>
      </c>
    </row>
    <row r="116" spans="2:10" x14ac:dyDescent="0.25">
      <c r="B116" s="18" t="s">
        <v>36</v>
      </c>
      <c r="C116" s="11">
        <f>'[1]1. Macrosettori'!C55</f>
        <v>3100</v>
      </c>
      <c r="D116" s="11">
        <f>'[1]1. Macrosettori'!D55</f>
        <v>3682</v>
      </c>
      <c r="E116" s="11">
        <f>'[1]1. Macrosettori'!E55</f>
        <v>4105</v>
      </c>
      <c r="F116" s="11">
        <f>'[1]1. Macrosettori'!F55</f>
        <v>2810</v>
      </c>
      <c r="G116" s="11">
        <f>'[1]1. Macrosettori'!G55</f>
        <v>1991</v>
      </c>
      <c r="H116" s="11">
        <f>'[1]1. Macrosettori'!H55</f>
        <v>3295</v>
      </c>
      <c r="I116" s="84">
        <f>H116-C116</f>
        <v>195</v>
      </c>
      <c r="J116" s="21">
        <f>(H116-C116)/C116</f>
        <v>6.2903225806451607E-2</v>
      </c>
    </row>
    <row r="117" spans="2:10" x14ac:dyDescent="0.25">
      <c r="B117" s="18" t="s">
        <v>25</v>
      </c>
      <c r="C117" s="11">
        <f>'[1]1. Macrosettori'!C56</f>
        <v>5360</v>
      </c>
      <c r="D117" s="11">
        <f>'[1]1. Macrosettori'!D56</f>
        <v>6843</v>
      </c>
      <c r="E117" s="11">
        <f>'[1]1. Macrosettori'!E56</f>
        <v>7807</v>
      </c>
      <c r="F117" s="11">
        <f>'[1]1. Macrosettori'!F56</f>
        <v>7552</v>
      </c>
      <c r="G117" s="11">
        <f>'[1]1. Macrosettori'!G56</f>
        <v>5869</v>
      </c>
      <c r="H117" s="11">
        <f>'[1]1. Macrosettori'!H56</f>
        <v>6376</v>
      </c>
      <c r="I117" s="84">
        <f>H117-C117</f>
        <v>1016</v>
      </c>
      <c r="J117" s="21">
        <f>(H117-C117)/C117</f>
        <v>0.18955223880597014</v>
      </c>
    </row>
    <row r="118" spans="2:10" x14ac:dyDescent="0.25">
      <c r="B118" s="18" t="s">
        <v>361</v>
      </c>
      <c r="C118" s="11">
        <f>'[1]1. Macrosettori'!C57</f>
        <v>0</v>
      </c>
      <c r="D118" s="11">
        <f>'[1]1. Macrosettori'!D57</f>
        <v>0</v>
      </c>
      <c r="E118" s="11">
        <f>'[1]1. Macrosettori'!E57</f>
        <v>0</v>
      </c>
      <c r="F118" s="11">
        <f>'[1]1. Macrosettori'!F57</f>
        <v>0</v>
      </c>
      <c r="G118" s="11">
        <f>'[1]1. Macrosettori'!G57</f>
        <v>0</v>
      </c>
      <c r="H118" s="11">
        <f>'[1]1. Macrosettori'!H57</f>
        <v>148</v>
      </c>
      <c r="I118" s="84">
        <f>H118-C118</f>
        <v>148</v>
      </c>
      <c r="J118" s="21" t="s">
        <v>151</v>
      </c>
    </row>
    <row r="119" spans="2:10" x14ac:dyDescent="0.25">
      <c r="B119" s="88" t="s">
        <v>1</v>
      </c>
      <c r="C119" s="14">
        <f>SUM(C115:C118)</f>
        <v>9406</v>
      </c>
      <c r="D119" s="14">
        <f t="shared" ref="D119:H119" si="20">SUM(D115:D118)</f>
        <v>11399</v>
      </c>
      <c r="E119" s="14">
        <f t="shared" si="20"/>
        <v>12840</v>
      </c>
      <c r="F119" s="14">
        <f t="shared" si="20"/>
        <v>11298</v>
      </c>
      <c r="G119" s="14">
        <f t="shared" si="20"/>
        <v>8759</v>
      </c>
      <c r="H119" s="14">
        <f t="shared" si="20"/>
        <v>10711</v>
      </c>
      <c r="I119" s="32">
        <f>H119-C119</f>
        <v>1305</v>
      </c>
      <c r="J119" s="89">
        <f>(H119-C119)/C119</f>
        <v>0.1387412290027642</v>
      </c>
    </row>
    <row r="120" spans="2:10" ht="24.95" customHeight="1" x14ac:dyDescent="0.2">
      <c r="B120" s="81" t="s">
        <v>47</v>
      </c>
      <c r="C120" s="10"/>
      <c r="D120" s="10"/>
      <c r="E120" s="10"/>
      <c r="H120" s="10"/>
      <c r="I120" s="30"/>
      <c r="J120" s="90"/>
    </row>
    <row r="121" spans="2:10" x14ac:dyDescent="0.25">
      <c r="B121" s="79" t="s">
        <v>357</v>
      </c>
      <c r="H121" s="92"/>
      <c r="I121" s="92"/>
      <c r="J121" s="92"/>
    </row>
    <row r="122" spans="2:10" x14ac:dyDescent="0.25">
      <c r="B122" s="101"/>
      <c r="C122" s="103" t="s">
        <v>349</v>
      </c>
      <c r="D122" s="103" t="s">
        <v>350</v>
      </c>
      <c r="E122" s="103" t="s">
        <v>351</v>
      </c>
      <c r="F122" s="130" t="s">
        <v>352</v>
      </c>
      <c r="G122" s="130" t="s">
        <v>353</v>
      </c>
      <c r="H122" s="103" t="s">
        <v>354</v>
      </c>
      <c r="I122" s="130"/>
      <c r="J122" s="92"/>
    </row>
    <row r="123" spans="2:10" x14ac:dyDescent="0.25">
      <c r="B123" s="101" t="s">
        <v>35</v>
      </c>
      <c r="C123" s="104">
        <f>C115/$C$115*100</f>
        <v>100</v>
      </c>
      <c r="D123" s="104">
        <f t="shared" ref="D123:H123" si="21">D115/$C$115*100</f>
        <v>92.389006342494724</v>
      </c>
      <c r="E123" s="104">
        <f t="shared" si="21"/>
        <v>98.097251585623681</v>
      </c>
      <c r="F123" s="104">
        <f t="shared" si="21"/>
        <v>98.942917547568712</v>
      </c>
      <c r="G123" s="104">
        <f t="shared" si="21"/>
        <v>95.031712473572938</v>
      </c>
      <c r="H123" s="104">
        <f t="shared" si="21"/>
        <v>94.291754756871043</v>
      </c>
      <c r="I123" s="130"/>
      <c r="J123" s="92"/>
    </row>
    <row r="124" spans="2:10" x14ac:dyDescent="0.25">
      <c r="B124" s="101" t="s">
        <v>36</v>
      </c>
      <c r="C124" s="104">
        <f>C116/$C$116*100</f>
        <v>100</v>
      </c>
      <c r="D124" s="104">
        <f t="shared" ref="D124:H124" si="22">D116/$C$116*100</f>
        <v>118.7741935483871</v>
      </c>
      <c r="E124" s="104">
        <f t="shared" si="22"/>
        <v>132.41935483870969</v>
      </c>
      <c r="F124" s="104">
        <f t="shared" si="22"/>
        <v>90.645161290322591</v>
      </c>
      <c r="G124" s="104">
        <f t="shared" si="22"/>
        <v>64.225806451612897</v>
      </c>
      <c r="H124" s="104">
        <f t="shared" si="22"/>
        <v>106.29032258064517</v>
      </c>
      <c r="I124" s="130"/>
      <c r="J124" s="92"/>
    </row>
    <row r="125" spans="2:10" x14ac:dyDescent="0.25">
      <c r="B125" s="101" t="s">
        <v>25</v>
      </c>
      <c r="C125" s="104">
        <f>C117/$C$117*100</f>
        <v>100</v>
      </c>
      <c r="D125" s="104">
        <f t="shared" ref="D125:H125" si="23">D117/$C$117*100</f>
        <v>127.6679104477612</v>
      </c>
      <c r="E125" s="104">
        <f t="shared" si="23"/>
        <v>145.65298507462688</v>
      </c>
      <c r="F125" s="104">
        <f t="shared" si="23"/>
        <v>140.8955223880597</v>
      </c>
      <c r="G125" s="104">
        <f t="shared" si="23"/>
        <v>109.49626865671642</v>
      </c>
      <c r="H125" s="104">
        <f t="shared" si="23"/>
        <v>118.955223880597</v>
      </c>
      <c r="I125" s="130"/>
      <c r="J125" s="92"/>
    </row>
    <row r="126" spans="2:10" x14ac:dyDescent="0.25">
      <c r="B126" s="105"/>
      <c r="C126" s="105"/>
      <c r="D126" s="105"/>
      <c r="E126" s="105"/>
      <c r="F126" s="105"/>
      <c r="G126" s="105"/>
      <c r="H126" s="130"/>
      <c r="I126" s="130"/>
      <c r="J126" s="92"/>
    </row>
    <row r="127" spans="2:10" x14ac:dyDescent="0.25">
      <c r="H127" s="92"/>
      <c r="I127" s="92"/>
      <c r="J127" s="92"/>
    </row>
    <row r="128" spans="2:10" x14ac:dyDescent="0.25">
      <c r="H128" s="92"/>
      <c r="I128" s="92"/>
      <c r="J128" s="92"/>
    </row>
    <row r="129" spans="7:10" x14ac:dyDescent="0.25">
      <c r="G129" s="92"/>
      <c r="H129" s="92"/>
      <c r="I129" s="92"/>
      <c r="J129" s="92"/>
    </row>
  </sheetData>
  <sheetProtection sheet="1" objects="1" scenarios="1"/>
  <mergeCells count="18">
    <mergeCell ref="C26:Q26"/>
    <mergeCell ref="B34:T36"/>
    <mergeCell ref="C12:L12"/>
    <mergeCell ref="B21:B22"/>
    <mergeCell ref="C21:E22"/>
    <mergeCell ref="F21:Q21"/>
    <mergeCell ref="F22:H22"/>
    <mergeCell ref="I22:K22"/>
    <mergeCell ref="L22:N22"/>
    <mergeCell ref="O22:Q22"/>
    <mergeCell ref="B2:T4"/>
    <mergeCell ref="B7:B8"/>
    <mergeCell ref="C7:D8"/>
    <mergeCell ref="E7:L7"/>
    <mergeCell ref="E8:F8"/>
    <mergeCell ref="G8:H8"/>
    <mergeCell ref="I8:J8"/>
    <mergeCell ref="K8:L8"/>
  </mergeCells>
  <phoneticPr fontId="36" type="noConversion"/>
  <pageMargins left="0.7" right="0.7" top="0.75" bottom="0.75" header="0.3" footer="0.3"/>
  <pageSetup paperSize="9" scale="44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7B2C3E-B5C4-469C-B0FC-E20D81DA0925}">
  <sheetPr>
    <tabColor theme="0"/>
    <pageSetUpPr fitToPage="1"/>
  </sheetPr>
  <dimension ref="A2:AJ203"/>
  <sheetViews>
    <sheetView zoomScaleNormal="100" zoomScalePageLayoutView="125" workbookViewId="0">
      <selection activeCell="Q20" sqref="Q20"/>
    </sheetView>
  </sheetViews>
  <sheetFormatPr defaultColWidth="8.85546875" defaultRowHeight="13.5" x14ac:dyDescent="0.25"/>
  <cols>
    <col min="1" max="1" width="4.7109375" style="37" customWidth="1"/>
    <col min="2" max="2" width="22.7109375" style="37" customWidth="1"/>
    <col min="3" max="20" width="9.28515625" style="37" customWidth="1"/>
    <col min="21" max="21" width="8.85546875" style="37"/>
    <col min="22" max="22" width="8.42578125" style="37" customWidth="1"/>
    <col min="23" max="23" width="13.28515625" style="37" bestFit="1" customWidth="1"/>
    <col min="24" max="27" width="8.85546875" style="37"/>
    <col min="28" max="28" width="13.28515625" style="37" bestFit="1" customWidth="1"/>
    <col min="29" max="32" width="8.85546875" style="37"/>
    <col min="33" max="33" width="13.28515625" style="37" bestFit="1" customWidth="1"/>
    <col min="34" max="16384" width="8.85546875" style="37"/>
  </cols>
  <sheetData>
    <row r="2" spans="2:35" ht="14.25" customHeight="1" x14ac:dyDescent="0.25">
      <c r="B2" s="150" t="s">
        <v>198</v>
      </c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C2" s="105"/>
      <c r="AD2" s="101"/>
      <c r="AE2" s="101"/>
      <c r="AF2" s="101"/>
      <c r="AG2" s="101"/>
      <c r="AH2" s="101"/>
      <c r="AI2" s="107"/>
    </row>
    <row r="3" spans="2:35" ht="14.25" customHeight="1" x14ac:dyDescent="0.25">
      <c r="B3" s="150"/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150"/>
      <c r="Q3" s="150"/>
      <c r="R3" s="150"/>
      <c r="S3" s="150"/>
      <c r="T3" s="150"/>
      <c r="U3" s="150"/>
      <c r="V3" s="150"/>
      <c r="W3" s="150"/>
      <c r="X3" s="150"/>
      <c r="Y3" s="150"/>
      <c r="Z3" s="150"/>
      <c r="AA3" s="150"/>
      <c r="AC3" s="107"/>
      <c r="AD3" s="101"/>
      <c r="AE3" s="101" t="s">
        <v>27</v>
      </c>
      <c r="AF3" s="101" t="s">
        <v>28</v>
      </c>
      <c r="AG3" s="108"/>
      <c r="AH3" s="108"/>
      <c r="AI3" s="107"/>
    </row>
    <row r="4" spans="2:35" ht="14.25" customHeight="1" x14ac:dyDescent="0.25">
      <c r="B4" s="150"/>
      <c r="C4" s="150"/>
      <c r="D4" s="150"/>
      <c r="E4" s="150"/>
      <c r="F4" s="150"/>
      <c r="G4" s="150"/>
      <c r="H4" s="150"/>
      <c r="I4" s="150"/>
      <c r="J4" s="150"/>
      <c r="K4" s="150"/>
      <c r="L4" s="150"/>
      <c r="M4" s="150"/>
      <c r="N4" s="150"/>
      <c r="O4" s="150"/>
      <c r="P4" s="150"/>
      <c r="Q4" s="150"/>
      <c r="R4" s="150"/>
      <c r="S4" s="150"/>
      <c r="T4" s="150"/>
      <c r="U4" s="150"/>
      <c r="V4" s="150"/>
      <c r="W4" s="150"/>
      <c r="X4" s="150"/>
      <c r="Y4" s="150"/>
      <c r="Z4" s="150"/>
      <c r="AA4" s="150"/>
      <c r="AC4" s="107"/>
      <c r="AD4" s="101" t="s">
        <v>4</v>
      </c>
      <c r="AE4" s="104">
        <f>$E$11</f>
        <v>8424</v>
      </c>
      <c r="AF4" s="104">
        <f>$G$11</f>
        <v>13659</v>
      </c>
      <c r="AG4" s="108"/>
      <c r="AH4" s="108"/>
      <c r="AI4" s="107"/>
    </row>
    <row r="5" spans="2:35" x14ac:dyDescent="0.25">
      <c r="AC5" s="106"/>
      <c r="AD5" s="102"/>
      <c r="AE5" s="102"/>
      <c r="AF5" s="102"/>
      <c r="AG5" s="102"/>
      <c r="AH5" s="112"/>
      <c r="AI5" s="107"/>
    </row>
    <row r="6" spans="2:35" s="74" customFormat="1" ht="24.95" customHeight="1" x14ac:dyDescent="0.25">
      <c r="B6" s="72" t="s">
        <v>213</v>
      </c>
      <c r="C6" s="73"/>
      <c r="D6" s="73"/>
      <c r="E6" s="75"/>
      <c r="F6" s="75"/>
      <c r="G6" s="75"/>
      <c r="H6" s="75"/>
      <c r="I6" s="75"/>
      <c r="J6" s="75"/>
      <c r="K6" s="75"/>
      <c r="L6" s="75"/>
      <c r="AC6" s="105"/>
      <c r="AD6" s="102"/>
      <c r="AE6" s="102"/>
      <c r="AF6" s="102"/>
      <c r="AG6" s="101"/>
      <c r="AH6" s="101"/>
      <c r="AI6" s="106"/>
    </row>
    <row r="7" spans="2:35" s="18" customFormat="1" ht="15" customHeight="1" x14ac:dyDescent="0.25">
      <c r="B7" s="151" t="s">
        <v>90</v>
      </c>
      <c r="C7" s="153" t="s">
        <v>55</v>
      </c>
      <c r="D7" s="153"/>
      <c r="E7" s="155" t="s">
        <v>2</v>
      </c>
      <c r="F7" s="155"/>
      <c r="G7" s="155"/>
      <c r="H7" s="155"/>
      <c r="I7" s="155"/>
      <c r="J7" s="155"/>
      <c r="K7" s="155"/>
      <c r="L7" s="155"/>
      <c r="M7" s="155"/>
      <c r="N7" s="155"/>
      <c r="O7" s="155"/>
      <c r="P7" s="155"/>
      <c r="Q7" s="155"/>
      <c r="R7" s="155"/>
      <c r="AC7" s="105"/>
      <c r="AD7" s="101"/>
      <c r="AE7" s="101"/>
      <c r="AF7" s="101"/>
      <c r="AG7" s="101"/>
      <c r="AH7" s="101"/>
      <c r="AI7" s="105"/>
    </row>
    <row r="8" spans="2:35" s="18" customFormat="1" ht="27" customHeight="1" x14ac:dyDescent="0.25">
      <c r="B8" s="152"/>
      <c r="C8" s="154"/>
      <c r="D8" s="154"/>
      <c r="E8" s="159" t="s">
        <v>27</v>
      </c>
      <c r="F8" s="159"/>
      <c r="G8" s="159" t="s">
        <v>28</v>
      </c>
      <c r="H8" s="159"/>
      <c r="I8" s="159" t="s">
        <v>29</v>
      </c>
      <c r="J8" s="159"/>
      <c r="K8" s="160" t="s">
        <v>30</v>
      </c>
      <c r="L8" s="160"/>
      <c r="M8" s="159" t="s">
        <v>31</v>
      </c>
      <c r="N8" s="159"/>
      <c r="O8" s="159" t="s">
        <v>32</v>
      </c>
      <c r="P8" s="159"/>
      <c r="Q8" s="159" t="s">
        <v>33</v>
      </c>
      <c r="R8" s="159"/>
      <c r="AC8" s="105"/>
      <c r="AD8" s="101"/>
      <c r="AE8" s="101" t="s">
        <v>29</v>
      </c>
      <c r="AF8" s="101" t="s">
        <v>30</v>
      </c>
      <c r="AG8" s="101"/>
      <c r="AH8" s="101"/>
      <c r="AI8" s="105"/>
    </row>
    <row r="9" spans="2:35" s="18" customFormat="1" ht="35.25" customHeight="1" x14ac:dyDescent="0.25">
      <c r="B9" s="76"/>
      <c r="C9" s="77" t="s">
        <v>358</v>
      </c>
      <c r="D9" s="78" t="s">
        <v>0</v>
      </c>
      <c r="E9" s="77" t="s">
        <v>358</v>
      </c>
      <c r="F9" s="78" t="s">
        <v>0</v>
      </c>
      <c r="G9" s="77" t="s">
        <v>358</v>
      </c>
      <c r="H9" s="78" t="s">
        <v>0</v>
      </c>
      <c r="I9" s="77" t="s">
        <v>358</v>
      </c>
      <c r="J9" s="78" t="s">
        <v>0</v>
      </c>
      <c r="K9" s="77" t="s">
        <v>358</v>
      </c>
      <c r="L9" s="78" t="s">
        <v>0</v>
      </c>
      <c r="M9" s="77" t="s">
        <v>358</v>
      </c>
      <c r="N9" s="78" t="s">
        <v>0</v>
      </c>
      <c r="O9" s="77" t="s">
        <v>358</v>
      </c>
      <c r="P9" s="78" t="s">
        <v>0</v>
      </c>
      <c r="Q9" s="77" t="s">
        <v>358</v>
      </c>
      <c r="R9" s="78" t="s">
        <v>0</v>
      </c>
      <c r="AC9" s="105"/>
      <c r="AD9" s="101" t="s">
        <v>4</v>
      </c>
      <c r="AE9" s="104">
        <f>$I$11</f>
        <v>17435</v>
      </c>
      <c r="AF9" s="104">
        <f>$K$11</f>
        <v>4648</v>
      </c>
      <c r="AG9" s="101"/>
      <c r="AH9" s="101"/>
      <c r="AI9" s="105"/>
    </row>
    <row r="10" spans="2:35" s="18" customFormat="1" ht="12.75" x14ac:dyDescent="0.25">
      <c r="B10" s="18" t="s">
        <v>3</v>
      </c>
      <c r="C10" s="30">
        <f>$H$74</f>
        <v>141994</v>
      </c>
      <c r="D10" s="31">
        <f>C10/$C$10</f>
        <v>1</v>
      </c>
      <c r="E10" s="30">
        <f>$H$67</f>
        <v>57377</v>
      </c>
      <c r="F10" s="19">
        <f>E10/$C$10</f>
        <v>0.40408045410369453</v>
      </c>
      <c r="G10" s="30">
        <f>$H$68</f>
        <v>84617</v>
      </c>
      <c r="H10" s="19">
        <f>G10/$C$10</f>
        <v>0.59591954589630547</v>
      </c>
      <c r="I10" s="30">
        <f>$H$69</f>
        <v>112215</v>
      </c>
      <c r="J10" s="19">
        <f>I10/$C$10</f>
        <v>0.79027987098046393</v>
      </c>
      <c r="K10" s="30">
        <f>$H$70</f>
        <v>29779</v>
      </c>
      <c r="L10" s="19">
        <f>K10/$C$10</f>
        <v>0.20972012901953604</v>
      </c>
      <c r="M10" s="30">
        <f>$H$71</f>
        <v>63407</v>
      </c>
      <c r="N10" s="19">
        <f>M10/$C$10</f>
        <v>0.44654703719875488</v>
      </c>
      <c r="O10" s="30">
        <f>$H$72</f>
        <v>76375</v>
      </c>
      <c r="P10" s="19">
        <f>O10/$C$10</f>
        <v>0.5378748397819626</v>
      </c>
      <c r="Q10" s="30">
        <f>$H$73</f>
        <v>2212</v>
      </c>
      <c r="R10" s="19">
        <f>Q10/$C$10</f>
        <v>1.5578123019282505E-2</v>
      </c>
      <c r="AC10" s="105"/>
      <c r="AD10" s="101"/>
      <c r="AE10" s="101"/>
      <c r="AF10" s="101"/>
      <c r="AG10" s="101"/>
      <c r="AH10" s="101"/>
      <c r="AI10" s="105"/>
    </row>
    <row r="11" spans="2:35" s="18" customFormat="1" ht="12.75" x14ac:dyDescent="0.25">
      <c r="B11" s="18" t="s">
        <v>4</v>
      </c>
      <c r="C11" s="30">
        <f>$H$97</f>
        <v>22083</v>
      </c>
      <c r="D11" s="33">
        <f>C11/$C$11</f>
        <v>1</v>
      </c>
      <c r="E11" s="30">
        <f>$H$90</f>
        <v>8424</v>
      </c>
      <c r="F11" s="16">
        <f>E11/$C$11</f>
        <v>0.38146990897975819</v>
      </c>
      <c r="G11" s="30">
        <f>$H$91</f>
        <v>13659</v>
      </c>
      <c r="H11" s="16">
        <f>G11/$C$11</f>
        <v>0.61853009102024181</v>
      </c>
      <c r="I11" s="30">
        <f>$H$92</f>
        <v>17435</v>
      </c>
      <c r="J11" s="16">
        <f>I11/$C$11</f>
        <v>0.78952135126567946</v>
      </c>
      <c r="K11" s="30">
        <f>$H$93</f>
        <v>4648</v>
      </c>
      <c r="L11" s="16">
        <f>K11/$C$11</f>
        <v>0.21047864873432051</v>
      </c>
      <c r="M11" s="30">
        <f>$H$94</f>
        <v>9831</v>
      </c>
      <c r="N11" s="16">
        <f>M11/$C$11</f>
        <v>0.44518407825023776</v>
      </c>
      <c r="O11" s="30">
        <f>$H$95</f>
        <v>11885</v>
      </c>
      <c r="P11" s="16">
        <f>O11/$C$11</f>
        <v>0.5381968029706109</v>
      </c>
      <c r="Q11" s="30">
        <f>$H$96</f>
        <v>367</v>
      </c>
      <c r="R11" s="16">
        <f>Q11/$C$11</f>
        <v>1.6619118779151384E-2</v>
      </c>
      <c r="AC11" s="105"/>
      <c r="AD11" s="101"/>
      <c r="AE11" s="101"/>
      <c r="AF11" s="101"/>
      <c r="AG11" s="101"/>
      <c r="AH11" s="101"/>
      <c r="AI11" s="105"/>
    </row>
    <row r="12" spans="2:35" s="18" customFormat="1" ht="15" customHeight="1" x14ac:dyDescent="0.25">
      <c r="B12" s="79"/>
      <c r="C12" s="157" t="s">
        <v>14</v>
      </c>
      <c r="D12" s="157"/>
      <c r="E12" s="157"/>
      <c r="F12" s="157"/>
      <c r="G12" s="157"/>
      <c r="H12" s="157"/>
      <c r="I12" s="157"/>
      <c r="J12" s="157"/>
      <c r="K12" s="157"/>
      <c r="L12" s="157"/>
      <c r="M12" s="157"/>
      <c r="N12" s="157"/>
      <c r="O12" s="157"/>
      <c r="P12" s="157"/>
      <c r="Q12" s="157"/>
      <c r="R12" s="157"/>
      <c r="AC12" s="105"/>
      <c r="AD12" s="101"/>
      <c r="AE12" s="101"/>
      <c r="AF12" s="101"/>
      <c r="AG12" s="101"/>
      <c r="AH12" s="101"/>
      <c r="AI12" s="105"/>
    </row>
    <row r="13" spans="2:35" s="18" customFormat="1" ht="12.75" x14ac:dyDescent="0.25">
      <c r="B13" s="18" t="s">
        <v>53</v>
      </c>
      <c r="C13" s="30">
        <f>$H$120</f>
        <v>3823</v>
      </c>
      <c r="D13" s="31">
        <f>C13/$C$13</f>
        <v>1</v>
      </c>
      <c r="E13" s="30">
        <f>$H$113</f>
        <v>1336</v>
      </c>
      <c r="F13" s="19">
        <f>E13/$C$13</f>
        <v>0.34946377190687944</v>
      </c>
      <c r="G13" s="30">
        <f>$H$114</f>
        <v>2487</v>
      </c>
      <c r="H13" s="19">
        <f>G13/$C$13</f>
        <v>0.65053622809312062</v>
      </c>
      <c r="I13" s="30">
        <f>$H$115</f>
        <v>3232</v>
      </c>
      <c r="J13" s="19">
        <f>I13/$C$13</f>
        <v>0.84540936437352865</v>
      </c>
      <c r="K13" s="30">
        <f>$H$116</f>
        <v>591</v>
      </c>
      <c r="L13" s="19">
        <f>K13/$C$13</f>
        <v>0.15459063562647135</v>
      </c>
      <c r="M13" s="30">
        <f>$H$117</f>
        <v>1678</v>
      </c>
      <c r="N13" s="19">
        <f>M13/$C$13</f>
        <v>0.43892231232016743</v>
      </c>
      <c r="O13" s="30">
        <f>$H$118</f>
        <v>2097</v>
      </c>
      <c r="P13" s="19">
        <f>O13/$C$13</f>
        <v>0.5485221030604237</v>
      </c>
      <c r="Q13" s="30">
        <f>$H$119</f>
        <v>48</v>
      </c>
      <c r="R13" s="19">
        <f>Q13/$C$13</f>
        <v>1.2555584619408842E-2</v>
      </c>
      <c r="AC13" s="105"/>
      <c r="AD13" s="101"/>
      <c r="AE13" s="101"/>
      <c r="AF13" s="101"/>
      <c r="AG13" s="101"/>
      <c r="AH13" s="101"/>
      <c r="AI13" s="105"/>
    </row>
    <row r="14" spans="2:35" s="18" customFormat="1" ht="12.75" x14ac:dyDescent="0.25">
      <c r="B14" s="18" t="s">
        <v>5</v>
      </c>
      <c r="C14" s="30">
        <f>$H$143</f>
        <v>10626</v>
      </c>
      <c r="D14" s="31">
        <f>C14/$C$14</f>
        <v>1</v>
      </c>
      <c r="E14" s="30">
        <f>$H$136</f>
        <v>4258</v>
      </c>
      <c r="F14" s="19">
        <f>E14/$C$14</f>
        <v>0.4007152268021833</v>
      </c>
      <c r="G14" s="30">
        <f>$H$137</f>
        <v>6368</v>
      </c>
      <c r="H14" s="19">
        <f>G14/$C$14</f>
        <v>0.5992847731978167</v>
      </c>
      <c r="I14" s="30">
        <f>$H$138</f>
        <v>8119</v>
      </c>
      <c r="J14" s="19">
        <f>I14/$C$14</f>
        <v>0.76406926406926412</v>
      </c>
      <c r="K14" s="30">
        <f>$H$139</f>
        <v>2507</v>
      </c>
      <c r="L14" s="19">
        <f>K14/$C$14</f>
        <v>0.23593073593073594</v>
      </c>
      <c r="M14" s="30">
        <f>$H$140</f>
        <v>4834</v>
      </c>
      <c r="N14" s="19">
        <f>M14/$C$14</f>
        <v>0.45492188970449843</v>
      </c>
      <c r="O14" s="30">
        <f>$H$141</f>
        <v>5622</v>
      </c>
      <c r="P14" s="19">
        <f>O14/$C$14</f>
        <v>0.52907961603613773</v>
      </c>
      <c r="Q14" s="30">
        <f>$H$142</f>
        <v>170</v>
      </c>
      <c r="R14" s="19">
        <f>Q14/$C$14</f>
        <v>1.5998494259363824E-2</v>
      </c>
      <c r="AC14" s="105"/>
      <c r="AD14" s="101"/>
      <c r="AE14" s="101"/>
      <c r="AF14" s="101"/>
      <c r="AG14" s="101"/>
      <c r="AH14" s="101"/>
      <c r="AI14" s="105"/>
    </row>
    <row r="15" spans="2:35" s="18" customFormat="1" ht="12.75" x14ac:dyDescent="0.25">
      <c r="B15" s="18" t="s">
        <v>6</v>
      </c>
      <c r="C15" s="30">
        <f>$H$166</f>
        <v>3366</v>
      </c>
      <c r="D15" s="31">
        <f>C15/$C$15</f>
        <v>1</v>
      </c>
      <c r="E15" s="30">
        <f>$H$159</f>
        <v>1147</v>
      </c>
      <c r="F15" s="19">
        <f>E15/$C$15</f>
        <v>0.34076054664289956</v>
      </c>
      <c r="G15" s="30">
        <f>$H$160</f>
        <v>2219</v>
      </c>
      <c r="H15" s="19">
        <f>G15/$C$15</f>
        <v>0.65923945335710044</v>
      </c>
      <c r="I15" s="30">
        <f>$H$161</f>
        <v>2687</v>
      </c>
      <c r="J15" s="19">
        <f>I15/$C$15</f>
        <v>0.79827688651218065</v>
      </c>
      <c r="K15" s="30">
        <f>$H$162</f>
        <v>679</v>
      </c>
      <c r="L15" s="19">
        <f>K15/$C$15</f>
        <v>0.20172311348781938</v>
      </c>
      <c r="M15" s="30">
        <f>$H$163</f>
        <v>1471</v>
      </c>
      <c r="N15" s="19">
        <f>M15/$C$15</f>
        <v>0.43701723113487817</v>
      </c>
      <c r="O15" s="30">
        <f>$H$164</f>
        <v>1825</v>
      </c>
      <c r="P15" s="19">
        <f>O15/$C$15</f>
        <v>0.54218657159833628</v>
      </c>
      <c r="Q15" s="30">
        <f>$H$165</f>
        <v>70</v>
      </c>
      <c r="R15" s="19">
        <f>Q15/$C$15</f>
        <v>2.0796197266785502E-2</v>
      </c>
      <c r="AC15" s="105"/>
      <c r="AD15" s="101"/>
      <c r="AE15" s="101"/>
      <c r="AF15" s="101"/>
      <c r="AG15" s="101"/>
      <c r="AH15" s="101"/>
      <c r="AI15" s="105"/>
    </row>
    <row r="16" spans="2:35" s="18" customFormat="1" ht="12.75" x14ac:dyDescent="0.25">
      <c r="B16" s="80" t="s">
        <v>7</v>
      </c>
      <c r="C16" s="32">
        <f>$H$189</f>
        <v>4268</v>
      </c>
      <c r="D16" s="33">
        <f>C16/$C$16</f>
        <v>1</v>
      </c>
      <c r="E16" s="32">
        <f>$H$182</f>
        <v>1683</v>
      </c>
      <c r="F16" s="16">
        <f>E16/$C$16</f>
        <v>0.39432989690721648</v>
      </c>
      <c r="G16" s="32">
        <f>$H$183</f>
        <v>2585</v>
      </c>
      <c r="H16" s="16">
        <f>G16/$C$16</f>
        <v>0.60567010309278346</v>
      </c>
      <c r="I16" s="32">
        <f>$H$184</f>
        <v>3397</v>
      </c>
      <c r="J16" s="16">
        <f>I16/$C$16</f>
        <v>0.79592314901593253</v>
      </c>
      <c r="K16" s="32">
        <f>$H$185</f>
        <v>871</v>
      </c>
      <c r="L16" s="16">
        <f>K16/$C$16</f>
        <v>0.20407685098406747</v>
      </c>
      <c r="M16" s="32">
        <f>$H$186</f>
        <v>1848</v>
      </c>
      <c r="N16" s="16">
        <f>M16/$C$16</f>
        <v>0.4329896907216495</v>
      </c>
      <c r="O16" s="32">
        <f>$H$187</f>
        <v>2341</v>
      </c>
      <c r="P16" s="16">
        <f>O16/$C$16</f>
        <v>0.54850046860356139</v>
      </c>
      <c r="Q16" s="32">
        <f>$H$188</f>
        <v>79</v>
      </c>
      <c r="R16" s="16">
        <f>Q16/$C$16</f>
        <v>1.8509840674789127E-2</v>
      </c>
      <c r="AC16" s="105"/>
      <c r="AD16" s="101"/>
      <c r="AE16" s="101" t="s">
        <v>37</v>
      </c>
      <c r="AF16" s="101" t="s">
        <v>38</v>
      </c>
      <c r="AG16" s="101" t="s">
        <v>39</v>
      </c>
      <c r="AH16" s="101"/>
      <c r="AI16" s="105"/>
    </row>
    <row r="17" spans="2:36" s="18" customFormat="1" ht="24.95" customHeight="1" x14ac:dyDescent="0.2">
      <c r="B17" s="81" t="s">
        <v>47</v>
      </c>
      <c r="C17" s="82"/>
      <c r="D17" s="82"/>
      <c r="E17" s="82"/>
      <c r="F17" s="82"/>
      <c r="G17" s="82"/>
      <c r="H17" s="82"/>
      <c r="I17" s="82"/>
      <c r="J17" s="82"/>
      <c r="K17" s="17"/>
      <c r="L17" s="17"/>
      <c r="AC17" s="110"/>
      <c r="AD17" s="101" t="s">
        <v>4</v>
      </c>
      <c r="AE17" s="104">
        <f>$M$11</f>
        <v>9831</v>
      </c>
      <c r="AF17" s="104">
        <f>$O$11</f>
        <v>11885</v>
      </c>
      <c r="AG17" s="104">
        <f>$Q$11</f>
        <v>367</v>
      </c>
      <c r="AH17" s="101"/>
      <c r="AI17" s="105"/>
    </row>
    <row r="18" spans="2:36" ht="14.25" x14ac:dyDescent="0.25">
      <c r="B18" s="39"/>
      <c r="C18" s="39"/>
      <c r="D18" s="39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AC18" s="110"/>
      <c r="AD18" s="111"/>
      <c r="AE18" s="108"/>
      <c r="AF18" s="108"/>
      <c r="AG18" s="108"/>
      <c r="AH18" s="108"/>
      <c r="AI18" s="107"/>
    </row>
    <row r="19" spans="2:36" ht="14.25" x14ac:dyDescent="0.25">
      <c r="L19" s="5"/>
      <c r="M19" s="5"/>
      <c r="N19" s="5"/>
      <c r="O19" s="39"/>
      <c r="P19" s="39"/>
      <c r="Q19" s="39"/>
      <c r="R19" s="39"/>
      <c r="AC19" s="109"/>
      <c r="AD19" s="112"/>
      <c r="AE19" s="112"/>
      <c r="AF19" s="112"/>
      <c r="AG19" s="112"/>
      <c r="AH19" s="112"/>
      <c r="AI19" s="107"/>
    </row>
    <row r="20" spans="2:36" s="83" customFormat="1" ht="24.95" customHeight="1" x14ac:dyDescent="0.25">
      <c r="B20" s="72" t="s">
        <v>244</v>
      </c>
      <c r="C20" s="71"/>
      <c r="D20" s="71"/>
      <c r="E20" s="71"/>
      <c r="F20" s="71"/>
      <c r="G20" s="71"/>
      <c r="H20" s="71"/>
      <c r="I20" s="71"/>
      <c r="J20" s="71"/>
      <c r="K20" s="71"/>
      <c r="L20" s="95"/>
      <c r="M20" s="95"/>
      <c r="N20" s="95"/>
      <c r="O20" s="95" t="s">
        <v>52</v>
      </c>
      <c r="P20" s="95"/>
      <c r="Q20" s="95"/>
      <c r="AC20" s="74"/>
      <c r="AD20" s="74"/>
      <c r="AE20" s="74"/>
      <c r="AF20" s="74"/>
      <c r="AG20" s="74"/>
      <c r="AH20" s="18"/>
    </row>
    <row r="21" spans="2:36" s="18" customFormat="1" ht="15" customHeight="1" x14ac:dyDescent="0.25">
      <c r="B21" s="151" t="s">
        <v>90</v>
      </c>
      <c r="C21" s="158" t="s">
        <v>55</v>
      </c>
      <c r="D21" s="158"/>
      <c r="E21" s="158"/>
      <c r="F21" s="155" t="s">
        <v>2</v>
      </c>
      <c r="G21" s="155"/>
      <c r="H21" s="155"/>
      <c r="I21" s="155"/>
      <c r="J21" s="155"/>
      <c r="K21" s="155"/>
      <c r="L21" s="17"/>
      <c r="M21" s="17"/>
      <c r="N21" s="17"/>
      <c r="O21" s="17"/>
      <c r="P21" s="17"/>
      <c r="Q21" s="17"/>
    </row>
    <row r="22" spans="2:36" s="18" customFormat="1" ht="24.75" customHeight="1" x14ac:dyDescent="0.25">
      <c r="B22" s="152"/>
      <c r="C22" s="159"/>
      <c r="D22" s="159"/>
      <c r="E22" s="159"/>
      <c r="F22" s="156" t="s">
        <v>27</v>
      </c>
      <c r="G22" s="156"/>
      <c r="H22" s="156"/>
      <c r="I22" s="156" t="s">
        <v>28</v>
      </c>
      <c r="J22" s="156"/>
      <c r="K22" s="156"/>
      <c r="L22" s="160"/>
      <c r="M22" s="160"/>
      <c r="N22" s="160"/>
      <c r="O22" s="160"/>
      <c r="P22" s="160"/>
      <c r="Q22" s="160"/>
    </row>
    <row r="23" spans="2:36" s="18" customFormat="1" ht="35.25" customHeight="1" x14ac:dyDescent="0.25">
      <c r="B23" s="76"/>
      <c r="C23" s="77" t="s">
        <v>358</v>
      </c>
      <c r="D23" s="78" t="s">
        <v>359</v>
      </c>
      <c r="E23" s="78" t="s">
        <v>360</v>
      </c>
      <c r="F23" s="77" t="s">
        <v>358</v>
      </c>
      <c r="G23" s="78" t="s">
        <v>359</v>
      </c>
      <c r="H23" s="78" t="s">
        <v>360</v>
      </c>
      <c r="I23" s="77" t="s">
        <v>358</v>
      </c>
      <c r="J23" s="78" t="s">
        <v>359</v>
      </c>
      <c r="K23" s="78" t="s">
        <v>360</v>
      </c>
      <c r="L23" s="93"/>
      <c r="M23" s="94"/>
      <c r="N23" s="94"/>
      <c r="O23" s="93"/>
      <c r="P23" s="94"/>
      <c r="Q23" s="94" t="s">
        <v>49</v>
      </c>
    </row>
    <row r="24" spans="2:36" s="18" customFormat="1" ht="12.75" x14ac:dyDescent="0.25">
      <c r="B24" s="18" t="s">
        <v>3</v>
      </c>
      <c r="C24" s="30">
        <f>$H$74</f>
        <v>141994</v>
      </c>
      <c r="D24" s="84">
        <f>$H$74-$G$74</f>
        <v>21173</v>
      </c>
      <c r="E24" s="21">
        <f>($H$74-$G$74)/$G$74</f>
        <v>0.17524271442878309</v>
      </c>
      <c r="F24" s="30">
        <f>$H$67</f>
        <v>57377</v>
      </c>
      <c r="G24" s="84">
        <f>H67-G67</f>
        <v>9890</v>
      </c>
      <c r="H24" s="21">
        <f>(H67-G67)/G67</f>
        <v>0.20826752584917976</v>
      </c>
      <c r="I24" s="30">
        <f>$H$68</f>
        <v>84617</v>
      </c>
      <c r="J24" s="84">
        <f>H68-G68</f>
        <v>11283</v>
      </c>
      <c r="K24" s="21">
        <f>(H68-G68)/G68</f>
        <v>0.15385769220279816</v>
      </c>
      <c r="L24" s="35"/>
      <c r="M24" s="35"/>
      <c r="N24" s="21"/>
      <c r="O24" s="22"/>
      <c r="P24" s="35"/>
      <c r="Q24" s="21"/>
    </row>
    <row r="25" spans="2:36" s="18" customFormat="1" ht="12.75" x14ac:dyDescent="0.25">
      <c r="B25" s="18" t="s">
        <v>4</v>
      </c>
      <c r="C25" s="30">
        <f>$H$97</f>
        <v>22083</v>
      </c>
      <c r="D25" s="84">
        <f>$H$97-$G$97</f>
        <v>2894</v>
      </c>
      <c r="E25" s="21">
        <f>($H$97-$G$97)/$G$97</f>
        <v>0.1508155714211267</v>
      </c>
      <c r="F25" s="30">
        <f>$H$90</f>
        <v>8424</v>
      </c>
      <c r="G25" s="84">
        <f>H90-G90</f>
        <v>668</v>
      </c>
      <c r="H25" s="21">
        <f>(H90-G90)/G90</f>
        <v>8.6126869520371324E-2</v>
      </c>
      <c r="I25" s="30">
        <f>$H$91</f>
        <v>13659</v>
      </c>
      <c r="J25" s="84">
        <f>H91-G91</f>
        <v>2226</v>
      </c>
      <c r="K25" s="21">
        <f>(H91-G91)/G91</f>
        <v>0.1946995539228549</v>
      </c>
      <c r="L25" s="35"/>
      <c r="M25" s="35"/>
      <c r="N25" s="21"/>
      <c r="O25" s="22"/>
      <c r="P25" s="35"/>
      <c r="Q25" s="21"/>
    </row>
    <row r="26" spans="2:36" s="18" customFormat="1" ht="15" customHeight="1" x14ac:dyDescent="0.25">
      <c r="B26" s="79"/>
      <c r="C26" s="157" t="s">
        <v>14</v>
      </c>
      <c r="D26" s="157"/>
      <c r="E26" s="157"/>
      <c r="F26" s="157"/>
      <c r="G26" s="157"/>
      <c r="H26" s="157"/>
      <c r="I26" s="157"/>
      <c r="J26" s="157"/>
      <c r="K26" s="157"/>
      <c r="L26" s="22"/>
      <c r="M26" s="22"/>
      <c r="N26" s="22"/>
      <c r="O26" s="22"/>
      <c r="P26" s="22"/>
      <c r="Q26" s="22"/>
    </row>
    <row r="27" spans="2:36" s="18" customFormat="1" ht="15" customHeight="1" x14ac:dyDescent="0.25">
      <c r="B27" s="18" t="s">
        <v>53</v>
      </c>
      <c r="C27" s="30">
        <f>$H$120</f>
        <v>3823</v>
      </c>
      <c r="D27" s="84">
        <f>$H$120-$G$120</f>
        <v>490</v>
      </c>
      <c r="E27" s="21">
        <f>($H$120-$G$120)/$G$120</f>
        <v>0.147014701470147</v>
      </c>
      <c r="F27" s="30">
        <f>$H$113</f>
        <v>1336</v>
      </c>
      <c r="G27" s="84">
        <f>H113-G113</f>
        <v>259</v>
      </c>
      <c r="H27" s="21">
        <f>(H113-G113)/G113</f>
        <v>0.24048282265552459</v>
      </c>
      <c r="I27" s="30">
        <f>$H$114</f>
        <v>2487</v>
      </c>
      <c r="J27" s="84">
        <f>H114-G114</f>
        <v>231</v>
      </c>
      <c r="K27" s="21">
        <f>(H114-G114)/G114</f>
        <v>0.1023936170212766</v>
      </c>
      <c r="L27" s="35"/>
      <c r="M27" s="35"/>
      <c r="N27" s="21"/>
      <c r="O27" s="22"/>
      <c r="P27" s="35"/>
      <c r="Q27" s="21"/>
    </row>
    <row r="28" spans="2:36" s="18" customFormat="1" ht="12.75" x14ac:dyDescent="0.25">
      <c r="B28" s="18" t="s">
        <v>5</v>
      </c>
      <c r="C28" s="30">
        <f>$H$143</f>
        <v>10626</v>
      </c>
      <c r="D28" s="84">
        <f>$H$143-$G$143</f>
        <v>1220</v>
      </c>
      <c r="E28" s="21">
        <f>($H$143-$G$143)/$G$143</f>
        <v>0.12970444397193281</v>
      </c>
      <c r="F28" s="30">
        <f>$H$136</f>
        <v>4258</v>
      </c>
      <c r="G28" s="84">
        <f>H136-G136</f>
        <v>-18</v>
      </c>
      <c r="H28" s="21">
        <f>(H136-G136)/G136</f>
        <v>-4.2095416276894298E-3</v>
      </c>
      <c r="I28" s="30">
        <f>$H$137</f>
        <v>6368</v>
      </c>
      <c r="J28" s="84">
        <f>H137-G137</f>
        <v>1238</v>
      </c>
      <c r="K28" s="21">
        <f>(H137-G137)/G137</f>
        <v>0.24132553606237817</v>
      </c>
      <c r="L28" s="35"/>
      <c r="M28" s="35"/>
      <c r="N28" s="21"/>
      <c r="O28" s="22"/>
      <c r="P28" s="35"/>
      <c r="Q28" s="21"/>
    </row>
    <row r="29" spans="2:36" s="18" customFormat="1" ht="12.75" x14ac:dyDescent="0.25">
      <c r="B29" s="18" t="s">
        <v>6</v>
      </c>
      <c r="C29" s="30">
        <f>$H$166</f>
        <v>3366</v>
      </c>
      <c r="D29" s="84">
        <f>$H$166-$G$166</f>
        <v>687</v>
      </c>
      <c r="E29" s="21">
        <f>($H$166-$G$166)/$G$166</f>
        <v>0.2564389697648376</v>
      </c>
      <c r="F29" s="30">
        <f>$H$159</f>
        <v>1147</v>
      </c>
      <c r="G29" s="84">
        <f>H159-G159</f>
        <v>257</v>
      </c>
      <c r="H29" s="21">
        <f>(H159-G159)/G159</f>
        <v>0.28876404494382024</v>
      </c>
      <c r="I29" s="30">
        <f>$H$160</f>
        <v>2219</v>
      </c>
      <c r="J29" s="84">
        <f>H160-G160</f>
        <v>430</v>
      </c>
      <c r="K29" s="21">
        <f>(H160-G160)/G160</f>
        <v>0.2403577417551705</v>
      </c>
      <c r="L29" s="35"/>
      <c r="M29" s="35"/>
      <c r="N29" s="21"/>
      <c r="O29" s="22"/>
      <c r="P29" s="35"/>
      <c r="Q29" s="21"/>
    </row>
    <row r="30" spans="2:36" s="18" customFormat="1" ht="12.75" x14ac:dyDescent="0.25">
      <c r="B30" s="80" t="s">
        <v>7</v>
      </c>
      <c r="C30" s="32">
        <f>$H$189</f>
        <v>4268</v>
      </c>
      <c r="D30" s="84">
        <f>$H$189-$G$189</f>
        <v>497</v>
      </c>
      <c r="E30" s="21">
        <f>($H$189-$G$189)/$G$189</f>
        <v>0.13179527976664016</v>
      </c>
      <c r="F30" s="32">
        <f>$H$182</f>
        <v>1683</v>
      </c>
      <c r="G30" s="84">
        <f>H182-G182</f>
        <v>170</v>
      </c>
      <c r="H30" s="21">
        <f>(H182-G182)/G182</f>
        <v>0.11235955056179775</v>
      </c>
      <c r="I30" s="32">
        <f>$H$183</f>
        <v>2585</v>
      </c>
      <c r="J30" s="84">
        <f>H183-G183</f>
        <v>327</v>
      </c>
      <c r="K30" s="21">
        <f>(H183-G183)/G183</f>
        <v>0.14481842338352524</v>
      </c>
      <c r="L30" s="35"/>
      <c r="M30" s="35"/>
      <c r="N30" s="21"/>
      <c r="O30" s="22"/>
      <c r="P30" s="35"/>
      <c r="Q30" s="21"/>
      <c r="S30" s="18" t="s">
        <v>8</v>
      </c>
    </row>
    <row r="31" spans="2:36" s="18" customFormat="1" ht="24.95" customHeight="1" x14ac:dyDescent="0.2">
      <c r="B31" s="81" t="s">
        <v>47</v>
      </c>
      <c r="C31" s="82"/>
      <c r="D31" s="82"/>
      <c r="E31" s="82"/>
      <c r="F31" s="82"/>
      <c r="G31" s="82"/>
      <c r="H31" s="82"/>
      <c r="I31" s="82"/>
      <c r="J31" s="82"/>
      <c r="K31" s="82"/>
      <c r="L31" s="17"/>
      <c r="M31" s="17"/>
      <c r="N31" s="17"/>
      <c r="O31" s="17"/>
      <c r="P31" s="17"/>
      <c r="Q31" s="17"/>
      <c r="AC31" s="38"/>
      <c r="AD31" s="41"/>
      <c r="AE31" s="38"/>
      <c r="AF31" s="41"/>
      <c r="AG31" s="38"/>
      <c r="AH31" s="41"/>
    </row>
    <row r="32" spans="2:36" s="43" customFormat="1" ht="14.25" x14ac:dyDescent="0.25"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U32" s="41"/>
      <c r="AD32" s="41"/>
      <c r="AE32" s="38"/>
      <c r="AF32" s="41"/>
      <c r="AG32" s="38"/>
      <c r="AH32" s="41"/>
      <c r="AI32" s="41"/>
      <c r="AJ32" s="38"/>
    </row>
    <row r="33" spans="2:36" s="43" customFormat="1" ht="14.25" x14ac:dyDescent="0.25">
      <c r="L33" s="2"/>
      <c r="M33" s="2"/>
      <c r="N33" s="2"/>
      <c r="O33" s="2"/>
      <c r="P33" s="2"/>
      <c r="Q33" s="2"/>
      <c r="R33" s="2"/>
      <c r="U33" s="41"/>
      <c r="AC33" s="37"/>
      <c r="AD33" s="37"/>
      <c r="AE33" s="37"/>
      <c r="AF33" s="37"/>
      <c r="AG33" s="37"/>
      <c r="AH33" s="83"/>
      <c r="AI33" s="41"/>
      <c r="AJ33" s="38"/>
    </row>
    <row r="34" spans="2:36" s="83" customFormat="1" ht="24.95" customHeight="1" x14ac:dyDescent="0.25">
      <c r="B34" s="72" t="s">
        <v>180</v>
      </c>
      <c r="C34" s="71"/>
      <c r="D34" s="71"/>
      <c r="E34" s="71"/>
      <c r="F34" s="71"/>
      <c r="G34" s="71"/>
      <c r="H34" s="71"/>
      <c r="I34" s="71"/>
      <c r="J34" s="71"/>
      <c r="K34" s="71"/>
      <c r="L34" s="95"/>
      <c r="M34" s="95"/>
      <c r="N34" s="95"/>
      <c r="O34" s="95"/>
      <c r="P34" s="95"/>
      <c r="Q34" s="95"/>
      <c r="AC34" s="74"/>
      <c r="AD34" s="74"/>
      <c r="AE34" s="74"/>
      <c r="AF34" s="74"/>
      <c r="AG34" s="74"/>
      <c r="AH34" s="18"/>
    </row>
    <row r="35" spans="2:36" s="18" customFormat="1" ht="15" customHeight="1" x14ac:dyDescent="0.25">
      <c r="B35" s="151" t="s">
        <v>90</v>
      </c>
      <c r="C35" s="158" t="s">
        <v>55</v>
      </c>
      <c r="D35" s="158"/>
      <c r="E35" s="158"/>
      <c r="F35" s="155" t="s">
        <v>2</v>
      </c>
      <c r="G35" s="155"/>
      <c r="H35" s="155"/>
      <c r="I35" s="155"/>
      <c r="J35" s="155"/>
      <c r="K35" s="155"/>
      <c r="L35" s="17"/>
      <c r="M35" s="17"/>
      <c r="N35" s="17"/>
      <c r="O35" s="17"/>
      <c r="P35" s="17"/>
      <c r="Q35" s="17"/>
    </row>
    <row r="36" spans="2:36" s="18" customFormat="1" ht="24.75" customHeight="1" x14ac:dyDescent="0.25">
      <c r="B36" s="152"/>
      <c r="C36" s="159"/>
      <c r="D36" s="159"/>
      <c r="E36" s="159"/>
      <c r="F36" s="156" t="s">
        <v>29</v>
      </c>
      <c r="G36" s="156"/>
      <c r="H36" s="156"/>
      <c r="I36" s="156" t="s">
        <v>30</v>
      </c>
      <c r="J36" s="156"/>
      <c r="K36" s="156"/>
      <c r="L36" s="160"/>
      <c r="M36" s="160"/>
      <c r="N36" s="160"/>
      <c r="O36" s="160"/>
      <c r="P36" s="160"/>
      <c r="Q36" s="160"/>
    </row>
    <row r="37" spans="2:36" s="18" customFormat="1" ht="35.25" customHeight="1" x14ac:dyDescent="0.25">
      <c r="B37" s="76"/>
      <c r="C37" s="77" t="s">
        <v>358</v>
      </c>
      <c r="D37" s="78" t="s">
        <v>359</v>
      </c>
      <c r="E37" s="78" t="s">
        <v>360</v>
      </c>
      <c r="F37" s="77" t="s">
        <v>358</v>
      </c>
      <c r="G37" s="78" t="s">
        <v>359</v>
      </c>
      <c r="H37" s="78" t="s">
        <v>360</v>
      </c>
      <c r="I37" s="77" t="s">
        <v>358</v>
      </c>
      <c r="J37" s="78" t="s">
        <v>359</v>
      </c>
      <c r="K37" s="78" t="s">
        <v>360</v>
      </c>
      <c r="L37" s="93"/>
      <c r="M37" s="94"/>
      <c r="N37" s="94"/>
      <c r="O37" s="93"/>
      <c r="P37" s="94"/>
      <c r="Q37" s="94"/>
    </row>
    <row r="38" spans="2:36" s="18" customFormat="1" ht="12.75" x14ac:dyDescent="0.25">
      <c r="B38" s="18" t="s">
        <v>3</v>
      </c>
      <c r="C38" s="30">
        <f>$H$74</f>
        <v>141994</v>
      </c>
      <c r="D38" s="84">
        <f>$H$74-$G$74</f>
        <v>21173</v>
      </c>
      <c r="E38" s="21">
        <f>($H$74-$G$74)/$G$74</f>
        <v>0.17524271442878309</v>
      </c>
      <c r="F38" s="30">
        <f>$H$69</f>
        <v>112215</v>
      </c>
      <c r="G38" s="84">
        <f>H69-G69</f>
        <v>21682</v>
      </c>
      <c r="H38" s="21">
        <f>(H69-G69)/G69</f>
        <v>0.23949278163763491</v>
      </c>
      <c r="I38" s="30">
        <f>$H$70</f>
        <v>29779</v>
      </c>
      <c r="J38" s="84">
        <f>H70-G70</f>
        <v>-509</v>
      </c>
      <c r="K38" s="21">
        <f>(H70-G70)/G70</f>
        <v>-1.6805335446381405E-2</v>
      </c>
      <c r="L38" s="35"/>
      <c r="M38" s="35"/>
      <c r="N38" s="21"/>
      <c r="O38" s="22"/>
      <c r="P38" s="35"/>
      <c r="Q38" s="21"/>
    </row>
    <row r="39" spans="2:36" s="18" customFormat="1" ht="12.75" x14ac:dyDescent="0.25">
      <c r="B39" s="18" t="s">
        <v>4</v>
      </c>
      <c r="C39" s="30">
        <f>$H$97</f>
        <v>22083</v>
      </c>
      <c r="D39" s="84">
        <f>$H$97-$G$97</f>
        <v>2894</v>
      </c>
      <c r="E39" s="21">
        <f>($H$97-$G$97)/$G$97</f>
        <v>0.1508155714211267</v>
      </c>
      <c r="F39" s="30">
        <f>$H$92</f>
        <v>17435</v>
      </c>
      <c r="G39" s="84">
        <f>H92-G92</f>
        <v>3225</v>
      </c>
      <c r="H39" s="21">
        <f>(H92-G92)/G92</f>
        <v>0.22695285010555946</v>
      </c>
      <c r="I39" s="30">
        <f>$H$93</f>
        <v>4648</v>
      </c>
      <c r="J39" s="84">
        <f>H93-G93</f>
        <v>-331</v>
      </c>
      <c r="K39" s="21">
        <f>(H93-G93)/G93</f>
        <v>-6.6479212693311904E-2</v>
      </c>
      <c r="L39" s="35"/>
      <c r="M39" s="35"/>
      <c r="N39" s="21"/>
      <c r="O39" s="22"/>
      <c r="P39" s="35"/>
      <c r="Q39" s="21"/>
    </row>
    <row r="40" spans="2:36" s="18" customFormat="1" ht="15" customHeight="1" x14ac:dyDescent="0.25">
      <c r="B40" s="79"/>
      <c r="C40" s="157" t="s">
        <v>14</v>
      </c>
      <c r="D40" s="157"/>
      <c r="E40" s="157"/>
      <c r="F40" s="157"/>
      <c r="G40" s="157"/>
      <c r="H40" s="157"/>
      <c r="I40" s="157"/>
      <c r="J40" s="157"/>
      <c r="K40" s="157"/>
      <c r="L40" s="22"/>
      <c r="M40" s="22"/>
      <c r="N40" s="22"/>
      <c r="O40" s="22"/>
      <c r="P40" s="22"/>
      <c r="Q40" s="22"/>
    </row>
    <row r="41" spans="2:36" s="18" customFormat="1" ht="15" customHeight="1" x14ac:dyDescent="0.25">
      <c r="B41" s="18" t="s">
        <v>53</v>
      </c>
      <c r="C41" s="30">
        <f>$H$120</f>
        <v>3823</v>
      </c>
      <c r="D41" s="84">
        <f>$H$120-$G$120</f>
        <v>490</v>
      </c>
      <c r="E41" s="21">
        <f>($H$120-$G$120)/$G$120</f>
        <v>0.147014701470147</v>
      </c>
      <c r="F41" s="30">
        <f>$H$115</f>
        <v>3232</v>
      </c>
      <c r="G41" s="84">
        <f>H115-G115</f>
        <v>529</v>
      </c>
      <c r="H41" s="21">
        <f>(H115-G115)/G115</f>
        <v>0.19570847206807251</v>
      </c>
      <c r="I41" s="30">
        <f>$H$116</f>
        <v>591</v>
      </c>
      <c r="J41" s="84">
        <f>H116-G116</f>
        <v>-39</v>
      </c>
      <c r="K41" s="21">
        <f>(H116-G116)/G116</f>
        <v>-6.1904761904761907E-2</v>
      </c>
      <c r="L41" s="35"/>
      <c r="M41" s="35"/>
      <c r="N41" s="21"/>
      <c r="O41" s="22"/>
      <c r="P41" s="35"/>
      <c r="Q41" s="21"/>
    </row>
    <row r="42" spans="2:36" s="18" customFormat="1" ht="12.75" x14ac:dyDescent="0.25">
      <c r="B42" s="18" t="s">
        <v>5</v>
      </c>
      <c r="C42" s="30">
        <f>$H$143</f>
        <v>10626</v>
      </c>
      <c r="D42" s="84">
        <f>$H$143-$G$143</f>
        <v>1220</v>
      </c>
      <c r="E42" s="21">
        <f>($H$143-$G$143)/$G$143</f>
        <v>0.12970444397193281</v>
      </c>
      <c r="F42" s="30">
        <f>$H$138</f>
        <v>8119</v>
      </c>
      <c r="G42" s="84">
        <f>H138-G138</f>
        <v>1674</v>
      </c>
      <c r="H42" s="21">
        <f>(H138-G138)/G138</f>
        <v>0.25973622963537624</v>
      </c>
      <c r="I42" s="30">
        <f>$H$139</f>
        <v>2507</v>
      </c>
      <c r="J42" s="84">
        <f>H139-G139</f>
        <v>-454</v>
      </c>
      <c r="K42" s="21">
        <f>(H139-G139)/G139</f>
        <v>-0.15332657885849374</v>
      </c>
      <c r="L42" s="35"/>
      <c r="M42" s="35"/>
      <c r="N42" s="21"/>
      <c r="O42" s="22"/>
      <c r="P42" s="35"/>
      <c r="Q42" s="21"/>
    </row>
    <row r="43" spans="2:36" s="18" customFormat="1" ht="12.75" x14ac:dyDescent="0.25">
      <c r="B43" s="18" t="s">
        <v>6</v>
      </c>
      <c r="C43" s="30">
        <f>$H$166</f>
        <v>3366</v>
      </c>
      <c r="D43" s="84">
        <f>$H$166-$G$166</f>
        <v>687</v>
      </c>
      <c r="E43" s="21">
        <f>($H$166-$G$166)/$G$166</f>
        <v>0.2564389697648376</v>
      </c>
      <c r="F43" s="30">
        <f>$H$161</f>
        <v>2687</v>
      </c>
      <c r="G43" s="84">
        <f>H161-G161</f>
        <v>539</v>
      </c>
      <c r="H43" s="21">
        <f>(H161-G161)/G161</f>
        <v>0.25093109869646185</v>
      </c>
      <c r="I43" s="30">
        <f>$H$162</f>
        <v>679</v>
      </c>
      <c r="J43" s="84">
        <f>H162-G162</f>
        <v>148</v>
      </c>
      <c r="K43" s="21">
        <f>(H162-G162)/G162</f>
        <v>0.27871939736346518</v>
      </c>
      <c r="L43" s="35"/>
      <c r="M43" s="35" t="s">
        <v>49</v>
      </c>
      <c r="N43" s="21"/>
      <c r="O43" s="22"/>
      <c r="P43" s="35"/>
      <c r="Q43" s="21"/>
    </row>
    <row r="44" spans="2:36" s="18" customFormat="1" ht="12.75" x14ac:dyDescent="0.25">
      <c r="B44" s="80" t="s">
        <v>7</v>
      </c>
      <c r="C44" s="32">
        <f>$H$189</f>
        <v>4268</v>
      </c>
      <c r="D44" s="84">
        <f>$H$189-$G$189</f>
        <v>497</v>
      </c>
      <c r="E44" s="21">
        <f>($H$189-$G$189)/$G$189</f>
        <v>0.13179527976664016</v>
      </c>
      <c r="F44" s="32">
        <f>$H$184</f>
        <v>3397</v>
      </c>
      <c r="G44" s="84">
        <f>H184-G184</f>
        <v>483</v>
      </c>
      <c r="H44" s="21">
        <f>(H184-G184)/G184</f>
        <v>0.16575154426904598</v>
      </c>
      <c r="I44" s="32">
        <f>$H$185</f>
        <v>871</v>
      </c>
      <c r="J44" s="84">
        <f>H185-G185</f>
        <v>14</v>
      </c>
      <c r="K44" s="21">
        <f>(H185-G185)/G185</f>
        <v>1.6336056009334889E-2</v>
      </c>
      <c r="L44" s="35"/>
      <c r="M44" s="35"/>
      <c r="N44" s="21"/>
      <c r="O44" s="22"/>
      <c r="P44" s="35"/>
      <c r="Q44" s="21"/>
    </row>
    <row r="45" spans="2:36" s="18" customFormat="1" ht="24.95" customHeight="1" x14ac:dyDescent="0.2">
      <c r="B45" s="81" t="s">
        <v>47</v>
      </c>
      <c r="C45" s="82"/>
      <c r="D45" s="82"/>
      <c r="E45" s="82"/>
      <c r="F45" s="82"/>
      <c r="G45" s="82"/>
      <c r="H45" s="82"/>
      <c r="I45" s="82"/>
      <c r="J45" s="82"/>
      <c r="K45" s="82"/>
      <c r="L45" s="17"/>
      <c r="M45" s="17"/>
      <c r="N45" s="17"/>
      <c r="O45" s="17"/>
      <c r="P45" s="17"/>
      <c r="Q45" s="17"/>
    </row>
    <row r="46" spans="2:36" s="43" customFormat="1" ht="14.25" x14ac:dyDescent="0.25">
      <c r="B46" s="5"/>
      <c r="C46" s="2"/>
      <c r="D46" s="4"/>
      <c r="E46" s="2"/>
      <c r="F46" s="4"/>
      <c r="G46" s="2"/>
      <c r="H46" s="4"/>
      <c r="I46" s="2"/>
      <c r="J46" s="4"/>
      <c r="K46" s="2"/>
      <c r="L46" s="4"/>
      <c r="M46" s="2"/>
      <c r="N46" s="4"/>
      <c r="O46" s="2"/>
      <c r="P46" s="4"/>
      <c r="Q46" s="2"/>
      <c r="R46" s="4"/>
      <c r="U46" s="41"/>
      <c r="AH46" s="38"/>
      <c r="AI46" s="41"/>
      <c r="AJ46" s="38"/>
    </row>
    <row r="47" spans="2:36" s="43" customFormat="1" ht="14.25" x14ac:dyDescent="0.25">
      <c r="O47" s="5"/>
      <c r="P47" s="5"/>
      <c r="Q47" s="5"/>
      <c r="R47" s="5"/>
      <c r="AB47" s="38"/>
      <c r="AC47" s="41"/>
      <c r="AD47" s="38"/>
      <c r="AE47" s="41"/>
      <c r="AF47" s="38"/>
      <c r="AG47" s="41"/>
      <c r="AH47" s="38"/>
      <c r="AI47" s="41"/>
      <c r="AJ47" s="38"/>
    </row>
    <row r="48" spans="2:36" s="83" customFormat="1" ht="24.95" customHeight="1" x14ac:dyDescent="0.25">
      <c r="B48" s="72" t="s">
        <v>181</v>
      </c>
      <c r="C48" s="71"/>
      <c r="D48" s="71"/>
      <c r="E48" s="71"/>
      <c r="F48" s="71"/>
      <c r="G48" s="71"/>
      <c r="H48" s="71"/>
      <c r="I48" s="71"/>
      <c r="J48" s="71"/>
      <c r="K48" s="71"/>
      <c r="L48" s="71"/>
      <c r="M48" s="71"/>
      <c r="N48" s="71"/>
      <c r="O48" s="95"/>
      <c r="P48" s="95"/>
      <c r="Q48" s="95"/>
    </row>
    <row r="49" spans="2:27" s="18" customFormat="1" ht="15" customHeight="1" x14ac:dyDescent="0.25">
      <c r="B49" s="151" t="s">
        <v>90</v>
      </c>
      <c r="C49" s="158" t="s">
        <v>55</v>
      </c>
      <c r="D49" s="158"/>
      <c r="E49" s="158"/>
      <c r="F49" s="155" t="s">
        <v>2</v>
      </c>
      <c r="G49" s="155"/>
      <c r="H49" s="155"/>
      <c r="I49" s="155"/>
      <c r="J49" s="155"/>
      <c r="K49" s="155"/>
      <c r="L49" s="155" t="s">
        <v>2</v>
      </c>
      <c r="M49" s="155"/>
      <c r="N49" s="155"/>
      <c r="O49" s="17"/>
      <c r="P49" s="17"/>
      <c r="Q49" s="17"/>
    </row>
    <row r="50" spans="2:27" s="18" customFormat="1" ht="24.75" customHeight="1" x14ac:dyDescent="0.25">
      <c r="B50" s="152"/>
      <c r="C50" s="159"/>
      <c r="D50" s="159"/>
      <c r="E50" s="159"/>
      <c r="F50" s="156" t="s">
        <v>31</v>
      </c>
      <c r="G50" s="156"/>
      <c r="H50" s="156"/>
      <c r="I50" s="156" t="s">
        <v>32</v>
      </c>
      <c r="J50" s="156"/>
      <c r="K50" s="156"/>
      <c r="L50" s="156" t="s">
        <v>46</v>
      </c>
      <c r="M50" s="156"/>
      <c r="N50" s="156"/>
      <c r="O50" s="160"/>
      <c r="P50" s="160"/>
      <c r="Q50" s="160"/>
    </row>
    <row r="51" spans="2:27" s="18" customFormat="1" ht="35.25" customHeight="1" x14ac:dyDescent="0.25">
      <c r="B51" s="76"/>
      <c r="C51" s="77" t="s">
        <v>358</v>
      </c>
      <c r="D51" s="78" t="s">
        <v>359</v>
      </c>
      <c r="E51" s="78" t="s">
        <v>360</v>
      </c>
      <c r="F51" s="77" t="s">
        <v>358</v>
      </c>
      <c r="G51" s="78" t="s">
        <v>359</v>
      </c>
      <c r="H51" s="78" t="s">
        <v>360</v>
      </c>
      <c r="I51" s="77" t="s">
        <v>358</v>
      </c>
      <c r="J51" s="78" t="s">
        <v>359</v>
      </c>
      <c r="K51" s="78" t="s">
        <v>360</v>
      </c>
      <c r="L51" s="77" t="s">
        <v>358</v>
      </c>
      <c r="M51" s="78" t="s">
        <v>359</v>
      </c>
      <c r="N51" s="78" t="s">
        <v>360</v>
      </c>
      <c r="O51" s="93"/>
      <c r="P51" s="94"/>
      <c r="Q51" s="94" t="s">
        <v>49</v>
      </c>
    </row>
    <row r="52" spans="2:27" s="18" customFormat="1" ht="12.75" x14ac:dyDescent="0.25">
      <c r="B52" s="18" t="s">
        <v>3</v>
      </c>
      <c r="C52" s="30">
        <f>$H$74</f>
        <v>141994</v>
      </c>
      <c r="D52" s="84">
        <f>$H$74-$G$74</f>
        <v>21173</v>
      </c>
      <c r="E52" s="21">
        <f>($H$74-$G$74)/$G$74</f>
        <v>0.17524271442878309</v>
      </c>
      <c r="F52" s="30">
        <f>$H$71</f>
        <v>63407</v>
      </c>
      <c r="G52" s="84">
        <f>H71-G71</f>
        <v>14417</v>
      </c>
      <c r="H52" s="21">
        <f>(H71-G71)/G71</f>
        <v>0.29428454786691161</v>
      </c>
      <c r="I52" s="30">
        <f>$H$72</f>
        <v>76375</v>
      </c>
      <c r="J52" s="84">
        <f>H72-G72</f>
        <v>6486</v>
      </c>
      <c r="K52" s="21">
        <f>(H72-G72)/G72</f>
        <v>9.2804303967720242E-2</v>
      </c>
      <c r="L52" s="30">
        <f>$H$73</f>
        <v>2212</v>
      </c>
      <c r="M52" s="84">
        <f>H73-G73</f>
        <v>270</v>
      </c>
      <c r="N52" s="21">
        <f>(H73-G73)/G73</f>
        <v>0.13903192584963955</v>
      </c>
      <c r="O52" s="22"/>
      <c r="P52" s="35"/>
      <c r="Q52" s="21"/>
    </row>
    <row r="53" spans="2:27" s="18" customFormat="1" ht="12.75" x14ac:dyDescent="0.25">
      <c r="B53" s="18" t="s">
        <v>4</v>
      </c>
      <c r="C53" s="30">
        <f>$H$97</f>
        <v>22083</v>
      </c>
      <c r="D53" s="84">
        <f>$H$97-$G$97</f>
        <v>2894</v>
      </c>
      <c r="E53" s="21">
        <f>($H$97-$G$97)/$G$97</f>
        <v>0.1508155714211267</v>
      </c>
      <c r="F53" s="30">
        <f>$H$94</f>
        <v>9831</v>
      </c>
      <c r="G53" s="84">
        <f>H94-G94</f>
        <v>1930</v>
      </c>
      <c r="H53" s="21">
        <f>(H94-G94)/G94</f>
        <v>0.24427287685103152</v>
      </c>
      <c r="I53" s="30">
        <f>$H$95</f>
        <v>11885</v>
      </c>
      <c r="J53" s="84">
        <f>H95-G95</f>
        <v>917</v>
      </c>
      <c r="K53" s="21">
        <f>(H95-G95)/G95</f>
        <v>8.3606856309263317E-2</v>
      </c>
      <c r="L53" s="30">
        <f>$H$96</f>
        <v>367</v>
      </c>
      <c r="M53" s="84">
        <f>H96-G96</f>
        <v>47</v>
      </c>
      <c r="N53" s="21">
        <f>(H96-G96)/G96</f>
        <v>0.14687500000000001</v>
      </c>
      <c r="O53" s="22"/>
      <c r="P53" s="35"/>
      <c r="Q53" s="21"/>
    </row>
    <row r="54" spans="2:27" s="18" customFormat="1" ht="15" customHeight="1" x14ac:dyDescent="0.25">
      <c r="B54" s="79"/>
      <c r="C54" s="157" t="s">
        <v>14</v>
      </c>
      <c r="D54" s="157"/>
      <c r="E54" s="157"/>
      <c r="F54" s="157"/>
      <c r="G54" s="157"/>
      <c r="H54" s="157"/>
      <c r="I54" s="157"/>
      <c r="J54" s="157"/>
      <c r="K54" s="157"/>
      <c r="L54" s="157"/>
      <c r="M54" s="157"/>
      <c r="N54" s="157"/>
      <c r="O54" s="22"/>
      <c r="P54" s="22"/>
      <c r="Q54" s="22"/>
    </row>
    <row r="55" spans="2:27" s="18" customFormat="1" ht="15" customHeight="1" x14ac:dyDescent="0.25">
      <c r="B55" s="18" t="s">
        <v>53</v>
      </c>
      <c r="C55" s="30">
        <f>$H$120</f>
        <v>3823</v>
      </c>
      <c r="D55" s="84">
        <f>$H$120-$G$120</f>
        <v>490</v>
      </c>
      <c r="E55" s="21">
        <f>($H$120-$G$120)/$G$120</f>
        <v>0.147014701470147</v>
      </c>
      <c r="F55" s="30">
        <f>$H$117</f>
        <v>1678</v>
      </c>
      <c r="G55" s="84">
        <f>H117-G117</f>
        <v>453</v>
      </c>
      <c r="H55" s="21">
        <f>(H117-G117)/G117</f>
        <v>0.36979591836734693</v>
      </c>
      <c r="I55" s="30">
        <f>$H$118</f>
        <v>2097</v>
      </c>
      <c r="J55" s="84">
        <f>H118-G118</f>
        <v>46</v>
      </c>
      <c r="K55" s="21">
        <f>(H118-G118)/G118</f>
        <v>2.2428083861530959E-2</v>
      </c>
      <c r="L55" s="30">
        <f>$H$119</f>
        <v>48</v>
      </c>
      <c r="M55" s="84">
        <f>H119-G119</f>
        <v>-9</v>
      </c>
      <c r="N55" s="21">
        <f>(H119-G119)/G119</f>
        <v>-0.15789473684210525</v>
      </c>
      <c r="O55" s="22"/>
      <c r="P55" s="35"/>
      <c r="Q55" s="21"/>
    </row>
    <row r="56" spans="2:27" s="18" customFormat="1" ht="12.75" x14ac:dyDescent="0.25">
      <c r="B56" s="18" t="s">
        <v>5</v>
      </c>
      <c r="C56" s="30">
        <f>$H$143</f>
        <v>10626</v>
      </c>
      <c r="D56" s="84">
        <f>$H$143-$G$143</f>
        <v>1220</v>
      </c>
      <c r="E56" s="21">
        <f>($H$143-$G$143)/$G$143</f>
        <v>0.12970444397193281</v>
      </c>
      <c r="F56" s="30">
        <f>$H$140</f>
        <v>4834</v>
      </c>
      <c r="G56" s="84">
        <f>H140-G140</f>
        <v>747</v>
      </c>
      <c r="H56" s="21">
        <f>(H140-G140)/G140</f>
        <v>0.18277465133349646</v>
      </c>
      <c r="I56" s="30">
        <f>$H$141</f>
        <v>5622</v>
      </c>
      <c r="J56" s="84">
        <f>H141-G141</f>
        <v>443</v>
      </c>
      <c r="K56" s="21">
        <f>(H141-G141)/G141</f>
        <v>8.5537748600115857E-2</v>
      </c>
      <c r="L56" s="30">
        <f>$H$142</f>
        <v>170</v>
      </c>
      <c r="M56" s="84">
        <f>H142-G142</f>
        <v>30</v>
      </c>
      <c r="N56" s="21">
        <f>(H142-G142)/G142</f>
        <v>0.21428571428571427</v>
      </c>
      <c r="O56" s="22"/>
      <c r="P56" s="35"/>
      <c r="Q56" s="21"/>
    </row>
    <row r="57" spans="2:27" s="18" customFormat="1" ht="12.75" x14ac:dyDescent="0.25">
      <c r="B57" s="18" t="s">
        <v>6</v>
      </c>
      <c r="C57" s="30">
        <f>$H$166</f>
        <v>3366</v>
      </c>
      <c r="D57" s="84">
        <f>$H$166-$G$166</f>
        <v>687</v>
      </c>
      <c r="E57" s="21">
        <f>($H$166-$G$166)/$G$166</f>
        <v>0.2564389697648376</v>
      </c>
      <c r="F57" s="30">
        <f>$H$163</f>
        <v>1471</v>
      </c>
      <c r="G57" s="84">
        <f>H163-G163</f>
        <v>367</v>
      </c>
      <c r="H57" s="21">
        <f>(H163-G163)/G163</f>
        <v>0.33242753623188404</v>
      </c>
      <c r="I57" s="30">
        <f>$H$164</f>
        <v>1825</v>
      </c>
      <c r="J57" s="84">
        <f>H164-G164</f>
        <v>323</v>
      </c>
      <c r="K57" s="21">
        <f>(H164-G164)/G164</f>
        <v>0.21504660452729693</v>
      </c>
      <c r="L57" s="30">
        <f>$H$165</f>
        <v>70</v>
      </c>
      <c r="M57" s="84">
        <f>H165-G165</f>
        <v>-3</v>
      </c>
      <c r="N57" s="21">
        <f>(H165-G165)/G165</f>
        <v>-4.1095890410958902E-2</v>
      </c>
      <c r="O57" s="22"/>
      <c r="P57" s="35"/>
      <c r="Q57" s="21"/>
    </row>
    <row r="58" spans="2:27" s="18" customFormat="1" ht="12.75" x14ac:dyDescent="0.25">
      <c r="B58" s="80" t="s">
        <v>7</v>
      </c>
      <c r="C58" s="32">
        <f>$H$189</f>
        <v>4268</v>
      </c>
      <c r="D58" s="84">
        <f>$H$189-$G$189</f>
        <v>497</v>
      </c>
      <c r="E58" s="21">
        <f>($H$189-$G$189)/$G$189</f>
        <v>0.13179527976664016</v>
      </c>
      <c r="F58" s="32">
        <f>$H$186</f>
        <v>1848</v>
      </c>
      <c r="G58" s="84">
        <f>H186-G186</f>
        <v>363</v>
      </c>
      <c r="H58" s="21">
        <f>(H186-G186)/G186</f>
        <v>0.24444444444444444</v>
      </c>
      <c r="I58" s="32">
        <f>$H$187</f>
        <v>2341</v>
      </c>
      <c r="J58" s="84">
        <f>H187-G187</f>
        <v>105</v>
      </c>
      <c r="K58" s="21">
        <f>(H187-G187)/G187</f>
        <v>4.6958855098389984E-2</v>
      </c>
      <c r="L58" s="32">
        <f>$H$188</f>
        <v>79</v>
      </c>
      <c r="M58" s="85">
        <f>H188-G188</f>
        <v>29</v>
      </c>
      <c r="N58" s="16">
        <f>(H188-G188)/G188</f>
        <v>0.57999999999999996</v>
      </c>
      <c r="O58" s="22"/>
      <c r="P58" s="35"/>
      <c r="Q58" s="21"/>
    </row>
    <row r="59" spans="2:27" s="18" customFormat="1" ht="24.95" customHeight="1" x14ac:dyDescent="0.2">
      <c r="B59" s="81" t="s">
        <v>47</v>
      </c>
      <c r="C59" s="82"/>
      <c r="D59" s="82"/>
      <c r="E59" s="82"/>
      <c r="F59" s="82"/>
      <c r="G59" s="82"/>
      <c r="H59" s="82"/>
      <c r="I59" s="82"/>
      <c r="J59" s="82"/>
      <c r="K59" s="82"/>
      <c r="L59" s="17"/>
      <c r="O59" s="17"/>
      <c r="P59" s="17"/>
      <c r="Q59" s="17"/>
    </row>
    <row r="61" spans="2:27" ht="14.25" customHeight="1" x14ac:dyDescent="0.25">
      <c r="B61" s="150" t="s">
        <v>263</v>
      </c>
      <c r="C61" s="150"/>
      <c r="D61" s="150"/>
      <c r="E61" s="150"/>
      <c r="F61" s="150"/>
      <c r="G61" s="150"/>
      <c r="H61" s="150"/>
      <c r="I61" s="150"/>
      <c r="J61" s="150"/>
      <c r="K61" s="150"/>
      <c r="L61" s="150"/>
      <c r="M61" s="150"/>
      <c r="N61" s="150"/>
      <c r="O61" s="150"/>
      <c r="P61" s="150"/>
      <c r="Q61" s="150"/>
      <c r="R61" s="150"/>
      <c r="S61" s="150"/>
      <c r="T61" s="150"/>
      <c r="U61" s="150"/>
      <c r="V61" s="150"/>
      <c r="W61" s="150"/>
      <c r="X61" s="150"/>
      <c r="Y61" s="150"/>
      <c r="Z61" s="150"/>
      <c r="AA61" s="150"/>
    </row>
    <row r="62" spans="2:27" ht="14.25" customHeight="1" x14ac:dyDescent="0.25">
      <c r="B62" s="150"/>
      <c r="C62" s="150"/>
      <c r="D62" s="150"/>
      <c r="E62" s="150"/>
      <c r="F62" s="150"/>
      <c r="G62" s="150"/>
      <c r="H62" s="150"/>
      <c r="I62" s="150"/>
      <c r="J62" s="150"/>
      <c r="K62" s="150"/>
      <c r="L62" s="150"/>
      <c r="M62" s="150"/>
      <c r="N62" s="150"/>
      <c r="O62" s="150"/>
      <c r="P62" s="150"/>
      <c r="Q62" s="150"/>
      <c r="R62" s="150"/>
      <c r="S62" s="150"/>
      <c r="T62" s="150"/>
      <c r="U62" s="150"/>
      <c r="V62" s="150"/>
      <c r="W62" s="150"/>
      <c r="X62" s="150"/>
      <c r="Y62" s="150"/>
      <c r="Z62" s="150"/>
      <c r="AA62" s="150"/>
    </row>
    <row r="63" spans="2:27" ht="14.25" customHeight="1" x14ac:dyDescent="0.25">
      <c r="B63" s="150"/>
      <c r="C63" s="150"/>
      <c r="D63" s="150"/>
      <c r="E63" s="150"/>
      <c r="F63" s="150"/>
      <c r="G63" s="150"/>
      <c r="H63" s="150"/>
      <c r="I63" s="150"/>
      <c r="J63" s="150"/>
      <c r="K63" s="150"/>
      <c r="L63" s="150"/>
      <c r="M63" s="150"/>
      <c r="N63" s="150"/>
      <c r="O63" s="150"/>
      <c r="P63" s="150"/>
      <c r="Q63" s="150"/>
      <c r="R63" s="150"/>
      <c r="S63" s="150"/>
      <c r="T63" s="150"/>
      <c r="U63" s="150"/>
      <c r="V63" s="150"/>
      <c r="W63" s="150"/>
      <c r="X63" s="150"/>
      <c r="Y63" s="150"/>
      <c r="Z63" s="150"/>
      <c r="AA63" s="150"/>
    </row>
    <row r="65" spans="1:10" s="18" customFormat="1" ht="24.95" customHeight="1" x14ac:dyDescent="0.25">
      <c r="B65" s="72" t="s">
        <v>337</v>
      </c>
    </row>
    <row r="66" spans="1:10" s="18" customFormat="1" ht="25.5" x14ac:dyDescent="0.25">
      <c r="B66" s="76" t="s">
        <v>10</v>
      </c>
      <c r="C66" s="86" t="s">
        <v>349</v>
      </c>
      <c r="D66" s="86" t="s">
        <v>350</v>
      </c>
      <c r="E66" s="86" t="s">
        <v>351</v>
      </c>
      <c r="F66" s="86" t="s">
        <v>352</v>
      </c>
      <c r="G66" s="86" t="s">
        <v>353</v>
      </c>
      <c r="H66" s="86" t="s">
        <v>354</v>
      </c>
      <c r="I66" s="78" t="s">
        <v>355</v>
      </c>
      <c r="J66" s="78" t="s">
        <v>356</v>
      </c>
    </row>
    <row r="67" spans="1:10" s="18" customFormat="1" ht="12.75" x14ac:dyDescent="0.25">
      <c r="B67" s="18" t="s">
        <v>27</v>
      </c>
      <c r="C67" s="11">
        <f>'[1]4. Sesso, nazionalità, età'!C4</f>
        <v>53779</v>
      </c>
      <c r="D67" s="11">
        <f>'[1]4. Sesso, nazionalità, età'!D4</f>
        <v>61085</v>
      </c>
      <c r="E67" s="11">
        <f>'[1]4. Sesso, nazionalità, età'!E4</f>
        <v>68799</v>
      </c>
      <c r="F67" s="11">
        <f>'[1]4. Sesso, nazionalità, età'!F4</f>
        <v>60924</v>
      </c>
      <c r="G67" s="11">
        <f>'[1]4. Sesso, nazionalità, età'!G4</f>
        <v>47487</v>
      </c>
      <c r="H67" s="11">
        <f>'[1]4. Sesso, nazionalità, età'!H4</f>
        <v>57377</v>
      </c>
      <c r="I67" s="84">
        <f t="shared" ref="I67:I74" si="0">H67-C67</f>
        <v>3598</v>
      </c>
      <c r="J67" s="21">
        <f t="shared" ref="J67:J74" si="1">(H67-C67)/C67</f>
        <v>6.690343814500084E-2</v>
      </c>
    </row>
    <row r="68" spans="1:10" s="18" customFormat="1" ht="12.75" x14ac:dyDescent="0.25">
      <c r="B68" s="18" t="s">
        <v>28</v>
      </c>
      <c r="C68" s="11">
        <f>'[1]4. Sesso, nazionalità, età'!C5</f>
        <v>79095</v>
      </c>
      <c r="D68" s="11">
        <f>'[1]4. Sesso, nazionalità, età'!D5</f>
        <v>88782</v>
      </c>
      <c r="E68" s="11">
        <f>'[1]4. Sesso, nazionalità, età'!E5</f>
        <v>95411</v>
      </c>
      <c r="F68" s="11">
        <f>'[1]4. Sesso, nazionalità, età'!F5</f>
        <v>92953</v>
      </c>
      <c r="G68" s="11">
        <f>'[1]4. Sesso, nazionalità, età'!G5</f>
        <v>73334</v>
      </c>
      <c r="H68" s="11">
        <f>'[1]4. Sesso, nazionalità, età'!H5</f>
        <v>84617</v>
      </c>
      <c r="I68" s="84">
        <f t="shared" si="0"/>
        <v>5522</v>
      </c>
      <c r="J68" s="21">
        <f t="shared" si="1"/>
        <v>6.9814779695303114E-2</v>
      </c>
    </row>
    <row r="69" spans="1:10" s="18" customFormat="1" ht="12.75" x14ac:dyDescent="0.25">
      <c r="B69" s="18" t="s">
        <v>29</v>
      </c>
      <c r="C69" s="11">
        <f>'[1]4. Sesso, nazionalità, età'!C6</f>
        <v>106667</v>
      </c>
      <c r="D69" s="11">
        <f>'[1]4. Sesso, nazionalità, età'!D6</f>
        <v>121153</v>
      </c>
      <c r="E69" s="11">
        <f>'[1]4. Sesso, nazionalità, età'!E6</f>
        <v>132170</v>
      </c>
      <c r="F69" s="11">
        <f>'[1]4. Sesso, nazionalità, età'!F6</f>
        <v>123298</v>
      </c>
      <c r="G69" s="11">
        <f>'[1]4. Sesso, nazionalità, età'!G6</f>
        <v>90533</v>
      </c>
      <c r="H69" s="11">
        <f>'[1]4. Sesso, nazionalità, età'!H6</f>
        <v>112215</v>
      </c>
      <c r="I69" s="84">
        <f t="shared" si="0"/>
        <v>5548</v>
      </c>
      <c r="J69" s="21">
        <f t="shared" si="1"/>
        <v>5.2012337461445436E-2</v>
      </c>
    </row>
    <row r="70" spans="1:10" s="18" customFormat="1" ht="12.75" x14ac:dyDescent="0.25">
      <c r="B70" s="18" t="s">
        <v>30</v>
      </c>
      <c r="C70" s="11">
        <f>'[1]4. Sesso, nazionalità, età'!C7</f>
        <v>26207</v>
      </c>
      <c r="D70" s="11">
        <f>'[1]4. Sesso, nazionalità, età'!D7</f>
        <v>28714</v>
      </c>
      <c r="E70" s="11">
        <f>'[1]4. Sesso, nazionalità, età'!E7</f>
        <v>32040</v>
      </c>
      <c r="F70" s="11">
        <f>'[1]4. Sesso, nazionalità, età'!F7</f>
        <v>30579</v>
      </c>
      <c r="G70" s="11">
        <f>'[1]4. Sesso, nazionalità, età'!G7</f>
        <v>30288</v>
      </c>
      <c r="H70" s="11">
        <f>'[1]4. Sesso, nazionalità, età'!H7</f>
        <v>29779</v>
      </c>
      <c r="I70" s="84">
        <f t="shared" si="0"/>
        <v>3572</v>
      </c>
      <c r="J70" s="21">
        <f t="shared" si="1"/>
        <v>0.136299461975808</v>
      </c>
    </row>
    <row r="71" spans="1:10" s="18" customFormat="1" ht="12.75" x14ac:dyDescent="0.25">
      <c r="B71" s="18" t="s">
        <v>31</v>
      </c>
      <c r="C71" s="11">
        <f>'[1]4. Sesso, nazionalità, età'!C8</f>
        <v>56882</v>
      </c>
      <c r="D71" s="11">
        <f>'[1]4. Sesso, nazionalità, età'!D8</f>
        <v>66214</v>
      </c>
      <c r="E71" s="11">
        <f>'[1]4. Sesso, nazionalità, età'!E8</f>
        <v>73524</v>
      </c>
      <c r="F71" s="11">
        <f>'[1]4. Sesso, nazionalità, età'!F8</f>
        <v>67185</v>
      </c>
      <c r="G71" s="11">
        <f>'[1]4. Sesso, nazionalità, età'!G8</f>
        <v>48990</v>
      </c>
      <c r="H71" s="11">
        <f>'[1]4. Sesso, nazionalità, età'!H8</f>
        <v>63407</v>
      </c>
      <c r="I71" s="84">
        <f t="shared" si="0"/>
        <v>6525</v>
      </c>
      <c r="J71" s="21">
        <f t="shared" si="1"/>
        <v>0.11471115642909883</v>
      </c>
    </row>
    <row r="72" spans="1:10" s="18" customFormat="1" ht="12.75" x14ac:dyDescent="0.25">
      <c r="B72" s="18" t="s">
        <v>32</v>
      </c>
      <c r="C72" s="11">
        <f>'[1]4. Sesso, nazionalità, età'!C9</f>
        <v>74470</v>
      </c>
      <c r="D72" s="11">
        <f>'[1]4. Sesso, nazionalità, età'!D9</f>
        <v>81913</v>
      </c>
      <c r="E72" s="11">
        <f>'[1]4. Sesso, nazionalità, età'!E9</f>
        <v>88829</v>
      </c>
      <c r="F72" s="11">
        <f>'[1]4. Sesso, nazionalità, età'!F9</f>
        <v>84642</v>
      </c>
      <c r="G72" s="11">
        <f>'[1]4. Sesso, nazionalità, età'!G9</f>
        <v>69889</v>
      </c>
      <c r="H72" s="11">
        <f>'[1]4. Sesso, nazionalità, età'!H9</f>
        <v>76375</v>
      </c>
      <c r="I72" s="84">
        <f t="shared" si="0"/>
        <v>1905</v>
      </c>
      <c r="J72" s="21">
        <f t="shared" si="1"/>
        <v>2.5580770780179937E-2</v>
      </c>
    </row>
    <row r="73" spans="1:10" s="18" customFormat="1" ht="12.75" x14ac:dyDescent="0.25">
      <c r="B73" s="18" t="s">
        <v>33</v>
      </c>
      <c r="C73" s="11">
        <f>'[1]4. Sesso, nazionalità, età'!C10</f>
        <v>1522</v>
      </c>
      <c r="D73" s="11">
        <f>'[1]4. Sesso, nazionalità, età'!D10</f>
        <v>1740</v>
      </c>
      <c r="E73" s="11">
        <f>'[1]4. Sesso, nazionalità, età'!E10</f>
        <v>1857</v>
      </c>
      <c r="F73" s="11">
        <f>'[1]4. Sesso, nazionalità, età'!F10</f>
        <v>2050</v>
      </c>
      <c r="G73" s="11">
        <f>'[1]4. Sesso, nazionalità, età'!G10</f>
        <v>1942</v>
      </c>
      <c r="H73" s="11">
        <f>'[1]4. Sesso, nazionalità, età'!H10</f>
        <v>2212</v>
      </c>
      <c r="I73" s="84">
        <f t="shared" si="0"/>
        <v>690</v>
      </c>
      <c r="J73" s="21">
        <f t="shared" si="1"/>
        <v>0.45335085413929038</v>
      </c>
    </row>
    <row r="74" spans="1:10" s="18" customFormat="1" ht="12.75" x14ac:dyDescent="0.25">
      <c r="B74" s="88" t="s">
        <v>94</v>
      </c>
      <c r="C74" s="14">
        <f>SUM(C71:C73)</f>
        <v>132874</v>
      </c>
      <c r="D74" s="14">
        <f t="shared" ref="D74:H74" si="2">SUM(D71:D73)</f>
        <v>149867</v>
      </c>
      <c r="E74" s="14">
        <f t="shared" si="2"/>
        <v>164210</v>
      </c>
      <c r="F74" s="14">
        <f t="shared" si="2"/>
        <v>153877</v>
      </c>
      <c r="G74" s="14">
        <f t="shared" si="2"/>
        <v>120821</v>
      </c>
      <c r="H74" s="14">
        <f t="shared" si="2"/>
        <v>141994</v>
      </c>
      <c r="I74" s="32">
        <f t="shared" si="0"/>
        <v>9120</v>
      </c>
      <c r="J74" s="89">
        <f t="shared" si="1"/>
        <v>6.8636452579135115E-2</v>
      </c>
    </row>
    <row r="75" spans="1:10" s="18" customFormat="1" ht="24.95" customHeight="1" x14ac:dyDescent="0.2">
      <c r="B75" s="81" t="s">
        <v>47</v>
      </c>
      <c r="C75" s="10"/>
      <c r="D75" s="10"/>
      <c r="E75" s="10"/>
      <c r="H75" s="10"/>
      <c r="I75" s="30"/>
      <c r="J75" s="90"/>
    </row>
    <row r="76" spans="1:10" s="18" customFormat="1" ht="12.75" x14ac:dyDescent="0.25">
      <c r="C76" s="23"/>
      <c r="D76" s="23"/>
      <c r="E76" s="23"/>
      <c r="H76" s="23"/>
      <c r="I76" s="84"/>
      <c r="J76" s="21"/>
    </row>
    <row r="77" spans="1:10" s="18" customFormat="1" ht="12.75" x14ac:dyDescent="0.25">
      <c r="A77" s="105"/>
      <c r="B77" s="101"/>
      <c r="C77" s="103" t="s">
        <v>349</v>
      </c>
      <c r="D77" s="103" t="s">
        <v>350</v>
      </c>
      <c r="E77" s="103" t="s">
        <v>351</v>
      </c>
      <c r="F77" s="130" t="s">
        <v>352</v>
      </c>
      <c r="G77" s="130" t="s">
        <v>353</v>
      </c>
      <c r="H77" s="103" t="s">
        <v>354</v>
      </c>
      <c r="I77" s="132"/>
      <c r="J77" s="21"/>
    </row>
    <row r="78" spans="1:10" s="18" customFormat="1" ht="12.75" x14ac:dyDescent="0.25">
      <c r="A78" s="105"/>
      <c r="B78" s="101" t="s">
        <v>27</v>
      </c>
      <c r="C78" s="104">
        <f>C67/$C$67*100</f>
        <v>100</v>
      </c>
      <c r="D78" s="104">
        <f t="shared" ref="D78:H78" si="3">D67/$C$67*100</f>
        <v>113.58522843489094</v>
      </c>
      <c r="E78" s="104">
        <f t="shared" si="3"/>
        <v>127.9291173134495</v>
      </c>
      <c r="F78" s="104">
        <f t="shared" si="3"/>
        <v>113.28585507354173</v>
      </c>
      <c r="G78" s="104">
        <f t="shared" si="3"/>
        <v>88.300265903047659</v>
      </c>
      <c r="H78" s="104">
        <f t="shared" si="3"/>
        <v>106.69034381450008</v>
      </c>
      <c r="I78" s="132"/>
      <c r="J78" s="21"/>
    </row>
    <row r="79" spans="1:10" s="18" customFormat="1" ht="12.75" x14ac:dyDescent="0.25">
      <c r="A79" s="105"/>
      <c r="B79" s="101" t="s">
        <v>28</v>
      </c>
      <c r="C79" s="104">
        <f>C68/$C$68*100</f>
        <v>100</v>
      </c>
      <c r="D79" s="104">
        <f t="shared" ref="D79:H79" si="4">D68/$C$68*100</f>
        <v>112.24729755357481</v>
      </c>
      <c r="E79" s="104">
        <f t="shared" si="4"/>
        <v>120.62835830330616</v>
      </c>
      <c r="F79" s="104">
        <f t="shared" si="4"/>
        <v>117.52070295214617</v>
      </c>
      <c r="G79" s="104">
        <f t="shared" si="4"/>
        <v>92.716353751817437</v>
      </c>
      <c r="H79" s="104">
        <f t="shared" si="4"/>
        <v>106.9814779695303</v>
      </c>
      <c r="I79" s="132"/>
      <c r="J79" s="21"/>
    </row>
    <row r="80" spans="1:10" s="18" customFormat="1" ht="12.75" x14ac:dyDescent="0.25">
      <c r="A80" s="105"/>
      <c r="B80" s="101"/>
      <c r="C80" s="101"/>
      <c r="D80" s="101"/>
      <c r="E80" s="101"/>
      <c r="F80" s="101"/>
      <c r="G80" s="101"/>
      <c r="H80" s="101"/>
      <c r="I80" s="132"/>
      <c r="J80" s="21"/>
    </row>
    <row r="81" spans="1:10" s="18" customFormat="1" ht="12.75" x14ac:dyDescent="0.25">
      <c r="A81" s="105"/>
      <c r="B81" s="101" t="s">
        <v>29</v>
      </c>
      <c r="C81" s="104">
        <f>C69/$C$69*100</f>
        <v>100</v>
      </c>
      <c r="D81" s="104">
        <f t="shared" ref="D81:H81" si="5">D69/$C$69*100</f>
        <v>113.58058256067949</v>
      </c>
      <c r="E81" s="104">
        <f t="shared" si="5"/>
        <v>123.90898778441317</v>
      </c>
      <c r="F81" s="104">
        <f t="shared" si="5"/>
        <v>115.59151377651943</v>
      </c>
      <c r="G81" s="104">
        <f t="shared" si="5"/>
        <v>84.874422267430418</v>
      </c>
      <c r="H81" s="104">
        <f t="shared" si="5"/>
        <v>105.20123374614454</v>
      </c>
      <c r="I81" s="132"/>
      <c r="J81" s="21"/>
    </row>
    <row r="82" spans="1:10" x14ac:dyDescent="0.25">
      <c r="A82" s="107"/>
      <c r="B82" s="101" t="s">
        <v>30</v>
      </c>
      <c r="C82" s="104">
        <f>C70/$C$70*100</f>
        <v>100</v>
      </c>
      <c r="D82" s="104">
        <f t="shared" ref="D82:H82" si="6">D70/$C$70*100</f>
        <v>109.56614644942191</v>
      </c>
      <c r="E82" s="104">
        <f t="shared" si="6"/>
        <v>122.25741214179418</v>
      </c>
      <c r="F82" s="104">
        <f t="shared" si="6"/>
        <v>116.68256572671423</v>
      </c>
      <c r="G82" s="104">
        <f t="shared" si="6"/>
        <v>115.57217537299196</v>
      </c>
      <c r="H82" s="104">
        <f t="shared" si="6"/>
        <v>113.62994619758081</v>
      </c>
      <c r="I82" s="107"/>
    </row>
    <row r="83" spans="1:10" x14ac:dyDescent="0.25">
      <c r="A83" s="107"/>
      <c r="B83" s="108"/>
      <c r="C83" s="108"/>
      <c r="D83" s="108"/>
      <c r="E83" s="108"/>
      <c r="F83" s="108"/>
      <c r="G83" s="108"/>
      <c r="H83" s="108"/>
      <c r="I83" s="107"/>
    </row>
    <row r="84" spans="1:10" x14ac:dyDescent="0.25">
      <c r="A84" s="107"/>
      <c r="B84" s="101" t="s">
        <v>31</v>
      </c>
      <c r="C84" s="104">
        <f>C71/$C$71*100</f>
        <v>100</v>
      </c>
      <c r="D84" s="104">
        <f t="shared" ref="D84:H84" si="7">D71/$C$71*100</f>
        <v>116.40589290109349</v>
      </c>
      <c r="E84" s="104">
        <f t="shared" si="7"/>
        <v>129.25705847192432</v>
      </c>
      <c r="F84" s="104">
        <f t="shared" si="7"/>
        <v>118.11293555078935</v>
      </c>
      <c r="G84" s="104">
        <f t="shared" si="7"/>
        <v>86.125663654583178</v>
      </c>
      <c r="H84" s="104">
        <f t="shared" si="7"/>
        <v>111.47111564290988</v>
      </c>
      <c r="I84" s="107"/>
    </row>
    <row r="85" spans="1:10" x14ac:dyDescent="0.25">
      <c r="A85" s="107"/>
      <c r="B85" s="101" t="s">
        <v>32</v>
      </c>
      <c r="C85" s="104">
        <f>C72/$C$72*100</f>
        <v>100</v>
      </c>
      <c r="D85" s="104">
        <f t="shared" ref="D85:H85" si="8">D72/$C$72*100</f>
        <v>109.99462870954746</v>
      </c>
      <c r="E85" s="104">
        <f t="shared" si="8"/>
        <v>119.28158990197394</v>
      </c>
      <c r="F85" s="104">
        <f t="shared" si="8"/>
        <v>113.6591916207869</v>
      </c>
      <c r="G85" s="104">
        <f t="shared" si="8"/>
        <v>93.848529609238625</v>
      </c>
      <c r="H85" s="104">
        <f t="shared" si="8"/>
        <v>102.55807707801799</v>
      </c>
      <c r="I85" s="107"/>
    </row>
    <row r="86" spans="1:10" x14ac:dyDescent="0.25">
      <c r="A86" s="107"/>
      <c r="B86" s="101" t="s">
        <v>33</v>
      </c>
      <c r="C86" s="104">
        <f>C73/$C$73*100</f>
        <v>100</v>
      </c>
      <c r="D86" s="104">
        <f t="shared" ref="D86:H86" si="9">D73/$C$73*100</f>
        <v>114.32325886990802</v>
      </c>
      <c r="E86" s="104">
        <f t="shared" si="9"/>
        <v>122.01051248357425</v>
      </c>
      <c r="F86" s="104">
        <f t="shared" si="9"/>
        <v>134.69119579500656</v>
      </c>
      <c r="G86" s="104">
        <f t="shared" si="9"/>
        <v>127.59526938239159</v>
      </c>
      <c r="H86" s="104">
        <f t="shared" si="9"/>
        <v>145.33508541392902</v>
      </c>
      <c r="I86" s="107"/>
    </row>
    <row r="88" spans="1:10" s="18" customFormat="1" ht="24.95" customHeight="1" x14ac:dyDescent="0.25">
      <c r="B88" s="72" t="s">
        <v>338</v>
      </c>
    </row>
    <row r="89" spans="1:10" s="18" customFormat="1" ht="25.5" x14ac:dyDescent="0.25">
      <c r="B89" s="76" t="s">
        <v>15</v>
      </c>
      <c r="C89" s="86" t="s">
        <v>349</v>
      </c>
      <c r="D89" s="86" t="s">
        <v>350</v>
      </c>
      <c r="E89" s="86" t="s">
        <v>351</v>
      </c>
      <c r="F89" s="86" t="s">
        <v>352</v>
      </c>
      <c r="G89" s="86" t="s">
        <v>353</v>
      </c>
      <c r="H89" s="86" t="s">
        <v>354</v>
      </c>
      <c r="I89" s="78" t="s">
        <v>355</v>
      </c>
      <c r="J89" s="78" t="s">
        <v>356</v>
      </c>
    </row>
    <row r="90" spans="1:10" s="18" customFormat="1" ht="12.75" x14ac:dyDescent="0.25">
      <c r="B90" s="18" t="s">
        <v>27</v>
      </c>
      <c r="C90" s="11">
        <f>'[1]4. Sesso, nazionalità, età'!C17</f>
        <v>7269</v>
      </c>
      <c r="D90" s="11">
        <f>'[1]4. Sesso, nazionalità, età'!D17</f>
        <v>8182</v>
      </c>
      <c r="E90" s="11">
        <f>'[1]4. Sesso, nazionalità, età'!E17</f>
        <v>8714</v>
      </c>
      <c r="F90" s="11">
        <f>'[1]4. Sesso, nazionalità, età'!F17</f>
        <v>8858</v>
      </c>
      <c r="G90" s="11">
        <f>'[1]4. Sesso, nazionalità, età'!G17</f>
        <v>7756</v>
      </c>
      <c r="H90" s="11">
        <f>'[1]4. Sesso, nazionalità, età'!H17</f>
        <v>8424</v>
      </c>
      <c r="I90" s="84">
        <f t="shared" ref="I90:I97" si="10">H90-C90</f>
        <v>1155</v>
      </c>
      <c r="J90" s="21">
        <f t="shared" ref="J90:J97" si="11">(H90-C90)/C90</f>
        <v>0.15889393314073463</v>
      </c>
    </row>
    <row r="91" spans="1:10" s="18" customFormat="1" ht="12.75" x14ac:dyDescent="0.25">
      <c r="B91" s="18" t="s">
        <v>28</v>
      </c>
      <c r="C91" s="11">
        <f>'[1]4. Sesso, nazionalità, età'!C18</f>
        <v>11066</v>
      </c>
      <c r="D91" s="11">
        <f>'[1]4. Sesso, nazionalità, età'!D18</f>
        <v>12718</v>
      </c>
      <c r="E91" s="11">
        <f>'[1]4. Sesso, nazionalità, età'!E18</f>
        <v>13573</v>
      </c>
      <c r="F91" s="11">
        <f>'[1]4. Sesso, nazionalità, età'!F18</f>
        <v>13590</v>
      </c>
      <c r="G91" s="11">
        <f>'[1]4. Sesso, nazionalità, età'!G18</f>
        <v>11433</v>
      </c>
      <c r="H91" s="11">
        <f>'[1]4. Sesso, nazionalità, età'!H18</f>
        <v>13659</v>
      </c>
      <c r="I91" s="84">
        <f t="shared" si="10"/>
        <v>2593</v>
      </c>
      <c r="J91" s="21">
        <f t="shared" si="11"/>
        <v>0.23432134465931684</v>
      </c>
    </row>
    <row r="92" spans="1:10" s="18" customFormat="1" ht="12.75" x14ac:dyDescent="0.25">
      <c r="B92" s="18" t="s">
        <v>29</v>
      </c>
      <c r="C92" s="11">
        <f>'[1]4. Sesso, nazionalità, età'!C19</f>
        <v>14793</v>
      </c>
      <c r="D92" s="11">
        <f>'[1]4. Sesso, nazionalità, età'!D19</f>
        <v>16948</v>
      </c>
      <c r="E92" s="11">
        <f>'[1]4. Sesso, nazionalità, età'!E19</f>
        <v>18289</v>
      </c>
      <c r="F92" s="11">
        <f>'[1]4. Sesso, nazionalità, età'!F19</f>
        <v>18326</v>
      </c>
      <c r="G92" s="11">
        <f>'[1]4. Sesso, nazionalità, età'!G19</f>
        <v>14210</v>
      </c>
      <c r="H92" s="11">
        <f>'[1]4. Sesso, nazionalità, età'!H19</f>
        <v>17435</v>
      </c>
      <c r="I92" s="84">
        <f t="shared" si="10"/>
        <v>2642</v>
      </c>
      <c r="J92" s="21">
        <f t="shared" si="11"/>
        <v>0.17859798553369838</v>
      </c>
    </row>
    <row r="93" spans="1:10" s="18" customFormat="1" ht="12.75" x14ac:dyDescent="0.25">
      <c r="B93" s="18" t="s">
        <v>30</v>
      </c>
      <c r="C93" s="11">
        <f>'[1]4. Sesso, nazionalità, età'!C20</f>
        <v>3542</v>
      </c>
      <c r="D93" s="11">
        <f>'[1]4. Sesso, nazionalità, età'!D20</f>
        <v>3952</v>
      </c>
      <c r="E93" s="11">
        <f>'[1]4. Sesso, nazionalità, età'!E20</f>
        <v>3998</v>
      </c>
      <c r="F93" s="11">
        <f>'[1]4. Sesso, nazionalità, età'!F20</f>
        <v>4122</v>
      </c>
      <c r="G93" s="11">
        <f>'[1]4. Sesso, nazionalità, età'!G20</f>
        <v>4979</v>
      </c>
      <c r="H93" s="11">
        <f>'[1]4. Sesso, nazionalità, età'!H20</f>
        <v>4648</v>
      </c>
      <c r="I93" s="84">
        <f t="shared" si="10"/>
        <v>1106</v>
      </c>
      <c r="J93" s="21">
        <f t="shared" si="11"/>
        <v>0.31225296442687744</v>
      </c>
    </row>
    <row r="94" spans="1:10" s="18" customFormat="1" ht="12.75" x14ac:dyDescent="0.25">
      <c r="B94" s="18" t="s">
        <v>31</v>
      </c>
      <c r="C94" s="11">
        <f>'[1]4. Sesso, nazionalità, età'!C21</f>
        <v>7658</v>
      </c>
      <c r="D94" s="11">
        <f>'[1]4. Sesso, nazionalità, età'!D21</f>
        <v>8763</v>
      </c>
      <c r="E94" s="11">
        <f>'[1]4. Sesso, nazionalità, età'!E21</f>
        <v>9731</v>
      </c>
      <c r="F94" s="11">
        <f>'[1]4. Sesso, nazionalità, età'!F21</f>
        <v>9629</v>
      </c>
      <c r="G94" s="11">
        <f>'[1]4. Sesso, nazionalità, età'!G21</f>
        <v>7901</v>
      </c>
      <c r="H94" s="11">
        <f>'[1]4. Sesso, nazionalità, età'!H21</f>
        <v>9831</v>
      </c>
      <c r="I94" s="84">
        <f t="shared" si="10"/>
        <v>2173</v>
      </c>
      <c r="J94" s="21">
        <f t="shared" si="11"/>
        <v>0.28375554975189343</v>
      </c>
    </row>
    <row r="95" spans="1:10" s="18" customFormat="1" ht="12.75" x14ac:dyDescent="0.25">
      <c r="B95" s="18" t="s">
        <v>32</v>
      </c>
      <c r="C95" s="11">
        <f>'[1]4. Sesso, nazionalità, età'!C22</f>
        <v>10467</v>
      </c>
      <c r="D95" s="11">
        <f>'[1]4. Sesso, nazionalità, età'!D22</f>
        <v>11888</v>
      </c>
      <c r="E95" s="11">
        <f>'[1]4. Sesso, nazionalità, età'!E22</f>
        <v>12276</v>
      </c>
      <c r="F95" s="11">
        <f>'[1]4. Sesso, nazionalità, età'!F22</f>
        <v>12478</v>
      </c>
      <c r="G95" s="11">
        <f>'[1]4. Sesso, nazionalità, età'!G22</f>
        <v>10968</v>
      </c>
      <c r="H95" s="11">
        <f>'[1]4. Sesso, nazionalità, età'!H22</f>
        <v>11885</v>
      </c>
      <c r="I95" s="84">
        <f t="shared" si="10"/>
        <v>1418</v>
      </c>
      <c r="J95" s="21">
        <f t="shared" si="11"/>
        <v>0.13547339256711569</v>
      </c>
    </row>
    <row r="96" spans="1:10" s="18" customFormat="1" ht="12.75" x14ac:dyDescent="0.25">
      <c r="B96" s="18" t="s">
        <v>33</v>
      </c>
      <c r="C96" s="11">
        <f>'[1]4. Sesso, nazionalità, età'!C23</f>
        <v>210</v>
      </c>
      <c r="D96" s="11">
        <f>'[1]4. Sesso, nazionalità, età'!D23</f>
        <v>249</v>
      </c>
      <c r="E96" s="11">
        <f>'[1]4. Sesso, nazionalità, età'!E23</f>
        <v>280</v>
      </c>
      <c r="F96" s="11">
        <f>'[1]4. Sesso, nazionalità, età'!F23</f>
        <v>341</v>
      </c>
      <c r="G96" s="11">
        <f>'[1]4. Sesso, nazionalità, età'!G23</f>
        <v>320</v>
      </c>
      <c r="H96" s="11">
        <f>'[1]4. Sesso, nazionalità, età'!H23</f>
        <v>367</v>
      </c>
      <c r="I96" s="84">
        <f t="shared" si="10"/>
        <v>157</v>
      </c>
      <c r="J96" s="21">
        <f t="shared" si="11"/>
        <v>0.74761904761904763</v>
      </c>
    </row>
    <row r="97" spans="1:10" s="18" customFormat="1" ht="12.75" x14ac:dyDescent="0.25">
      <c r="B97" s="88" t="s">
        <v>94</v>
      </c>
      <c r="C97" s="14">
        <f>SUM(C94:C96)</f>
        <v>18335</v>
      </c>
      <c r="D97" s="14">
        <f t="shared" ref="D97:H97" si="12">SUM(D94:D96)</f>
        <v>20900</v>
      </c>
      <c r="E97" s="14">
        <f t="shared" si="12"/>
        <v>22287</v>
      </c>
      <c r="F97" s="14">
        <f t="shared" si="12"/>
        <v>22448</v>
      </c>
      <c r="G97" s="14">
        <f t="shared" si="12"/>
        <v>19189</v>
      </c>
      <c r="H97" s="14">
        <f t="shared" si="12"/>
        <v>22083</v>
      </c>
      <c r="I97" s="32">
        <f t="shared" si="10"/>
        <v>3748</v>
      </c>
      <c r="J97" s="89">
        <f t="shared" si="11"/>
        <v>0.20441778020179985</v>
      </c>
    </row>
    <row r="98" spans="1:10" s="18" customFormat="1" ht="24.95" customHeight="1" x14ac:dyDescent="0.2">
      <c r="B98" s="81" t="s">
        <v>47</v>
      </c>
      <c r="C98" s="10"/>
      <c r="D98" s="10"/>
      <c r="E98" s="10"/>
      <c r="H98" s="10"/>
      <c r="I98" s="30"/>
      <c r="J98" s="90"/>
    </row>
    <row r="99" spans="1:10" s="18" customFormat="1" ht="12.75" x14ac:dyDescent="0.25">
      <c r="C99" s="23"/>
      <c r="D99" s="23"/>
      <c r="E99" s="23"/>
      <c r="H99" s="23"/>
      <c r="I99" s="84"/>
      <c r="J99" s="21"/>
    </row>
    <row r="100" spans="1:10" s="18" customFormat="1" ht="12.75" x14ac:dyDescent="0.25">
      <c r="A100" s="105"/>
      <c r="B100" s="101"/>
      <c r="C100" s="103" t="s">
        <v>349</v>
      </c>
      <c r="D100" s="103" t="s">
        <v>350</v>
      </c>
      <c r="E100" s="103" t="s">
        <v>351</v>
      </c>
      <c r="F100" s="130" t="s">
        <v>352</v>
      </c>
      <c r="G100" s="130" t="s">
        <v>353</v>
      </c>
      <c r="H100" s="103" t="s">
        <v>354</v>
      </c>
      <c r="I100" s="132"/>
      <c r="J100" s="21"/>
    </row>
    <row r="101" spans="1:10" s="18" customFormat="1" ht="12.75" x14ac:dyDescent="0.25">
      <c r="A101" s="105"/>
      <c r="B101" s="101" t="s">
        <v>27</v>
      </c>
      <c r="C101" s="104">
        <f>C90/$C$90*100</f>
        <v>100</v>
      </c>
      <c r="D101" s="104">
        <f t="shared" ref="D101:H101" si="13">D90/$C$90*100</f>
        <v>112.56018709588665</v>
      </c>
      <c r="E101" s="104">
        <f t="shared" si="13"/>
        <v>119.8789379557023</v>
      </c>
      <c r="F101" s="104">
        <f t="shared" si="13"/>
        <v>121.85995322602834</v>
      </c>
      <c r="G101" s="104">
        <f t="shared" si="13"/>
        <v>106.69968358783876</v>
      </c>
      <c r="H101" s="104">
        <f t="shared" si="13"/>
        <v>115.88939331407346</v>
      </c>
      <c r="I101" s="132"/>
      <c r="J101" s="21"/>
    </row>
    <row r="102" spans="1:10" s="18" customFormat="1" ht="12.75" x14ac:dyDescent="0.25">
      <c r="A102" s="105"/>
      <c r="B102" s="101" t="s">
        <v>28</v>
      </c>
      <c r="C102" s="104">
        <f>C91/$C$91*100</f>
        <v>100</v>
      </c>
      <c r="D102" s="104">
        <f t="shared" ref="D102:H102" si="14">D91/$C$91*100</f>
        <v>114.92861015723838</v>
      </c>
      <c r="E102" s="104">
        <f t="shared" si="14"/>
        <v>122.65497921561538</v>
      </c>
      <c r="F102" s="104">
        <f t="shared" si="14"/>
        <v>122.80860292788722</v>
      </c>
      <c r="G102" s="104">
        <f t="shared" si="14"/>
        <v>103.31646484727996</v>
      </c>
      <c r="H102" s="104">
        <f t="shared" si="14"/>
        <v>123.43213446593168</v>
      </c>
      <c r="I102" s="132"/>
      <c r="J102" s="21"/>
    </row>
    <row r="103" spans="1:10" s="18" customFormat="1" ht="12.75" x14ac:dyDescent="0.25">
      <c r="A103" s="105"/>
      <c r="B103" s="101"/>
      <c r="C103" s="101"/>
      <c r="D103" s="101"/>
      <c r="E103" s="101"/>
      <c r="F103" s="101"/>
      <c r="G103" s="101"/>
      <c r="H103" s="101"/>
      <c r="I103" s="132"/>
      <c r="J103" s="21"/>
    </row>
    <row r="104" spans="1:10" s="18" customFormat="1" ht="12.75" x14ac:dyDescent="0.25">
      <c r="A104" s="105"/>
      <c r="B104" s="101" t="s">
        <v>29</v>
      </c>
      <c r="C104" s="104">
        <f>C92/$C$92*100</f>
        <v>100</v>
      </c>
      <c r="D104" s="104">
        <f t="shared" ref="D104:H104" si="15">D92/$C$92*100</f>
        <v>114.56770093963362</v>
      </c>
      <c r="E104" s="104">
        <f t="shared" si="15"/>
        <v>123.63279929696478</v>
      </c>
      <c r="F104" s="104">
        <f t="shared" si="15"/>
        <v>123.88291759616035</v>
      </c>
      <c r="G104" s="104">
        <f t="shared" si="15"/>
        <v>96.058946799161774</v>
      </c>
      <c r="H104" s="104">
        <f t="shared" si="15"/>
        <v>117.85979855336983</v>
      </c>
      <c r="I104" s="132"/>
      <c r="J104" s="21"/>
    </row>
    <row r="105" spans="1:10" x14ac:dyDescent="0.25">
      <c r="A105" s="107"/>
      <c r="B105" s="101" t="s">
        <v>30</v>
      </c>
      <c r="C105" s="104">
        <f>C93/$C$93*100</f>
        <v>100</v>
      </c>
      <c r="D105" s="104">
        <f t="shared" ref="D105:H105" si="16">D93/$C$93*100</f>
        <v>111.57538114059852</v>
      </c>
      <c r="E105" s="104">
        <f t="shared" si="16"/>
        <v>112.87408243929984</v>
      </c>
      <c r="F105" s="104">
        <f t="shared" si="16"/>
        <v>116.37492941840767</v>
      </c>
      <c r="G105" s="104">
        <f t="shared" si="16"/>
        <v>140.57029926595143</v>
      </c>
      <c r="H105" s="104">
        <f t="shared" si="16"/>
        <v>131.22529644268775</v>
      </c>
      <c r="I105" s="107"/>
    </row>
    <row r="106" spans="1:10" x14ac:dyDescent="0.25">
      <c r="A106" s="107"/>
      <c r="B106" s="108"/>
      <c r="C106" s="108"/>
      <c r="D106" s="108"/>
      <c r="E106" s="108"/>
      <c r="F106" s="108"/>
      <c r="G106" s="108"/>
      <c r="H106" s="108"/>
      <c r="I106" s="107"/>
    </row>
    <row r="107" spans="1:10" x14ac:dyDescent="0.25">
      <c r="A107" s="107"/>
      <c r="B107" s="101" t="s">
        <v>31</v>
      </c>
      <c r="C107" s="104">
        <f>C94/$C$94*100</f>
        <v>100</v>
      </c>
      <c r="D107" s="104">
        <f t="shared" ref="D107:H107" si="17">D94/$C$94*100</f>
        <v>114.42935492295638</v>
      </c>
      <c r="E107" s="104">
        <f t="shared" si="17"/>
        <v>127.06973100026116</v>
      </c>
      <c r="F107" s="104">
        <f t="shared" si="17"/>
        <v>125.73779054583443</v>
      </c>
      <c r="G107" s="104">
        <f t="shared" si="17"/>
        <v>103.17315225907548</v>
      </c>
      <c r="H107" s="104">
        <f t="shared" si="17"/>
        <v>128.37555497518935</v>
      </c>
      <c r="I107" s="107"/>
    </row>
    <row r="108" spans="1:10" x14ac:dyDescent="0.25">
      <c r="A108" s="107"/>
      <c r="B108" s="101" t="s">
        <v>32</v>
      </c>
      <c r="C108" s="104">
        <f>C95/$C$95*100</f>
        <v>100</v>
      </c>
      <c r="D108" s="104">
        <f t="shared" ref="D108:H108" si="18">D95/$C$95*100</f>
        <v>113.57600076430687</v>
      </c>
      <c r="E108" s="104">
        <f t="shared" si="18"/>
        <v>117.2828890799656</v>
      </c>
      <c r="F108" s="104">
        <f t="shared" si="18"/>
        <v>119.21276392471579</v>
      </c>
      <c r="G108" s="104">
        <f t="shared" si="18"/>
        <v>104.78647176841503</v>
      </c>
      <c r="H108" s="104">
        <f t="shared" si="18"/>
        <v>113.54733925671157</v>
      </c>
      <c r="I108" s="107"/>
    </row>
    <row r="109" spans="1:10" x14ac:dyDescent="0.25">
      <c r="A109" s="107"/>
      <c r="B109" s="101" t="s">
        <v>33</v>
      </c>
      <c r="C109" s="104">
        <f>C96/$C$96*100</f>
        <v>100</v>
      </c>
      <c r="D109" s="104">
        <f t="shared" ref="D109:H109" si="19">D96/$C$96*100</f>
        <v>118.57142857142857</v>
      </c>
      <c r="E109" s="104">
        <f t="shared" si="19"/>
        <v>133.33333333333331</v>
      </c>
      <c r="F109" s="104">
        <f t="shared" si="19"/>
        <v>162.38095238095238</v>
      </c>
      <c r="G109" s="104">
        <f t="shared" si="19"/>
        <v>152.38095238095238</v>
      </c>
      <c r="H109" s="104">
        <f t="shared" si="19"/>
        <v>174.76190476190476</v>
      </c>
      <c r="I109" s="107"/>
    </row>
    <row r="110" spans="1:10" x14ac:dyDescent="0.25">
      <c r="B110" s="17"/>
      <c r="C110" s="22"/>
      <c r="D110" s="22"/>
      <c r="E110" s="22"/>
      <c r="H110" s="22"/>
    </row>
    <row r="111" spans="1:10" s="18" customFormat="1" ht="24.95" customHeight="1" x14ac:dyDescent="0.25">
      <c r="B111" s="72" t="s">
        <v>339</v>
      </c>
    </row>
    <row r="112" spans="1:10" s="18" customFormat="1" ht="25.5" x14ac:dyDescent="0.25">
      <c r="B112" s="76" t="s">
        <v>54</v>
      </c>
      <c r="C112" s="86" t="s">
        <v>349</v>
      </c>
      <c r="D112" s="86" t="s">
        <v>350</v>
      </c>
      <c r="E112" s="86" t="s">
        <v>351</v>
      </c>
      <c r="F112" s="86" t="s">
        <v>352</v>
      </c>
      <c r="G112" s="86" t="s">
        <v>353</v>
      </c>
      <c r="H112" s="86" t="s">
        <v>354</v>
      </c>
      <c r="I112" s="78" t="s">
        <v>355</v>
      </c>
      <c r="J112" s="78" t="s">
        <v>356</v>
      </c>
    </row>
    <row r="113" spans="1:10" s="18" customFormat="1" ht="12.75" x14ac:dyDescent="0.25">
      <c r="B113" s="18" t="s">
        <v>27</v>
      </c>
      <c r="C113" s="11">
        <f>'[1]4. Sesso, nazionalità, età'!C30</f>
        <v>1358</v>
      </c>
      <c r="D113" s="11">
        <f>'[1]4. Sesso, nazionalità, età'!D30</f>
        <v>1600</v>
      </c>
      <c r="E113" s="11">
        <f>'[1]4. Sesso, nazionalità, età'!E30</f>
        <v>1621</v>
      </c>
      <c r="F113" s="11">
        <f>'[1]4. Sesso, nazionalità, età'!F30</f>
        <v>1448</v>
      </c>
      <c r="G113" s="11">
        <f>'[1]4. Sesso, nazionalità, età'!G30</f>
        <v>1077</v>
      </c>
      <c r="H113" s="11">
        <f>'[1]4. Sesso, nazionalità, età'!H30</f>
        <v>1336</v>
      </c>
      <c r="I113" s="84">
        <f t="shared" ref="I113:I120" si="20">H113-C113</f>
        <v>-22</v>
      </c>
      <c r="J113" s="21">
        <f t="shared" ref="J113:J120" si="21">(H113-C113)/C113</f>
        <v>-1.6200294550810016E-2</v>
      </c>
    </row>
    <row r="114" spans="1:10" s="18" customFormat="1" ht="12.75" x14ac:dyDescent="0.25">
      <c r="B114" s="18" t="s">
        <v>28</v>
      </c>
      <c r="C114" s="11">
        <f>'[1]4. Sesso, nazionalità, età'!C31</f>
        <v>2275</v>
      </c>
      <c r="D114" s="11">
        <f>'[1]4. Sesso, nazionalità, età'!D31</f>
        <v>2696</v>
      </c>
      <c r="E114" s="11">
        <f>'[1]4. Sesso, nazionalità, età'!E31</f>
        <v>2788</v>
      </c>
      <c r="F114" s="11">
        <f>'[1]4. Sesso, nazionalità, età'!F31</f>
        <v>2782</v>
      </c>
      <c r="G114" s="11">
        <f>'[1]4. Sesso, nazionalità, età'!G31</f>
        <v>2256</v>
      </c>
      <c r="H114" s="11">
        <f>'[1]4. Sesso, nazionalità, età'!H31</f>
        <v>2487</v>
      </c>
      <c r="I114" s="84">
        <f t="shared" si="20"/>
        <v>212</v>
      </c>
      <c r="J114" s="21">
        <f t="shared" si="21"/>
        <v>9.3186813186813183E-2</v>
      </c>
    </row>
    <row r="115" spans="1:10" s="18" customFormat="1" ht="12.75" x14ac:dyDescent="0.25">
      <c r="B115" s="18" t="s">
        <v>29</v>
      </c>
      <c r="C115" s="11">
        <f>'[1]4. Sesso, nazionalità, età'!C32</f>
        <v>3033</v>
      </c>
      <c r="D115" s="11">
        <f>'[1]4. Sesso, nazionalità, età'!D32</f>
        <v>3660</v>
      </c>
      <c r="E115" s="11">
        <f>'[1]4. Sesso, nazionalità, età'!E32</f>
        <v>3789</v>
      </c>
      <c r="F115" s="11">
        <f>'[1]4. Sesso, nazionalità, età'!F32</f>
        <v>3598</v>
      </c>
      <c r="G115" s="11">
        <f>'[1]4. Sesso, nazionalità, età'!G32</f>
        <v>2703</v>
      </c>
      <c r="H115" s="11">
        <f>'[1]4. Sesso, nazionalità, età'!H32</f>
        <v>3232</v>
      </c>
      <c r="I115" s="84">
        <f t="shared" si="20"/>
        <v>199</v>
      </c>
      <c r="J115" s="21">
        <f t="shared" si="21"/>
        <v>6.5611605670952852E-2</v>
      </c>
    </row>
    <row r="116" spans="1:10" s="18" customFormat="1" ht="12.75" x14ac:dyDescent="0.25">
      <c r="B116" s="18" t="s">
        <v>30</v>
      </c>
      <c r="C116" s="11">
        <f>'[1]4. Sesso, nazionalità, età'!C33</f>
        <v>600</v>
      </c>
      <c r="D116" s="11">
        <f>'[1]4. Sesso, nazionalità, età'!D33</f>
        <v>636</v>
      </c>
      <c r="E116" s="11">
        <f>'[1]4. Sesso, nazionalità, età'!E33</f>
        <v>620</v>
      </c>
      <c r="F116" s="11">
        <f>'[1]4. Sesso, nazionalità, età'!F33</f>
        <v>632</v>
      </c>
      <c r="G116" s="11">
        <f>'[1]4. Sesso, nazionalità, età'!G33</f>
        <v>630</v>
      </c>
      <c r="H116" s="11">
        <f>'[1]4. Sesso, nazionalità, età'!H33</f>
        <v>591</v>
      </c>
      <c r="I116" s="84">
        <f t="shared" si="20"/>
        <v>-9</v>
      </c>
      <c r="J116" s="21">
        <f t="shared" si="21"/>
        <v>-1.4999999999999999E-2</v>
      </c>
    </row>
    <row r="117" spans="1:10" s="18" customFormat="1" ht="12.75" x14ac:dyDescent="0.25">
      <c r="B117" s="18" t="s">
        <v>31</v>
      </c>
      <c r="C117" s="11">
        <f>'[1]4. Sesso, nazionalità, età'!C34</f>
        <v>1473</v>
      </c>
      <c r="D117" s="11">
        <f>'[1]4. Sesso, nazionalità, età'!D34</f>
        <v>1807</v>
      </c>
      <c r="E117" s="11">
        <f>'[1]4. Sesso, nazionalità, età'!E34</f>
        <v>1945</v>
      </c>
      <c r="F117" s="11">
        <f>'[1]4. Sesso, nazionalità, età'!F34</f>
        <v>1837</v>
      </c>
      <c r="G117" s="11">
        <f>'[1]4. Sesso, nazionalità, età'!G34</f>
        <v>1225</v>
      </c>
      <c r="H117" s="11">
        <f>'[1]4. Sesso, nazionalità, età'!H34</f>
        <v>1678</v>
      </c>
      <c r="I117" s="84">
        <f t="shared" si="20"/>
        <v>205</v>
      </c>
      <c r="J117" s="21">
        <f t="shared" si="21"/>
        <v>0.13917175831636117</v>
      </c>
    </row>
    <row r="118" spans="1:10" s="18" customFormat="1" ht="12.75" x14ac:dyDescent="0.25">
      <c r="B118" s="18" t="s">
        <v>32</v>
      </c>
      <c r="C118" s="11">
        <f>'[1]4. Sesso, nazionalità, età'!C35</f>
        <v>2115</v>
      </c>
      <c r="D118" s="11">
        <f>'[1]4. Sesso, nazionalità, età'!D35</f>
        <v>2455</v>
      </c>
      <c r="E118" s="11">
        <f>'[1]4. Sesso, nazionalità, età'!E35</f>
        <v>2409</v>
      </c>
      <c r="F118" s="11">
        <f>'[1]4. Sesso, nazionalità, età'!F35</f>
        <v>2345</v>
      </c>
      <c r="G118" s="11">
        <f>'[1]4. Sesso, nazionalità, età'!G35</f>
        <v>2051</v>
      </c>
      <c r="H118" s="11">
        <f>'[1]4. Sesso, nazionalità, età'!H35</f>
        <v>2097</v>
      </c>
      <c r="I118" s="84">
        <f t="shared" si="20"/>
        <v>-18</v>
      </c>
      <c r="J118" s="21">
        <f t="shared" si="21"/>
        <v>-8.5106382978723406E-3</v>
      </c>
    </row>
    <row r="119" spans="1:10" s="18" customFormat="1" ht="12.75" x14ac:dyDescent="0.25">
      <c r="B119" s="18" t="s">
        <v>33</v>
      </c>
      <c r="C119" s="11">
        <f>'[1]4. Sesso, nazionalità, età'!C36</f>
        <v>45</v>
      </c>
      <c r="D119" s="11">
        <f>'[1]4. Sesso, nazionalità, età'!D36</f>
        <v>34</v>
      </c>
      <c r="E119" s="11">
        <f>'[1]4. Sesso, nazionalità, età'!E36</f>
        <v>55</v>
      </c>
      <c r="F119" s="11">
        <f>'[1]4. Sesso, nazionalità, età'!F36</f>
        <v>48</v>
      </c>
      <c r="G119" s="11">
        <f>'[1]4. Sesso, nazionalità, età'!G36</f>
        <v>57</v>
      </c>
      <c r="H119" s="11">
        <f>'[1]4. Sesso, nazionalità, età'!H36</f>
        <v>48</v>
      </c>
      <c r="I119" s="84">
        <f t="shared" si="20"/>
        <v>3</v>
      </c>
      <c r="J119" s="21">
        <f t="shared" si="21"/>
        <v>6.6666666666666666E-2</v>
      </c>
    </row>
    <row r="120" spans="1:10" s="18" customFormat="1" ht="12.75" x14ac:dyDescent="0.25">
      <c r="B120" s="88" t="s">
        <v>94</v>
      </c>
      <c r="C120" s="14">
        <f>SUM(C117:C119)</f>
        <v>3633</v>
      </c>
      <c r="D120" s="14">
        <f t="shared" ref="D120:H120" si="22">SUM(D117:D119)</f>
        <v>4296</v>
      </c>
      <c r="E120" s="14">
        <f t="shared" si="22"/>
        <v>4409</v>
      </c>
      <c r="F120" s="14">
        <f t="shared" si="22"/>
        <v>4230</v>
      </c>
      <c r="G120" s="14">
        <f t="shared" si="22"/>
        <v>3333</v>
      </c>
      <c r="H120" s="14">
        <f t="shared" si="22"/>
        <v>3823</v>
      </c>
      <c r="I120" s="32">
        <f t="shared" si="20"/>
        <v>190</v>
      </c>
      <c r="J120" s="89">
        <f t="shared" si="21"/>
        <v>5.2298375997797963E-2</v>
      </c>
    </row>
    <row r="121" spans="1:10" s="18" customFormat="1" ht="24.95" customHeight="1" x14ac:dyDescent="0.2">
      <c r="B121" s="81" t="s">
        <v>47</v>
      </c>
      <c r="C121" s="10"/>
      <c r="D121" s="10"/>
      <c r="E121" s="10"/>
      <c r="H121" s="10"/>
      <c r="I121" s="30"/>
      <c r="J121" s="90"/>
    </row>
    <row r="122" spans="1:10" s="18" customFormat="1" ht="12.75" x14ac:dyDescent="0.25">
      <c r="C122" s="23"/>
      <c r="D122" s="23"/>
      <c r="E122" s="23"/>
      <c r="H122" s="23"/>
      <c r="I122" s="84"/>
      <c r="J122" s="21"/>
    </row>
    <row r="123" spans="1:10" s="18" customFormat="1" ht="12.75" x14ac:dyDescent="0.25">
      <c r="A123" s="105"/>
      <c r="B123" s="101"/>
      <c r="C123" s="103" t="s">
        <v>349</v>
      </c>
      <c r="D123" s="103" t="s">
        <v>350</v>
      </c>
      <c r="E123" s="103" t="s">
        <v>351</v>
      </c>
      <c r="F123" s="130" t="s">
        <v>352</v>
      </c>
      <c r="G123" s="130" t="s">
        <v>353</v>
      </c>
      <c r="H123" s="103" t="s">
        <v>354</v>
      </c>
      <c r="I123" s="132"/>
      <c r="J123" s="21"/>
    </row>
    <row r="124" spans="1:10" s="18" customFormat="1" ht="12.75" x14ac:dyDescent="0.25">
      <c r="A124" s="105"/>
      <c r="B124" s="101" t="s">
        <v>27</v>
      </c>
      <c r="C124" s="104">
        <f>C113/$C$113*100</f>
        <v>100</v>
      </c>
      <c r="D124" s="104">
        <f t="shared" ref="D124:H124" si="23">D113/$C$113*100</f>
        <v>117.82032400589102</v>
      </c>
      <c r="E124" s="104">
        <f t="shared" si="23"/>
        <v>119.36671575846833</v>
      </c>
      <c r="F124" s="104">
        <f t="shared" si="23"/>
        <v>106.62739322533137</v>
      </c>
      <c r="G124" s="104">
        <f t="shared" si="23"/>
        <v>79.307805596465386</v>
      </c>
      <c r="H124" s="104">
        <f t="shared" si="23"/>
        <v>98.37997054491899</v>
      </c>
      <c r="I124" s="132"/>
      <c r="J124" s="21"/>
    </row>
    <row r="125" spans="1:10" s="18" customFormat="1" ht="12.75" x14ac:dyDescent="0.25">
      <c r="A125" s="105"/>
      <c r="B125" s="101" t="s">
        <v>28</v>
      </c>
      <c r="C125" s="104">
        <f>C114/$C$114*100</f>
        <v>100</v>
      </c>
      <c r="D125" s="104">
        <f t="shared" ref="D125:H125" si="24">D114/$C$114*100</f>
        <v>118.5054945054945</v>
      </c>
      <c r="E125" s="104">
        <f t="shared" si="24"/>
        <v>122.54945054945054</v>
      </c>
      <c r="F125" s="104">
        <f t="shared" si="24"/>
        <v>122.28571428571429</v>
      </c>
      <c r="G125" s="104">
        <f t="shared" si="24"/>
        <v>99.164835164835168</v>
      </c>
      <c r="H125" s="104">
        <f t="shared" si="24"/>
        <v>109.31868131868131</v>
      </c>
      <c r="I125" s="132"/>
      <c r="J125" s="21"/>
    </row>
    <row r="126" spans="1:10" s="18" customFormat="1" ht="12.75" x14ac:dyDescent="0.25">
      <c r="A126" s="105"/>
      <c r="B126" s="101"/>
      <c r="C126" s="101"/>
      <c r="D126" s="101"/>
      <c r="E126" s="101"/>
      <c r="F126" s="101"/>
      <c r="G126" s="101"/>
      <c r="H126" s="101"/>
      <c r="I126" s="132"/>
      <c r="J126" s="21"/>
    </row>
    <row r="127" spans="1:10" s="18" customFormat="1" ht="12.75" x14ac:dyDescent="0.25">
      <c r="A127" s="105"/>
      <c r="B127" s="101" t="s">
        <v>29</v>
      </c>
      <c r="C127" s="104">
        <f>C115/$C$115*100</f>
        <v>100</v>
      </c>
      <c r="D127" s="104">
        <f t="shared" ref="D127:H127" si="25">D115/$C$115*100</f>
        <v>120.67260138476756</v>
      </c>
      <c r="E127" s="104">
        <f t="shared" si="25"/>
        <v>124.92581602373886</v>
      </c>
      <c r="F127" s="104">
        <f t="shared" si="25"/>
        <v>118.62842070557204</v>
      </c>
      <c r="G127" s="104">
        <f t="shared" si="25"/>
        <v>89.119683481701287</v>
      </c>
      <c r="H127" s="104">
        <f t="shared" si="25"/>
        <v>106.56116056709529</v>
      </c>
      <c r="I127" s="132"/>
      <c r="J127" s="21"/>
    </row>
    <row r="128" spans="1:10" x14ac:dyDescent="0.25">
      <c r="A128" s="107"/>
      <c r="B128" s="101" t="s">
        <v>30</v>
      </c>
      <c r="C128" s="104">
        <f>C116/$C$116*100</f>
        <v>100</v>
      </c>
      <c r="D128" s="104">
        <f t="shared" ref="D128:H128" si="26">D116/$C$116*100</f>
        <v>106</v>
      </c>
      <c r="E128" s="104">
        <f t="shared" si="26"/>
        <v>103.33333333333334</v>
      </c>
      <c r="F128" s="104">
        <f t="shared" si="26"/>
        <v>105.33333333333333</v>
      </c>
      <c r="G128" s="104">
        <f t="shared" si="26"/>
        <v>105</v>
      </c>
      <c r="H128" s="104">
        <f t="shared" si="26"/>
        <v>98.5</v>
      </c>
      <c r="I128" s="107"/>
    </row>
    <row r="129" spans="1:10" x14ac:dyDescent="0.25">
      <c r="A129" s="107"/>
      <c r="B129" s="108"/>
      <c r="C129" s="108"/>
      <c r="D129" s="108"/>
      <c r="E129" s="108"/>
      <c r="F129" s="108"/>
      <c r="G129" s="108"/>
      <c r="H129" s="108"/>
      <c r="I129" s="107"/>
    </row>
    <row r="130" spans="1:10" x14ac:dyDescent="0.25">
      <c r="A130" s="107"/>
      <c r="B130" s="101" t="s">
        <v>31</v>
      </c>
      <c r="C130" s="104">
        <f>C117/$C$117*100</f>
        <v>100</v>
      </c>
      <c r="D130" s="104">
        <f t="shared" ref="D130:H130" si="27">D117/$C$117*100</f>
        <v>122.67481330617787</v>
      </c>
      <c r="E130" s="104">
        <f t="shared" si="27"/>
        <v>132.04344874405973</v>
      </c>
      <c r="F130" s="104">
        <f t="shared" si="27"/>
        <v>124.71147318397828</v>
      </c>
      <c r="G130" s="104">
        <f t="shared" si="27"/>
        <v>83.163611676849968</v>
      </c>
      <c r="H130" s="104">
        <f t="shared" si="27"/>
        <v>113.91717583163611</v>
      </c>
      <c r="I130" s="107"/>
    </row>
    <row r="131" spans="1:10" x14ac:dyDescent="0.25">
      <c r="A131" s="107"/>
      <c r="B131" s="101" t="s">
        <v>32</v>
      </c>
      <c r="C131" s="104">
        <f>C118/$C$118*100</f>
        <v>100</v>
      </c>
      <c r="D131" s="104">
        <f t="shared" ref="D131:H131" si="28">D118/$C$118*100</f>
        <v>116.07565011820331</v>
      </c>
      <c r="E131" s="104">
        <f t="shared" si="28"/>
        <v>113.90070921985816</v>
      </c>
      <c r="F131" s="104">
        <f t="shared" si="28"/>
        <v>110.87470449172577</v>
      </c>
      <c r="G131" s="104">
        <f t="shared" si="28"/>
        <v>96.973995271867608</v>
      </c>
      <c r="H131" s="104">
        <f t="shared" si="28"/>
        <v>99.148936170212764</v>
      </c>
      <c r="I131" s="107"/>
    </row>
    <row r="132" spans="1:10" x14ac:dyDescent="0.25">
      <c r="A132" s="107"/>
      <c r="B132" s="101" t="s">
        <v>33</v>
      </c>
      <c r="C132" s="104">
        <f>C119/$C$119*100</f>
        <v>100</v>
      </c>
      <c r="D132" s="104">
        <f t="shared" ref="D132:H132" si="29">D119/$C$119*100</f>
        <v>75.555555555555557</v>
      </c>
      <c r="E132" s="104">
        <f t="shared" si="29"/>
        <v>122.22222222222223</v>
      </c>
      <c r="F132" s="104">
        <f t="shared" si="29"/>
        <v>106.66666666666667</v>
      </c>
      <c r="G132" s="104">
        <f t="shared" si="29"/>
        <v>126.66666666666666</v>
      </c>
      <c r="H132" s="104">
        <f t="shared" si="29"/>
        <v>106.66666666666667</v>
      </c>
      <c r="I132" s="107"/>
    </row>
    <row r="133" spans="1:10" x14ac:dyDescent="0.25">
      <c r="B133" s="17"/>
      <c r="C133" s="22"/>
      <c r="D133" s="22"/>
      <c r="E133" s="22"/>
      <c r="H133" s="22"/>
    </row>
    <row r="134" spans="1:10" s="18" customFormat="1" ht="24.95" customHeight="1" x14ac:dyDescent="0.25">
      <c r="B134" s="72" t="s">
        <v>340</v>
      </c>
    </row>
    <row r="135" spans="1:10" s="18" customFormat="1" ht="25.5" x14ac:dyDescent="0.25">
      <c r="B135" s="76" t="s">
        <v>11</v>
      </c>
      <c r="C135" s="86" t="s">
        <v>349</v>
      </c>
      <c r="D135" s="86" t="s">
        <v>350</v>
      </c>
      <c r="E135" s="86" t="s">
        <v>351</v>
      </c>
      <c r="F135" s="86" t="s">
        <v>352</v>
      </c>
      <c r="G135" s="86" t="s">
        <v>353</v>
      </c>
      <c r="H135" s="86" t="s">
        <v>354</v>
      </c>
      <c r="I135" s="78" t="s">
        <v>355</v>
      </c>
      <c r="J135" s="78" t="s">
        <v>356</v>
      </c>
    </row>
    <row r="136" spans="1:10" s="18" customFormat="1" ht="12.75" x14ac:dyDescent="0.25">
      <c r="B136" s="18" t="s">
        <v>27</v>
      </c>
      <c r="C136" s="11">
        <f>'[1]4. Sesso, nazionalità, età'!C43</f>
        <v>3597</v>
      </c>
      <c r="D136" s="11">
        <f>'[1]4. Sesso, nazionalità, età'!D43</f>
        <v>3942</v>
      </c>
      <c r="E136" s="11">
        <f>'[1]4. Sesso, nazionalità, età'!E43</f>
        <v>4142</v>
      </c>
      <c r="F136" s="11">
        <f>'[1]4. Sesso, nazionalità, età'!F43</f>
        <v>4368</v>
      </c>
      <c r="G136" s="11">
        <f>'[1]4. Sesso, nazionalità, età'!G43</f>
        <v>4276</v>
      </c>
      <c r="H136" s="11">
        <f>'[1]4. Sesso, nazionalità, età'!H43</f>
        <v>4258</v>
      </c>
      <c r="I136" s="84">
        <f t="shared" ref="I136:I143" si="30">H136-C136</f>
        <v>661</v>
      </c>
      <c r="J136" s="21">
        <f t="shared" ref="J136:J143" si="31">(H136-C136)/C136</f>
        <v>0.18376424798443147</v>
      </c>
    </row>
    <row r="137" spans="1:10" s="18" customFormat="1" ht="12.75" x14ac:dyDescent="0.25">
      <c r="B137" s="18" t="s">
        <v>28</v>
      </c>
      <c r="C137" s="11">
        <f>'[1]4. Sesso, nazionalità, età'!C44</f>
        <v>4683</v>
      </c>
      <c r="D137" s="11">
        <f>'[1]4. Sesso, nazionalità, età'!D44</f>
        <v>5312</v>
      </c>
      <c r="E137" s="11">
        <f>'[1]4. Sesso, nazionalità, età'!E44</f>
        <v>5734</v>
      </c>
      <c r="F137" s="11">
        <f>'[1]4. Sesso, nazionalità, età'!F44</f>
        <v>5737</v>
      </c>
      <c r="G137" s="11">
        <f>'[1]4. Sesso, nazionalità, età'!G44</f>
        <v>5130</v>
      </c>
      <c r="H137" s="11">
        <f>'[1]4. Sesso, nazionalità, età'!H44</f>
        <v>6368</v>
      </c>
      <c r="I137" s="84">
        <f t="shared" si="30"/>
        <v>1685</v>
      </c>
      <c r="J137" s="21">
        <f t="shared" si="31"/>
        <v>0.35981208626948535</v>
      </c>
    </row>
    <row r="138" spans="1:10" s="18" customFormat="1" ht="12.75" x14ac:dyDescent="0.25">
      <c r="B138" s="18" t="s">
        <v>29</v>
      </c>
      <c r="C138" s="11">
        <f>'[1]4. Sesso, nazionalità, età'!C45</f>
        <v>6420</v>
      </c>
      <c r="D138" s="11">
        <f>'[1]4. Sesso, nazionalità, età'!D45</f>
        <v>7351</v>
      </c>
      <c r="E138" s="11">
        <f>'[1]4. Sesso, nazionalità, età'!E45</f>
        <v>7804</v>
      </c>
      <c r="F138" s="11">
        <f>'[1]4. Sesso, nazionalità, età'!F45</f>
        <v>7931</v>
      </c>
      <c r="G138" s="11">
        <f>'[1]4. Sesso, nazionalità, età'!G45</f>
        <v>6445</v>
      </c>
      <c r="H138" s="11">
        <f>'[1]4. Sesso, nazionalità, età'!H45</f>
        <v>8119</v>
      </c>
      <c r="I138" s="84">
        <f t="shared" si="30"/>
        <v>1699</v>
      </c>
      <c r="J138" s="21">
        <f t="shared" si="31"/>
        <v>0.26464174454828659</v>
      </c>
    </row>
    <row r="139" spans="1:10" s="18" customFormat="1" ht="12.75" x14ac:dyDescent="0.25">
      <c r="B139" s="18" t="s">
        <v>30</v>
      </c>
      <c r="C139" s="11">
        <f>'[1]4. Sesso, nazionalità, età'!C46</f>
        <v>1860</v>
      </c>
      <c r="D139" s="11">
        <f>'[1]4. Sesso, nazionalità, età'!D46</f>
        <v>1903</v>
      </c>
      <c r="E139" s="11">
        <f>'[1]4. Sesso, nazionalità, età'!E46</f>
        <v>2072</v>
      </c>
      <c r="F139" s="11">
        <f>'[1]4. Sesso, nazionalità, età'!F46</f>
        <v>2174</v>
      </c>
      <c r="G139" s="11">
        <f>'[1]4. Sesso, nazionalità, età'!G46</f>
        <v>2961</v>
      </c>
      <c r="H139" s="11">
        <f>'[1]4. Sesso, nazionalità, età'!H46</f>
        <v>2507</v>
      </c>
      <c r="I139" s="84">
        <f t="shared" si="30"/>
        <v>647</v>
      </c>
      <c r="J139" s="21">
        <f t="shared" si="31"/>
        <v>0.34784946236559139</v>
      </c>
    </row>
    <row r="140" spans="1:10" s="18" customFormat="1" ht="12.75" x14ac:dyDescent="0.25">
      <c r="B140" s="18" t="s">
        <v>31</v>
      </c>
      <c r="C140" s="11">
        <f>'[1]4. Sesso, nazionalità, età'!C47</f>
        <v>3595</v>
      </c>
      <c r="D140" s="11">
        <f>'[1]4. Sesso, nazionalità, età'!D47</f>
        <v>4143</v>
      </c>
      <c r="E140" s="11">
        <f>'[1]4. Sesso, nazionalità, età'!E47</f>
        <v>4303</v>
      </c>
      <c r="F140" s="11">
        <f>'[1]4. Sesso, nazionalità, età'!F47</f>
        <v>4394</v>
      </c>
      <c r="G140" s="11">
        <f>'[1]4. Sesso, nazionalità, età'!G47</f>
        <v>4087</v>
      </c>
      <c r="H140" s="11">
        <f>'[1]4. Sesso, nazionalità, età'!H47</f>
        <v>4834</v>
      </c>
      <c r="I140" s="84">
        <f t="shared" si="30"/>
        <v>1239</v>
      </c>
      <c r="J140" s="21">
        <f t="shared" si="31"/>
        <v>0.34464534075104314</v>
      </c>
    </row>
    <row r="141" spans="1:10" s="18" customFormat="1" ht="12.75" x14ac:dyDescent="0.25">
      <c r="B141" s="18" t="s">
        <v>32</v>
      </c>
      <c r="C141" s="11">
        <f>'[1]4. Sesso, nazionalità, età'!C48</f>
        <v>4605</v>
      </c>
      <c r="D141" s="11">
        <f>'[1]4. Sesso, nazionalità, età'!D48</f>
        <v>5010</v>
      </c>
      <c r="E141" s="11">
        <f>'[1]4. Sesso, nazionalità, età'!E48</f>
        <v>5456</v>
      </c>
      <c r="F141" s="11">
        <f>'[1]4. Sesso, nazionalità, età'!F48</f>
        <v>5548</v>
      </c>
      <c r="G141" s="11">
        <f>'[1]4. Sesso, nazionalità, età'!G48</f>
        <v>5179</v>
      </c>
      <c r="H141" s="11">
        <f>'[1]4. Sesso, nazionalità, età'!H48</f>
        <v>5622</v>
      </c>
      <c r="I141" s="84">
        <f t="shared" si="30"/>
        <v>1017</v>
      </c>
      <c r="J141" s="21">
        <f t="shared" si="31"/>
        <v>0.22084690553745928</v>
      </c>
    </row>
    <row r="142" spans="1:10" s="18" customFormat="1" ht="12.75" x14ac:dyDescent="0.25">
      <c r="B142" s="18" t="s">
        <v>33</v>
      </c>
      <c r="C142" s="11">
        <f>'[1]4. Sesso, nazionalità, età'!C49</f>
        <v>80</v>
      </c>
      <c r="D142" s="11">
        <f>'[1]4. Sesso, nazionalità, età'!D49</f>
        <v>101</v>
      </c>
      <c r="E142" s="11">
        <f>'[1]4. Sesso, nazionalità, età'!E49</f>
        <v>117</v>
      </c>
      <c r="F142" s="11">
        <f>'[1]4. Sesso, nazionalità, età'!F49</f>
        <v>163</v>
      </c>
      <c r="G142" s="11">
        <f>'[1]4. Sesso, nazionalità, età'!G49</f>
        <v>140</v>
      </c>
      <c r="H142" s="11">
        <f>'[1]4. Sesso, nazionalità, età'!H49</f>
        <v>170</v>
      </c>
      <c r="I142" s="84">
        <f t="shared" si="30"/>
        <v>90</v>
      </c>
      <c r="J142" s="21">
        <f t="shared" si="31"/>
        <v>1.125</v>
      </c>
    </row>
    <row r="143" spans="1:10" s="18" customFormat="1" ht="12.75" x14ac:dyDescent="0.25">
      <c r="B143" s="88" t="s">
        <v>94</v>
      </c>
      <c r="C143" s="14">
        <f>SUM(C140:C142)</f>
        <v>8280</v>
      </c>
      <c r="D143" s="14">
        <f t="shared" ref="D143:H143" si="32">SUM(D140:D142)</f>
        <v>9254</v>
      </c>
      <c r="E143" s="14">
        <f t="shared" si="32"/>
        <v>9876</v>
      </c>
      <c r="F143" s="14">
        <f t="shared" si="32"/>
        <v>10105</v>
      </c>
      <c r="G143" s="14">
        <f t="shared" si="32"/>
        <v>9406</v>
      </c>
      <c r="H143" s="14">
        <f t="shared" si="32"/>
        <v>10626</v>
      </c>
      <c r="I143" s="32">
        <f t="shared" si="30"/>
        <v>2346</v>
      </c>
      <c r="J143" s="89">
        <f t="shared" si="31"/>
        <v>0.28333333333333333</v>
      </c>
    </row>
    <row r="144" spans="1:10" s="18" customFormat="1" ht="24.95" customHeight="1" x14ac:dyDescent="0.2">
      <c r="B144" s="81" t="s">
        <v>47</v>
      </c>
      <c r="C144" s="10"/>
      <c r="D144" s="10"/>
      <c r="E144" s="10"/>
      <c r="H144" s="10"/>
      <c r="I144" s="30"/>
      <c r="J144" s="90"/>
    </row>
    <row r="145" spans="2:10" s="18" customFormat="1" ht="12.75" x14ac:dyDescent="0.25">
      <c r="B145" s="17"/>
      <c r="C145" s="23"/>
      <c r="D145" s="23"/>
      <c r="E145" s="23"/>
      <c r="H145" s="23"/>
      <c r="I145" s="35"/>
      <c r="J145" s="21"/>
    </row>
    <row r="146" spans="2:10" s="18" customFormat="1" ht="12.75" x14ac:dyDescent="0.25">
      <c r="B146" s="101"/>
      <c r="C146" s="103" t="s">
        <v>349</v>
      </c>
      <c r="D146" s="103" t="s">
        <v>350</v>
      </c>
      <c r="E146" s="103" t="s">
        <v>351</v>
      </c>
      <c r="F146" s="130" t="s">
        <v>352</v>
      </c>
      <c r="G146" s="130" t="s">
        <v>353</v>
      </c>
      <c r="H146" s="103" t="s">
        <v>354</v>
      </c>
      <c r="I146" s="137"/>
      <c r="J146" s="21"/>
    </row>
    <row r="147" spans="2:10" s="18" customFormat="1" ht="12.75" x14ac:dyDescent="0.25">
      <c r="B147" s="101" t="s">
        <v>27</v>
      </c>
      <c r="C147" s="104">
        <f>C136/$C$136*100</f>
        <v>100</v>
      </c>
      <c r="D147" s="104">
        <f t="shared" ref="D147:H147" si="33">D136/$C$136*100</f>
        <v>109.59132610508757</v>
      </c>
      <c r="E147" s="104">
        <f t="shared" si="33"/>
        <v>115.15151515151516</v>
      </c>
      <c r="F147" s="104">
        <f t="shared" si="33"/>
        <v>121.43452877397831</v>
      </c>
      <c r="G147" s="104">
        <f t="shared" si="33"/>
        <v>118.87684181262163</v>
      </c>
      <c r="H147" s="104">
        <f t="shared" si="33"/>
        <v>118.37642479844315</v>
      </c>
      <c r="I147" s="137"/>
      <c r="J147" s="21"/>
    </row>
    <row r="148" spans="2:10" s="18" customFormat="1" ht="12.75" x14ac:dyDescent="0.25">
      <c r="B148" s="101" t="s">
        <v>28</v>
      </c>
      <c r="C148" s="104">
        <f>C137/$C$137*100</f>
        <v>100</v>
      </c>
      <c r="D148" s="104">
        <f t="shared" ref="D148:H148" si="34">D137/$C$137*100</f>
        <v>113.43156096519324</v>
      </c>
      <c r="E148" s="104">
        <f t="shared" si="34"/>
        <v>122.44287849669016</v>
      </c>
      <c r="F148" s="104">
        <f t="shared" si="34"/>
        <v>122.50693999572924</v>
      </c>
      <c r="G148" s="104">
        <f t="shared" si="34"/>
        <v>109.54516335682254</v>
      </c>
      <c r="H148" s="104">
        <f t="shared" si="34"/>
        <v>135.98120862694853</v>
      </c>
      <c r="I148" s="137"/>
      <c r="J148" s="21"/>
    </row>
    <row r="149" spans="2:10" s="18" customFormat="1" ht="12.75" x14ac:dyDescent="0.25">
      <c r="B149" s="101"/>
      <c r="C149" s="101"/>
      <c r="D149" s="101"/>
      <c r="E149" s="101"/>
      <c r="F149" s="101"/>
      <c r="G149" s="101"/>
      <c r="H149" s="101"/>
      <c r="I149" s="137"/>
      <c r="J149" s="21"/>
    </row>
    <row r="150" spans="2:10" s="18" customFormat="1" ht="12.75" x14ac:dyDescent="0.25">
      <c r="B150" s="101" t="s">
        <v>29</v>
      </c>
      <c r="C150" s="104">
        <f>C138/$C$138*100</f>
        <v>100</v>
      </c>
      <c r="D150" s="104">
        <f t="shared" ref="D150:H150" si="35">D138/$C$138*100</f>
        <v>114.50155763239876</v>
      </c>
      <c r="E150" s="104">
        <f t="shared" si="35"/>
        <v>121.5576323987539</v>
      </c>
      <c r="F150" s="104">
        <f t="shared" si="35"/>
        <v>123.53582554517133</v>
      </c>
      <c r="G150" s="104">
        <f t="shared" si="35"/>
        <v>100.38940809968848</v>
      </c>
      <c r="H150" s="104">
        <f t="shared" si="35"/>
        <v>126.46417445482867</v>
      </c>
      <c r="I150" s="137"/>
      <c r="J150" s="21"/>
    </row>
    <row r="151" spans="2:10" x14ac:dyDescent="0.25">
      <c r="B151" s="101" t="s">
        <v>30</v>
      </c>
      <c r="C151" s="104">
        <f>C139/$C$139*100</f>
        <v>100</v>
      </c>
      <c r="D151" s="104">
        <f t="shared" ref="D151:H151" si="36">D139/$C$139*100</f>
        <v>102.31182795698925</v>
      </c>
      <c r="E151" s="104">
        <f t="shared" si="36"/>
        <v>111.3978494623656</v>
      </c>
      <c r="F151" s="104">
        <f t="shared" si="36"/>
        <v>116.88172043010752</v>
      </c>
      <c r="G151" s="104">
        <f t="shared" si="36"/>
        <v>159.1935483870968</v>
      </c>
      <c r="H151" s="104">
        <f t="shared" si="36"/>
        <v>134.78494623655914</v>
      </c>
      <c r="I151" s="108"/>
    </row>
    <row r="152" spans="2:10" x14ac:dyDescent="0.25">
      <c r="B152" s="108"/>
      <c r="C152" s="108"/>
      <c r="D152" s="108"/>
      <c r="E152" s="108"/>
      <c r="F152" s="108"/>
      <c r="G152" s="108"/>
      <c r="H152" s="108"/>
      <c r="I152" s="108"/>
    </row>
    <row r="153" spans="2:10" x14ac:dyDescent="0.25">
      <c r="B153" s="101" t="s">
        <v>31</v>
      </c>
      <c r="C153" s="104">
        <f>C140/$C$140*100</f>
        <v>100</v>
      </c>
      <c r="D153" s="104">
        <f t="shared" ref="D153:H153" si="37">D140/$C$140*100</f>
        <v>115.24339360222531</v>
      </c>
      <c r="E153" s="104">
        <f t="shared" si="37"/>
        <v>119.69401947148819</v>
      </c>
      <c r="F153" s="104">
        <f t="shared" si="37"/>
        <v>122.22531293463143</v>
      </c>
      <c r="G153" s="104">
        <f t="shared" si="37"/>
        <v>113.68567454798331</v>
      </c>
      <c r="H153" s="104">
        <f t="shared" si="37"/>
        <v>134.4645340751043</v>
      </c>
      <c r="I153" s="108"/>
    </row>
    <row r="154" spans="2:10" x14ac:dyDescent="0.25">
      <c r="B154" s="101" t="s">
        <v>32</v>
      </c>
      <c r="C154" s="104">
        <f>C141/$C$141*100</f>
        <v>100</v>
      </c>
      <c r="D154" s="104">
        <f t="shared" ref="D154:H154" si="38">D141/$C$141*100</f>
        <v>108.79478827361564</v>
      </c>
      <c r="E154" s="104">
        <f t="shared" si="38"/>
        <v>118.47991313789359</v>
      </c>
      <c r="F154" s="104">
        <f t="shared" si="38"/>
        <v>120.47774158523343</v>
      </c>
      <c r="G154" s="104">
        <f t="shared" si="38"/>
        <v>112.46471226927252</v>
      </c>
      <c r="H154" s="104">
        <f t="shared" si="38"/>
        <v>122.08469055374593</v>
      </c>
      <c r="I154" s="108"/>
    </row>
    <row r="155" spans="2:10" x14ac:dyDescent="0.25">
      <c r="B155" s="101" t="s">
        <v>33</v>
      </c>
      <c r="C155" s="104">
        <f>C142/$C$142*100</f>
        <v>100</v>
      </c>
      <c r="D155" s="104">
        <f t="shared" ref="D155:H155" si="39">D142/$C$142*100</f>
        <v>126.25</v>
      </c>
      <c r="E155" s="104">
        <f t="shared" si="39"/>
        <v>146.25</v>
      </c>
      <c r="F155" s="104">
        <f t="shared" si="39"/>
        <v>203.75</v>
      </c>
      <c r="G155" s="104">
        <f t="shared" si="39"/>
        <v>175</v>
      </c>
      <c r="H155" s="104">
        <f t="shared" si="39"/>
        <v>212.5</v>
      </c>
      <c r="I155" s="108"/>
    </row>
    <row r="157" spans="2:10" s="18" customFormat="1" ht="24.95" customHeight="1" x14ac:dyDescent="0.25">
      <c r="B157" s="72" t="s">
        <v>341</v>
      </c>
    </row>
    <row r="158" spans="2:10" s="18" customFormat="1" ht="25.5" x14ac:dyDescent="0.25">
      <c r="B158" s="76" t="s">
        <v>12</v>
      </c>
      <c r="C158" s="86" t="s">
        <v>349</v>
      </c>
      <c r="D158" s="86" t="s">
        <v>350</v>
      </c>
      <c r="E158" s="86" t="s">
        <v>351</v>
      </c>
      <c r="F158" s="86" t="s">
        <v>352</v>
      </c>
      <c r="G158" s="86" t="s">
        <v>353</v>
      </c>
      <c r="H158" s="86" t="s">
        <v>354</v>
      </c>
      <c r="I158" s="78" t="s">
        <v>355</v>
      </c>
      <c r="J158" s="78" t="s">
        <v>356</v>
      </c>
    </row>
    <row r="159" spans="2:10" s="18" customFormat="1" ht="12.75" x14ac:dyDescent="0.25">
      <c r="B159" s="18" t="s">
        <v>27</v>
      </c>
      <c r="C159" s="11">
        <f>'[1]4. Sesso, nazionalità, età'!C56</f>
        <v>1082</v>
      </c>
      <c r="D159" s="11">
        <f>'[1]4. Sesso, nazionalità, età'!D56</f>
        <v>1231</v>
      </c>
      <c r="E159" s="11">
        <f>'[1]4. Sesso, nazionalità, età'!E56</f>
        <v>1256</v>
      </c>
      <c r="F159" s="11">
        <f>'[1]4. Sesso, nazionalità, età'!F56</f>
        <v>1334</v>
      </c>
      <c r="G159" s="11">
        <f>'[1]4. Sesso, nazionalità, età'!G56</f>
        <v>890</v>
      </c>
      <c r="H159" s="11">
        <f>'[1]4. Sesso, nazionalità, età'!H56</f>
        <v>1147</v>
      </c>
      <c r="I159" s="84">
        <f t="shared" ref="I159:I166" si="40">H159-C159</f>
        <v>65</v>
      </c>
      <c r="J159" s="21">
        <f t="shared" ref="J159:J166" si="41">(H159-C159)/C159</f>
        <v>6.007393715341959E-2</v>
      </c>
    </row>
    <row r="160" spans="2:10" s="18" customFormat="1" ht="12.75" x14ac:dyDescent="0.25">
      <c r="B160" s="18" t="s">
        <v>28</v>
      </c>
      <c r="C160" s="11">
        <f>'[1]4. Sesso, nazionalità, età'!C57</f>
        <v>1991</v>
      </c>
      <c r="D160" s="11">
        <f>'[1]4. Sesso, nazionalità, età'!D57</f>
        <v>2242</v>
      </c>
      <c r="E160" s="11">
        <f>'[1]4. Sesso, nazionalità, età'!E57</f>
        <v>2317</v>
      </c>
      <c r="F160" s="11">
        <f>'[1]4. Sesso, nazionalità, età'!F57</f>
        <v>2290</v>
      </c>
      <c r="G160" s="11">
        <f>'[1]4. Sesso, nazionalità, età'!G57</f>
        <v>1789</v>
      </c>
      <c r="H160" s="11">
        <f>'[1]4. Sesso, nazionalità, età'!H57</f>
        <v>2219</v>
      </c>
      <c r="I160" s="84">
        <f t="shared" si="40"/>
        <v>228</v>
      </c>
      <c r="J160" s="21">
        <f t="shared" si="41"/>
        <v>0.11451531893520844</v>
      </c>
    </row>
    <row r="161" spans="2:10" s="18" customFormat="1" ht="12.75" x14ac:dyDescent="0.25">
      <c r="B161" s="18" t="s">
        <v>29</v>
      </c>
      <c r="C161" s="11">
        <f>'[1]4. Sesso, nazionalità, età'!C58</f>
        <v>2582</v>
      </c>
      <c r="D161" s="11">
        <f>'[1]4. Sesso, nazionalità, età'!D58</f>
        <v>2853</v>
      </c>
      <c r="E161" s="11">
        <f>'[1]4. Sesso, nazionalità, età'!E58</f>
        <v>2997</v>
      </c>
      <c r="F161" s="11">
        <f>'[1]4. Sesso, nazionalità, età'!F58</f>
        <v>3057</v>
      </c>
      <c r="G161" s="11">
        <f>'[1]4. Sesso, nazionalità, età'!G58</f>
        <v>2148</v>
      </c>
      <c r="H161" s="11">
        <f>'[1]4. Sesso, nazionalità, età'!H58</f>
        <v>2687</v>
      </c>
      <c r="I161" s="84">
        <f t="shared" si="40"/>
        <v>105</v>
      </c>
      <c r="J161" s="21">
        <f t="shared" si="41"/>
        <v>4.0666150271107669E-2</v>
      </c>
    </row>
    <row r="162" spans="2:10" s="18" customFormat="1" ht="12.75" x14ac:dyDescent="0.25">
      <c r="B162" s="18" t="s">
        <v>30</v>
      </c>
      <c r="C162" s="11">
        <f>'[1]4. Sesso, nazionalità, età'!C59</f>
        <v>491</v>
      </c>
      <c r="D162" s="11">
        <f>'[1]4. Sesso, nazionalità, età'!D59</f>
        <v>620</v>
      </c>
      <c r="E162" s="11">
        <f>'[1]4. Sesso, nazionalità, età'!E59</f>
        <v>576</v>
      </c>
      <c r="F162" s="11">
        <f>'[1]4. Sesso, nazionalità, età'!F59</f>
        <v>567</v>
      </c>
      <c r="G162" s="11">
        <f>'[1]4. Sesso, nazionalità, età'!G59</f>
        <v>531</v>
      </c>
      <c r="H162" s="11">
        <f>'[1]4. Sesso, nazionalità, età'!H59</f>
        <v>679</v>
      </c>
      <c r="I162" s="84">
        <f t="shared" si="40"/>
        <v>188</v>
      </c>
      <c r="J162" s="21">
        <f t="shared" si="41"/>
        <v>0.38289205702647655</v>
      </c>
    </row>
    <row r="163" spans="2:10" s="18" customFormat="1" ht="12.75" x14ac:dyDescent="0.25">
      <c r="B163" s="18" t="s">
        <v>31</v>
      </c>
      <c r="C163" s="11">
        <f>'[1]4. Sesso, nazionalità, età'!C60</f>
        <v>1191</v>
      </c>
      <c r="D163" s="11">
        <f>'[1]4. Sesso, nazionalità, età'!D60</f>
        <v>1323</v>
      </c>
      <c r="E163" s="11">
        <f>'[1]4. Sesso, nazionalità, età'!E60</f>
        <v>1490</v>
      </c>
      <c r="F163" s="11">
        <f>'[1]4. Sesso, nazionalità, età'!F60</f>
        <v>1403</v>
      </c>
      <c r="G163" s="11">
        <f>'[1]4. Sesso, nazionalità, età'!G60</f>
        <v>1104</v>
      </c>
      <c r="H163" s="11">
        <f>'[1]4. Sesso, nazionalità, età'!H60</f>
        <v>1471</v>
      </c>
      <c r="I163" s="84">
        <f t="shared" si="40"/>
        <v>280</v>
      </c>
      <c r="J163" s="21">
        <f t="shared" si="41"/>
        <v>0.23509655751469352</v>
      </c>
    </row>
    <row r="164" spans="2:10" s="18" customFormat="1" ht="12.75" x14ac:dyDescent="0.25">
      <c r="B164" s="18" t="s">
        <v>32</v>
      </c>
      <c r="C164" s="11">
        <f>'[1]4. Sesso, nazionalità, età'!C61</f>
        <v>1848</v>
      </c>
      <c r="D164" s="11">
        <f>'[1]4. Sesso, nazionalità, età'!D61</f>
        <v>2087</v>
      </c>
      <c r="E164" s="11">
        <f>'[1]4. Sesso, nazionalità, età'!E61</f>
        <v>2030</v>
      </c>
      <c r="F164" s="11">
        <f>'[1]4. Sesso, nazionalità, età'!F61</f>
        <v>2154</v>
      </c>
      <c r="G164" s="11">
        <f>'[1]4. Sesso, nazionalità, età'!G61</f>
        <v>1502</v>
      </c>
      <c r="H164" s="11">
        <f>'[1]4. Sesso, nazionalità, età'!H61</f>
        <v>1825</v>
      </c>
      <c r="I164" s="84">
        <f t="shared" si="40"/>
        <v>-23</v>
      </c>
      <c r="J164" s="21">
        <f t="shared" si="41"/>
        <v>-1.2445887445887446E-2</v>
      </c>
    </row>
    <row r="165" spans="2:10" s="18" customFormat="1" ht="12.75" x14ac:dyDescent="0.25">
      <c r="B165" s="18" t="s">
        <v>33</v>
      </c>
      <c r="C165" s="11">
        <f>'[1]4. Sesso, nazionalità, età'!C62</f>
        <v>34</v>
      </c>
      <c r="D165" s="11">
        <f>'[1]4. Sesso, nazionalità, età'!D62</f>
        <v>63</v>
      </c>
      <c r="E165" s="11">
        <f>'[1]4. Sesso, nazionalità, età'!E62</f>
        <v>53</v>
      </c>
      <c r="F165" s="11">
        <f>'[1]4. Sesso, nazionalità, età'!F62</f>
        <v>67</v>
      </c>
      <c r="G165" s="11">
        <f>'[1]4. Sesso, nazionalità, età'!G62</f>
        <v>73</v>
      </c>
      <c r="H165" s="11">
        <f>'[1]4. Sesso, nazionalità, età'!H62</f>
        <v>70</v>
      </c>
      <c r="I165" s="84">
        <f t="shared" si="40"/>
        <v>36</v>
      </c>
      <c r="J165" s="21">
        <f t="shared" si="41"/>
        <v>1.0588235294117647</v>
      </c>
    </row>
    <row r="166" spans="2:10" s="18" customFormat="1" ht="12.75" x14ac:dyDescent="0.25">
      <c r="B166" s="88" t="s">
        <v>94</v>
      </c>
      <c r="C166" s="14">
        <f>SUM(C163:C165)</f>
        <v>3073</v>
      </c>
      <c r="D166" s="14">
        <f t="shared" ref="D166:H166" si="42">SUM(D163:D165)</f>
        <v>3473</v>
      </c>
      <c r="E166" s="14">
        <f t="shared" si="42"/>
        <v>3573</v>
      </c>
      <c r="F166" s="14">
        <f t="shared" si="42"/>
        <v>3624</v>
      </c>
      <c r="G166" s="14">
        <f t="shared" si="42"/>
        <v>2679</v>
      </c>
      <c r="H166" s="14">
        <f t="shared" si="42"/>
        <v>3366</v>
      </c>
      <c r="I166" s="32">
        <f t="shared" si="40"/>
        <v>293</v>
      </c>
      <c r="J166" s="89">
        <f t="shared" si="41"/>
        <v>9.5346566872762772E-2</v>
      </c>
    </row>
    <row r="167" spans="2:10" s="18" customFormat="1" ht="24.95" customHeight="1" x14ac:dyDescent="0.2">
      <c r="B167" s="81" t="s">
        <v>47</v>
      </c>
      <c r="C167" s="10"/>
      <c r="D167" s="10"/>
      <c r="E167" s="10"/>
      <c r="H167" s="10"/>
      <c r="I167" s="30"/>
      <c r="J167" s="90"/>
    </row>
    <row r="168" spans="2:10" s="18" customFormat="1" ht="12.75" x14ac:dyDescent="0.25">
      <c r="C168" s="23"/>
      <c r="D168" s="23"/>
      <c r="E168" s="23"/>
      <c r="H168" s="23"/>
      <c r="I168" s="84"/>
      <c r="J168" s="21"/>
    </row>
    <row r="169" spans="2:10" s="18" customFormat="1" ht="12.75" x14ac:dyDescent="0.25">
      <c r="B169" s="101"/>
      <c r="C169" s="103" t="s">
        <v>349</v>
      </c>
      <c r="D169" s="103" t="s">
        <v>350</v>
      </c>
      <c r="E169" s="103" t="s">
        <v>351</v>
      </c>
      <c r="F169" s="130" t="s">
        <v>352</v>
      </c>
      <c r="G169" s="130" t="s">
        <v>353</v>
      </c>
      <c r="H169" s="103" t="s">
        <v>354</v>
      </c>
      <c r="I169" s="132"/>
      <c r="J169" s="21"/>
    </row>
    <row r="170" spans="2:10" s="18" customFormat="1" ht="12.75" x14ac:dyDescent="0.25">
      <c r="B170" s="101" t="s">
        <v>27</v>
      </c>
      <c r="C170" s="104">
        <f>C159/$C$159*100</f>
        <v>100</v>
      </c>
      <c r="D170" s="104">
        <f t="shared" ref="D170:H170" si="43">D159/$C$159*100</f>
        <v>113.77079482439927</v>
      </c>
      <c r="E170" s="104">
        <f t="shared" si="43"/>
        <v>116.08133086876155</v>
      </c>
      <c r="F170" s="104">
        <f t="shared" si="43"/>
        <v>123.29020332717191</v>
      </c>
      <c r="G170" s="104">
        <f t="shared" si="43"/>
        <v>82.2550831792976</v>
      </c>
      <c r="H170" s="104">
        <f t="shared" si="43"/>
        <v>106.00739371534196</v>
      </c>
      <c r="I170" s="132"/>
      <c r="J170" s="21"/>
    </row>
    <row r="171" spans="2:10" s="18" customFormat="1" ht="12.75" x14ac:dyDescent="0.25">
      <c r="B171" s="101" t="s">
        <v>28</v>
      </c>
      <c r="C171" s="104">
        <f>C160/$C$160*100</f>
        <v>100</v>
      </c>
      <c r="D171" s="104">
        <f t="shared" ref="D171:H171" si="44">D160/$C$160*100</f>
        <v>112.6067302862883</v>
      </c>
      <c r="E171" s="104">
        <f t="shared" si="44"/>
        <v>116.37368156705172</v>
      </c>
      <c r="F171" s="104">
        <f t="shared" si="44"/>
        <v>115.01757910597689</v>
      </c>
      <c r="G171" s="104">
        <f t="shared" si="44"/>
        <v>89.854344550477151</v>
      </c>
      <c r="H171" s="104">
        <f t="shared" si="44"/>
        <v>111.45153189352084</v>
      </c>
      <c r="I171" s="132"/>
      <c r="J171" s="21"/>
    </row>
    <row r="172" spans="2:10" s="18" customFormat="1" ht="12.75" x14ac:dyDescent="0.25">
      <c r="B172" s="101"/>
      <c r="C172" s="101"/>
      <c r="D172" s="101"/>
      <c r="E172" s="101"/>
      <c r="F172" s="101"/>
      <c r="G172" s="101"/>
      <c r="H172" s="101"/>
      <c r="I172" s="132"/>
      <c r="J172" s="21"/>
    </row>
    <row r="173" spans="2:10" s="18" customFormat="1" ht="12.75" x14ac:dyDescent="0.25">
      <c r="B173" s="101" t="s">
        <v>29</v>
      </c>
      <c r="C173" s="104">
        <f>C161/$C$161*100</f>
        <v>100</v>
      </c>
      <c r="D173" s="104">
        <f t="shared" ref="D173:H173" si="45">D161/$C$161*100</f>
        <v>110.49573973663827</v>
      </c>
      <c r="E173" s="104">
        <f t="shared" si="45"/>
        <v>116.07281177381874</v>
      </c>
      <c r="F173" s="104">
        <f t="shared" si="45"/>
        <v>118.39659178931061</v>
      </c>
      <c r="G173" s="104">
        <f t="shared" si="45"/>
        <v>83.191324554608826</v>
      </c>
      <c r="H173" s="104">
        <f t="shared" si="45"/>
        <v>104.06661502711077</v>
      </c>
      <c r="I173" s="132"/>
      <c r="J173" s="21"/>
    </row>
    <row r="174" spans="2:10" x14ac:dyDescent="0.25">
      <c r="B174" s="101" t="s">
        <v>30</v>
      </c>
      <c r="C174" s="104">
        <f>C162/$C$162*100</f>
        <v>100</v>
      </c>
      <c r="D174" s="104">
        <f t="shared" ref="D174:H174" si="46">D162/$C$162*100</f>
        <v>126.27291242362526</v>
      </c>
      <c r="E174" s="104">
        <f t="shared" si="46"/>
        <v>117.31160896130346</v>
      </c>
      <c r="F174" s="104">
        <f t="shared" si="46"/>
        <v>115.4786150712831</v>
      </c>
      <c r="G174" s="104">
        <f t="shared" si="46"/>
        <v>108.14663951120163</v>
      </c>
      <c r="H174" s="104">
        <f t="shared" si="46"/>
        <v>138.28920570264768</v>
      </c>
      <c r="I174" s="107"/>
    </row>
    <row r="175" spans="2:10" x14ac:dyDescent="0.25">
      <c r="B175" s="108"/>
      <c r="C175" s="108"/>
      <c r="D175" s="108"/>
      <c r="E175" s="108"/>
      <c r="F175" s="108"/>
      <c r="G175" s="108"/>
      <c r="H175" s="108"/>
      <c r="I175" s="107"/>
    </row>
    <row r="176" spans="2:10" x14ac:dyDescent="0.25">
      <c r="B176" s="101" t="s">
        <v>31</v>
      </c>
      <c r="C176" s="104">
        <f>C163/$C$163*100</f>
        <v>100</v>
      </c>
      <c r="D176" s="104">
        <f t="shared" ref="D176:H176" si="47">D163/$C$163*100</f>
        <v>111.08312342569269</v>
      </c>
      <c r="E176" s="104">
        <f t="shared" si="47"/>
        <v>125.10495382031905</v>
      </c>
      <c r="F176" s="104">
        <f t="shared" si="47"/>
        <v>117.80016792611252</v>
      </c>
      <c r="G176" s="104">
        <f t="shared" si="47"/>
        <v>92.695214105793454</v>
      </c>
      <c r="H176" s="104">
        <f t="shared" si="47"/>
        <v>123.50965575146935</v>
      </c>
      <c r="I176" s="107"/>
    </row>
    <row r="177" spans="1:10" x14ac:dyDescent="0.25">
      <c r="B177" s="101" t="s">
        <v>32</v>
      </c>
      <c r="C177" s="104">
        <f>C164/$C$164*100</f>
        <v>100</v>
      </c>
      <c r="D177" s="104">
        <f t="shared" ref="D177:H177" si="48">D164/$C$164*100</f>
        <v>112.93290043290042</v>
      </c>
      <c r="E177" s="104">
        <f t="shared" si="48"/>
        <v>109.84848484848484</v>
      </c>
      <c r="F177" s="104">
        <f t="shared" si="48"/>
        <v>116.55844155844154</v>
      </c>
      <c r="G177" s="104">
        <f t="shared" si="48"/>
        <v>81.277056277056275</v>
      </c>
      <c r="H177" s="104">
        <f t="shared" si="48"/>
        <v>98.755411255411246</v>
      </c>
      <c r="I177" s="107"/>
    </row>
    <row r="178" spans="1:10" x14ac:dyDescent="0.25">
      <c r="B178" s="101" t="s">
        <v>33</v>
      </c>
      <c r="C178" s="104">
        <f>C165/$C$165*100</f>
        <v>100</v>
      </c>
      <c r="D178" s="104">
        <f t="shared" ref="D178:H178" si="49">D165/$C$165*100</f>
        <v>185.29411764705884</v>
      </c>
      <c r="E178" s="104">
        <f t="shared" si="49"/>
        <v>155.88235294117646</v>
      </c>
      <c r="F178" s="104">
        <f t="shared" si="49"/>
        <v>197.05882352941177</v>
      </c>
      <c r="G178" s="104">
        <f t="shared" si="49"/>
        <v>214.70588235294116</v>
      </c>
      <c r="H178" s="104">
        <f t="shared" si="49"/>
        <v>205.88235294117646</v>
      </c>
      <c r="I178" s="107"/>
    </row>
    <row r="180" spans="1:10" s="18" customFormat="1" ht="24.95" customHeight="1" x14ac:dyDescent="0.25">
      <c r="B180" s="72" t="s">
        <v>342</v>
      </c>
    </row>
    <row r="181" spans="1:10" s="18" customFormat="1" ht="25.5" x14ac:dyDescent="0.25">
      <c r="B181" s="76" t="s">
        <v>13</v>
      </c>
      <c r="C181" s="86" t="s">
        <v>349</v>
      </c>
      <c r="D181" s="86" t="s">
        <v>350</v>
      </c>
      <c r="E181" s="86" t="s">
        <v>351</v>
      </c>
      <c r="F181" s="86" t="s">
        <v>352</v>
      </c>
      <c r="G181" s="86" t="s">
        <v>353</v>
      </c>
      <c r="H181" s="86" t="s">
        <v>354</v>
      </c>
      <c r="I181" s="78" t="s">
        <v>355</v>
      </c>
      <c r="J181" s="78" t="s">
        <v>356</v>
      </c>
    </row>
    <row r="182" spans="1:10" s="18" customFormat="1" ht="12.75" x14ac:dyDescent="0.25">
      <c r="B182" s="18" t="s">
        <v>27</v>
      </c>
      <c r="C182" s="11">
        <f>'[1]4. Sesso, nazionalità, età'!C69</f>
        <v>1232</v>
      </c>
      <c r="D182" s="11">
        <f>'[1]4. Sesso, nazionalità, età'!D69</f>
        <v>1409</v>
      </c>
      <c r="E182" s="11">
        <f>'[1]4. Sesso, nazionalità, età'!E69</f>
        <v>1695</v>
      </c>
      <c r="F182" s="11">
        <f>'[1]4. Sesso, nazionalità, età'!F69</f>
        <v>1708</v>
      </c>
      <c r="G182" s="11">
        <f>'[1]4. Sesso, nazionalità, età'!G69</f>
        <v>1513</v>
      </c>
      <c r="H182" s="11">
        <f>'[1]4. Sesso, nazionalità, età'!H69</f>
        <v>1683</v>
      </c>
      <c r="I182" s="84">
        <f t="shared" ref="I182:I189" si="50">H182-C182</f>
        <v>451</v>
      </c>
      <c r="J182" s="21">
        <f t="shared" ref="J182:J189" si="51">(H182-C182)/C182</f>
        <v>0.36607142857142855</v>
      </c>
    </row>
    <row r="183" spans="1:10" s="18" customFormat="1" ht="12.75" x14ac:dyDescent="0.25">
      <c r="B183" s="18" t="s">
        <v>28</v>
      </c>
      <c r="C183" s="11">
        <f>'[1]4. Sesso, nazionalità, età'!C70</f>
        <v>2117</v>
      </c>
      <c r="D183" s="11">
        <f>'[1]4. Sesso, nazionalità, età'!D70</f>
        <v>2468</v>
      </c>
      <c r="E183" s="11">
        <f>'[1]4. Sesso, nazionalità, età'!E70</f>
        <v>2734</v>
      </c>
      <c r="F183" s="11">
        <f>'[1]4. Sesso, nazionalità, età'!F70</f>
        <v>2781</v>
      </c>
      <c r="G183" s="11">
        <f>'[1]4. Sesso, nazionalità, età'!G70</f>
        <v>2258</v>
      </c>
      <c r="H183" s="11">
        <f>'[1]4. Sesso, nazionalità, età'!H70</f>
        <v>2585</v>
      </c>
      <c r="I183" s="84">
        <f t="shared" si="50"/>
        <v>468</v>
      </c>
      <c r="J183" s="21">
        <f t="shared" si="51"/>
        <v>0.22106754841757204</v>
      </c>
    </row>
    <row r="184" spans="1:10" s="18" customFormat="1" ht="12.75" x14ac:dyDescent="0.25">
      <c r="B184" s="18" t="s">
        <v>29</v>
      </c>
      <c r="C184" s="11">
        <f>'[1]4. Sesso, nazionalità, età'!C71</f>
        <v>2758</v>
      </c>
      <c r="D184" s="11">
        <f>'[1]4. Sesso, nazionalità, età'!D71</f>
        <v>3084</v>
      </c>
      <c r="E184" s="11">
        <f>'[1]4. Sesso, nazionalità, età'!E71</f>
        <v>3699</v>
      </c>
      <c r="F184" s="11">
        <f>'[1]4. Sesso, nazionalità, età'!F71</f>
        <v>3740</v>
      </c>
      <c r="G184" s="11">
        <f>'[1]4. Sesso, nazionalità, età'!G71</f>
        <v>2914</v>
      </c>
      <c r="H184" s="11">
        <f>'[1]4. Sesso, nazionalità, età'!H71</f>
        <v>3397</v>
      </c>
      <c r="I184" s="84">
        <f t="shared" si="50"/>
        <v>639</v>
      </c>
      <c r="J184" s="21">
        <f t="shared" si="51"/>
        <v>0.23168963016678754</v>
      </c>
    </row>
    <row r="185" spans="1:10" s="18" customFormat="1" ht="12.75" x14ac:dyDescent="0.25">
      <c r="B185" s="18" t="s">
        <v>30</v>
      </c>
      <c r="C185" s="11">
        <f>'[1]4. Sesso, nazionalità, età'!C72</f>
        <v>591</v>
      </c>
      <c r="D185" s="11">
        <f>'[1]4. Sesso, nazionalità, età'!D72</f>
        <v>793</v>
      </c>
      <c r="E185" s="11">
        <f>'[1]4. Sesso, nazionalità, età'!E72</f>
        <v>730</v>
      </c>
      <c r="F185" s="11">
        <f>'[1]4. Sesso, nazionalità, età'!F72</f>
        <v>749</v>
      </c>
      <c r="G185" s="11">
        <f>'[1]4. Sesso, nazionalità, età'!G72</f>
        <v>857</v>
      </c>
      <c r="H185" s="11">
        <f>'[1]4. Sesso, nazionalità, età'!H72</f>
        <v>871</v>
      </c>
      <c r="I185" s="84">
        <f t="shared" si="50"/>
        <v>280</v>
      </c>
      <c r="J185" s="21">
        <f t="shared" si="51"/>
        <v>0.47377326565143824</v>
      </c>
    </row>
    <row r="186" spans="1:10" s="18" customFormat="1" ht="12.75" x14ac:dyDescent="0.25">
      <c r="B186" s="18" t="s">
        <v>31</v>
      </c>
      <c r="C186" s="11">
        <f>'[1]4. Sesso, nazionalità, età'!C73</f>
        <v>1399</v>
      </c>
      <c r="D186" s="11">
        <f>'[1]4. Sesso, nazionalità, età'!D73</f>
        <v>1490</v>
      </c>
      <c r="E186" s="11">
        <f>'[1]4. Sesso, nazionalità, età'!E73</f>
        <v>1993</v>
      </c>
      <c r="F186" s="11">
        <f>'[1]4. Sesso, nazionalità, età'!F73</f>
        <v>1995</v>
      </c>
      <c r="G186" s="11">
        <f>'[1]4. Sesso, nazionalità, età'!G73</f>
        <v>1485</v>
      </c>
      <c r="H186" s="11">
        <f>'[1]4. Sesso, nazionalità, età'!H73</f>
        <v>1848</v>
      </c>
      <c r="I186" s="84">
        <f t="shared" si="50"/>
        <v>449</v>
      </c>
      <c r="J186" s="21">
        <f t="shared" si="51"/>
        <v>0.32094353109363832</v>
      </c>
    </row>
    <row r="187" spans="1:10" s="18" customFormat="1" ht="12.75" x14ac:dyDescent="0.25">
      <c r="B187" s="18" t="s">
        <v>32</v>
      </c>
      <c r="C187" s="11">
        <f>'[1]4. Sesso, nazionalità, età'!C74</f>
        <v>1899</v>
      </c>
      <c r="D187" s="11">
        <f>'[1]4. Sesso, nazionalità, età'!D74</f>
        <v>2336</v>
      </c>
      <c r="E187" s="11">
        <f>'[1]4. Sesso, nazionalità, età'!E74</f>
        <v>2381</v>
      </c>
      <c r="F187" s="11">
        <f>'[1]4. Sesso, nazionalità, età'!F74</f>
        <v>2431</v>
      </c>
      <c r="G187" s="11">
        <f>'[1]4. Sesso, nazionalità, età'!G74</f>
        <v>2236</v>
      </c>
      <c r="H187" s="11">
        <f>'[1]4. Sesso, nazionalità, età'!H74</f>
        <v>2341</v>
      </c>
      <c r="I187" s="84">
        <f t="shared" si="50"/>
        <v>442</v>
      </c>
      <c r="J187" s="21">
        <f t="shared" si="51"/>
        <v>0.23275408109531331</v>
      </c>
    </row>
    <row r="188" spans="1:10" s="18" customFormat="1" ht="12.75" x14ac:dyDescent="0.25">
      <c r="B188" s="18" t="s">
        <v>33</v>
      </c>
      <c r="C188" s="11">
        <f>'[1]4. Sesso, nazionalità, età'!C75</f>
        <v>51</v>
      </c>
      <c r="D188" s="11">
        <f>'[1]4. Sesso, nazionalità, età'!D75</f>
        <v>51</v>
      </c>
      <c r="E188" s="11">
        <f>'[1]4. Sesso, nazionalità, età'!E75</f>
        <v>55</v>
      </c>
      <c r="F188" s="11">
        <f>'[1]4. Sesso, nazionalità, età'!F75</f>
        <v>63</v>
      </c>
      <c r="G188" s="11">
        <f>'[1]4. Sesso, nazionalità, età'!G75</f>
        <v>50</v>
      </c>
      <c r="H188" s="11">
        <f>'[1]4. Sesso, nazionalità, età'!H75</f>
        <v>79</v>
      </c>
      <c r="I188" s="84">
        <f t="shared" si="50"/>
        <v>28</v>
      </c>
      <c r="J188" s="21">
        <f t="shared" si="51"/>
        <v>0.5490196078431373</v>
      </c>
    </row>
    <row r="189" spans="1:10" s="18" customFormat="1" ht="12.75" x14ac:dyDescent="0.25">
      <c r="B189" s="88" t="s">
        <v>94</v>
      </c>
      <c r="C189" s="14">
        <f>SUM(C186:C188)</f>
        <v>3349</v>
      </c>
      <c r="D189" s="14">
        <f t="shared" ref="D189:H189" si="52">SUM(D186:D188)</f>
        <v>3877</v>
      </c>
      <c r="E189" s="14">
        <f t="shared" si="52"/>
        <v>4429</v>
      </c>
      <c r="F189" s="14">
        <f t="shared" si="52"/>
        <v>4489</v>
      </c>
      <c r="G189" s="14">
        <f t="shared" si="52"/>
        <v>3771</v>
      </c>
      <c r="H189" s="14">
        <f t="shared" si="52"/>
        <v>4268</v>
      </c>
      <c r="I189" s="32">
        <f t="shared" si="50"/>
        <v>919</v>
      </c>
      <c r="J189" s="89">
        <f t="shared" si="51"/>
        <v>0.27441027172290233</v>
      </c>
    </row>
    <row r="190" spans="1:10" s="18" customFormat="1" ht="24.95" customHeight="1" x14ac:dyDescent="0.2">
      <c r="B190" s="81" t="s">
        <v>47</v>
      </c>
      <c r="C190" s="10"/>
      <c r="D190" s="10"/>
      <c r="E190" s="10"/>
      <c r="H190" s="10"/>
      <c r="I190" s="30"/>
      <c r="J190" s="90"/>
    </row>
    <row r="191" spans="1:10" s="18" customFormat="1" ht="12.75" x14ac:dyDescent="0.25">
      <c r="C191" s="23"/>
      <c r="D191" s="23"/>
      <c r="E191" s="23"/>
      <c r="H191" s="23"/>
      <c r="I191" s="84"/>
      <c r="J191" s="21"/>
    </row>
    <row r="192" spans="1:10" s="18" customFormat="1" ht="12.75" x14ac:dyDescent="0.25">
      <c r="A192" s="105"/>
      <c r="B192" s="101"/>
      <c r="C192" s="103" t="s">
        <v>349</v>
      </c>
      <c r="D192" s="103" t="s">
        <v>350</v>
      </c>
      <c r="E192" s="103" t="s">
        <v>351</v>
      </c>
      <c r="F192" s="130" t="s">
        <v>352</v>
      </c>
      <c r="G192" s="130" t="s">
        <v>353</v>
      </c>
      <c r="H192" s="103" t="s">
        <v>354</v>
      </c>
      <c r="I192" s="132"/>
      <c r="J192" s="21"/>
    </row>
    <row r="193" spans="1:10" s="18" customFormat="1" ht="12.75" x14ac:dyDescent="0.25">
      <c r="A193" s="105"/>
      <c r="B193" s="101" t="s">
        <v>27</v>
      </c>
      <c r="C193" s="104">
        <f>C182/$C$182*100</f>
        <v>100</v>
      </c>
      <c r="D193" s="104">
        <f t="shared" ref="D193:H193" si="53">D182/$C$182*100</f>
        <v>114.36688311688312</v>
      </c>
      <c r="E193" s="104">
        <f t="shared" si="53"/>
        <v>137.58116883116881</v>
      </c>
      <c r="F193" s="104">
        <f t="shared" si="53"/>
        <v>138.63636363636365</v>
      </c>
      <c r="G193" s="104">
        <f t="shared" si="53"/>
        <v>122.80844155844154</v>
      </c>
      <c r="H193" s="104">
        <f t="shared" si="53"/>
        <v>136.60714285714286</v>
      </c>
      <c r="I193" s="132"/>
      <c r="J193" s="21"/>
    </row>
    <row r="194" spans="1:10" s="18" customFormat="1" ht="12.75" x14ac:dyDescent="0.25">
      <c r="A194" s="105"/>
      <c r="B194" s="101" t="s">
        <v>28</v>
      </c>
      <c r="C194" s="104">
        <f>C183/$C$183*100</f>
        <v>100</v>
      </c>
      <c r="D194" s="104">
        <f t="shared" ref="D194:H194" si="54">D183/$C$183*100</f>
        <v>116.58006613131791</v>
      </c>
      <c r="E194" s="104">
        <f t="shared" si="54"/>
        <v>129.14501653282949</v>
      </c>
      <c r="F194" s="104">
        <f t="shared" si="54"/>
        <v>131.36513934813414</v>
      </c>
      <c r="G194" s="104">
        <f t="shared" si="54"/>
        <v>106.66036844591402</v>
      </c>
      <c r="H194" s="104">
        <f t="shared" si="54"/>
        <v>122.10675484175721</v>
      </c>
      <c r="I194" s="132"/>
      <c r="J194" s="21"/>
    </row>
    <row r="195" spans="1:10" s="18" customFormat="1" ht="12.75" x14ac:dyDescent="0.25">
      <c r="A195" s="105"/>
      <c r="B195" s="101"/>
      <c r="C195" s="101"/>
      <c r="D195" s="101"/>
      <c r="E195" s="101"/>
      <c r="F195" s="101"/>
      <c r="G195" s="101"/>
      <c r="H195" s="101"/>
      <c r="I195" s="132"/>
      <c r="J195" s="21"/>
    </row>
    <row r="196" spans="1:10" s="18" customFormat="1" ht="12.75" x14ac:dyDescent="0.25">
      <c r="A196" s="105"/>
      <c r="B196" s="101" t="s">
        <v>29</v>
      </c>
      <c r="C196" s="104">
        <f>C184/$C$184*100</f>
        <v>100</v>
      </c>
      <c r="D196" s="104">
        <f t="shared" ref="D196:H196" si="55">D184/$C$184*100</f>
        <v>111.82015953589557</v>
      </c>
      <c r="E196" s="104">
        <f t="shared" si="55"/>
        <v>134.11892675852067</v>
      </c>
      <c r="F196" s="104">
        <f t="shared" si="55"/>
        <v>135.60551124002899</v>
      </c>
      <c r="G196" s="104">
        <f t="shared" si="55"/>
        <v>105.65627266134881</v>
      </c>
      <c r="H196" s="104">
        <f t="shared" si="55"/>
        <v>123.16896301667875</v>
      </c>
      <c r="I196" s="132"/>
      <c r="J196" s="21"/>
    </row>
    <row r="197" spans="1:10" x14ac:dyDescent="0.25">
      <c r="A197" s="107"/>
      <c r="B197" s="101" t="s">
        <v>30</v>
      </c>
      <c r="C197" s="104">
        <f>C185/$C$185*100</f>
        <v>100</v>
      </c>
      <c r="D197" s="104">
        <f t="shared" ref="D197:H197" si="56">D185/$C$185*100</f>
        <v>134.17935702199662</v>
      </c>
      <c r="E197" s="104">
        <f t="shared" si="56"/>
        <v>123.51945854483925</v>
      </c>
      <c r="F197" s="104">
        <f t="shared" si="56"/>
        <v>126.73434856175973</v>
      </c>
      <c r="G197" s="104">
        <f t="shared" si="56"/>
        <v>145.00846023688663</v>
      </c>
      <c r="H197" s="104">
        <f t="shared" si="56"/>
        <v>147.37732656514382</v>
      </c>
      <c r="I197" s="107"/>
    </row>
    <row r="198" spans="1:10" x14ac:dyDescent="0.25">
      <c r="A198" s="107"/>
      <c r="B198" s="108"/>
      <c r="C198" s="108"/>
      <c r="D198" s="108"/>
      <c r="E198" s="108"/>
      <c r="F198" s="108"/>
      <c r="G198" s="108"/>
      <c r="H198" s="108"/>
      <c r="I198" s="107"/>
    </row>
    <row r="199" spans="1:10" x14ac:dyDescent="0.25">
      <c r="A199" s="107"/>
      <c r="B199" s="101" t="s">
        <v>31</v>
      </c>
      <c r="C199" s="104">
        <f>C186/$C$186*100</f>
        <v>100</v>
      </c>
      <c r="D199" s="104">
        <f t="shared" ref="D199:H199" si="57">D186/$C$186*100</f>
        <v>106.50464617583988</v>
      </c>
      <c r="E199" s="104">
        <f t="shared" si="57"/>
        <v>142.4588992137241</v>
      </c>
      <c r="F199" s="104">
        <f t="shared" si="57"/>
        <v>142.60185847033594</v>
      </c>
      <c r="G199" s="104">
        <f t="shared" si="57"/>
        <v>106.14724803431021</v>
      </c>
      <c r="H199" s="104">
        <f t="shared" si="57"/>
        <v>132.09435310936385</v>
      </c>
      <c r="I199" s="107"/>
    </row>
    <row r="200" spans="1:10" x14ac:dyDescent="0.25">
      <c r="A200" s="107"/>
      <c r="B200" s="101" t="s">
        <v>32</v>
      </c>
      <c r="C200" s="104">
        <f>C187/$C$187*100</f>
        <v>100</v>
      </c>
      <c r="D200" s="104">
        <f t="shared" ref="D200:H200" si="58">D187/$C$187*100</f>
        <v>123.01211163770405</v>
      </c>
      <c r="E200" s="104">
        <f t="shared" si="58"/>
        <v>125.38177988414955</v>
      </c>
      <c r="F200" s="104">
        <f t="shared" si="58"/>
        <v>128.01474460242233</v>
      </c>
      <c r="G200" s="104">
        <f t="shared" si="58"/>
        <v>117.74618220115852</v>
      </c>
      <c r="H200" s="104">
        <f t="shared" si="58"/>
        <v>123.27540810953133</v>
      </c>
      <c r="I200" s="107"/>
    </row>
    <row r="201" spans="1:10" x14ac:dyDescent="0.25">
      <c r="A201" s="107"/>
      <c r="B201" s="101" t="s">
        <v>33</v>
      </c>
      <c r="C201" s="104">
        <f>C188/$C$188*100</f>
        <v>100</v>
      </c>
      <c r="D201" s="104">
        <f t="shared" ref="D201:H201" si="59">D188/$C$188*100</f>
        <v>100</v>
      </c>
      <c r="E201" s="104">
        <f t="shared" si="59"/>
        <v>107.84313725490196</v>
      </c>
      <c r="F201" s="104">
        <f t="shared" si="59"/>
        <v>123.52941176470588</v>
      </c>
      <c r="G201" s="104">
        <f t="shared" si="59"/>
        <v>98.039215686274503</v>
      </c>
      <c r="H201" s="104">
        <f t="shared" si="59"/>
        <v>154.90196078431373</v>
      </c>
      <c r="I201" s="107"/>
    </row>
    <row r="202" spans="1:10" x14ac:dyDescent="0.25">
      <c r="A202" s="107"/>
      <c r="B202" s="107"/>
      <c r="C202" s="107"/>
      <c r="D202" s="107"/>
      <c r="E202" s="107"/>
      <c r="F202" s="107"/>
      <c r="G202" s="107"/>
      <c r="H202" s="107"/>
      <c r="I202" s="107"/>
    </row>
    <row r="203" spans="1:10" x14ac:dyDescent="0.25">
      <c r="A203" s="107"/>
      <c r="B203" s="107"/>
      <c r="C203" s="107"/>
      <c r="D203" s="107"/>
      <c r="E203" s="107"/>
      <c r="F203" s="107"/>
      <c r="G203" s="107"/>
      <c r="H203" s="107"/>
      <c r="I203" s="107"/>
    </row>
  </sheetData>
  <sheetProtection sheet="1" objects="1" scenarios="1"/>
  <mergeCells count="37">
    <mergeCell ref="B2:AA4"/>
    <mergeCell ref="B7:B8"/>
    <mergeCell ref="C7:D8"/>
    <mergeCell ref="E7:R7"/>
    <mergeCell ref="E8:F8"/>
    <mergeCell ref="G8:H8"/>
    <mergeCell ref="I8:J8"/>
    <mergeCell ref="K8:L8"/>
    <mergeCell ref="M8:N8"/>
    <mergeCell ref="O8:P8"/>
    <mergeCell ref="Q8:R8"/>
    <mergeCell ref="C12:R12"/>
    <mergeCell ref="B21:B22"/>
    <mergeCell ref="C21:E22"/>
    <mergeCell ref="F21:K21"/>
    <mergeCell ref="F22:H22"/>
    <mergeCell ref="I22:K22"/>
    <mergeCell ref="L22:N22"/>
    <mergeCell ref="O22:Q22"/>
    <mergeCell ref="C26:K26"/>
    <mergeCell ref="B35:B36"/>
    <mergeCell ref="C35:E36"/>
    <mergeCell ref="F35:K35"/>
    <mergeCell ref="F36:H36"/>
    <mergeCell ref="I36:K36"/>
    <mergeCell ref="C54:N54"/>
    <mergeCell ref="B61:AA63"/>
    <mergeCell ref="L36:N36"/>
    <mergeCell ref="O36:Q36"/>
    <mergeCell ref="C40:K40"/>
    <mergeCell ref="B49:B50"/>
    <mergeCell ref="C49:E50"/>
    <mergeCell ref="F49:N49"/>
    <mergeCell ref="F50:H50"/>
    <mergeCell ref="I50:K50"/>
    <mergeCell ref="L50:N50"/>
    <mergeCell ref="O50:Q50"/>
  </mergeCells>
  <pageMargins left="0.7" right="0.7" top="0.75" bottom="0.75" header="0.3" footer="0.3"/>
  <pageSetup paperSize="9" scale="53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7313E1-DF6D-44D8-B097-241F86248989}">
  <sheetPr>
    <tabColor theme="0"/>
    <pageSetUpPr fitToPage="1"/>
  </sheetPr>
  <dimension ref="B2:AK188"/>
  <sheetViews>
    <sheetView zoomScaleNormal="100" zoomScalePageLayoutView="125" workbookViewId="0">
      <selection activeCell="B2" sqref="B2:AA4"/>
    </sheetView>
  </sheetViews>
  <sheetFormatPr defaultColWidth="8.85546875" defaultRowHeight="13.5" x14ac:dyDescent="0.25"/>
  <cols>
    <col min="1" max="1" width="4.7109375" style="37" customWidth="1"/>
    <col min="2" max="2" width="22.7109375" style="37" customWidth="1"/>
    <col min="3" max="20" width="9.28515625" style="37" customWidth="1"/>
    <col min="21" max="21" width="8.85546875" style="37"/>
    <col min="22" max="22" width="8.42578125" style="37" customWidth="1"/>
    <col min="23" max="23" width="13.28515625" style="37" bestFit="1" customWidth="1"/>
    <col min="24" max="27" width="8.85546875" style="37"/>
    <col min="28" max="28" width="13.28515625" style="37" bestFit="1" customWidth="1"/>
    <col min="29" max="32" width="8.85546875" style="37"/>
    <col min="33" max="33" width="13.28515625" style="37" bestFit="1" customWidth="1"/>
    <col min="34" max="16384" width="8.85546875" style="37"/>
  </cols>
  <sheetData>
    <row r="2" spans="2:37" ht="14.25" customHeight="1" x14ac:dyDescent="0.25">
      <c r="B2" s="150" t="s">
        <v>199</v>
      </c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C2" s="17"/>
      <c r="AD2" s="17"/>
      <c r="AE2" s="17"/>
      <c r="AF2" s="17"/>
      <c r="AG2" s="17"/>
      <c r="AH2" s="17"/>
      <c r="AI2" s="43"/>
      <c r="AJ2" s="43"/>
      <c r="AK2" s="43"/>
    </row>
    <row r="3" spans="2:37" ht="14.25" customHeight="1" x14ac:dyDescent="0.25">
      <c r="B3" s="150"/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150"/>
      <c r="Q3" s="150"/>
      <c r="R3" s="150"/>
      <c r="S3" s="150"/>
      <c r="T3" s="150"/>
      <c r="U3" s="150"/>
      <c r="V3" s="150"/>
      <c r="W3" s="150"/>
      <c r="X3" s="150"/>
      <c r="Y3" s="150"/>
      <c r="Z3" s="150"/>
      <c r="AA3" s="150"/>
      <c r="AC3" s="43"/>
      <c r="AD3" s="17"/>
      <c r="AE3" s="17"/>
      <c r="AF3" s="17"/>
      <c r="AG3" s="43"/>
      <c r="AH3" s="43"/>
      <c r="AI3" s="43"/>
      <c r="AJ3" s="43"/>
      <c r="AK3" s="43"/>
    </row>
    <row r="4" spans="2:37" ht="14.25" customHeight="1" x14ac:dyDescent="0.25">
      <c r="B4" s="150"/>
      <c r="C4" s="150"/>
      <c r="D4" s="150"/>
      <c r="E4" s="150"/>
      <c r="F4" s="150"/>
      <c r="G4" s="150"/>
      <c r="H4" s="150"/>
      <c r="I4" s="150"/>
      <c r="J4" s="150"/>
      <c r="K4" s="150"/>
      <c r="L4" s="150"/>
      <c r="M4" s="150"/>
      <c r="N4" s="150"/>
      <c r="O4" s="150"/>
      <c r="P4" s="150"/>
      <c r="Q4" s="150"/>
      <c r="R4" s="150"/>
      <c r="S4" s="150"/>
      <c r="T4" s="150"/>
      <c r="U4" s="150"/>
      <c r="V4" s="150"/>
      <c r="W4" s="150"/>
      <c r="X4" s="150"/>
      <c r="Y4" s="150"/>
      <c r="Z4" s="150"/>
      <c r="AA4" s="150"/>
      <c r="AC4" s="43"/>
      <c r="AD4" s="17"/>
      <c r="AE4" s="17"/>
      <c r="AF4" s="17"/>
      <c r="AG4" s="43"/>
      <c r="AH4" s="43"/>
      <c r="AI4" s="43"/>
      <c r="AJ4" s="43"/>
      <c r="AK4" s="43"/>
    </row>
    <row r="5" spans="2:37" x14ac:dyDescent="0.25">
      <c r="AC5" s="102"/>
      <c r="AD5" s="102"/>
      <c r="AE5" s="102"/>
      <c r="AF5" s="102"/>
      <c r="AG5" s="102"/>
      <c r="AH5" s="112"/>
      <c r="AI5" s="108"/>
      <c r="AJ5" s="108"/>
      <c r="AK5" s="108"/>
    </row>
    <row r="6" spans="2:37" s="74" customFormat="1" ht="24.95" customHeight="1" x14ac:dyDescent="0.25">
      <c r="B6" s="72" t="s">
        <v>214</v>
      </c>
      <c r="C6" s="73"/>
      <c r="D6" s="73"/>
      <c r="E6" s="75"/>
      <c r="F6" s="75"/>
      <c r="G6" s="75"/>
      <c r="H6" s="75"/>
      <c r="I6" s="75"/>
      <c r="J6" s="75"/>
      <c r="K6" s="75"/>
      <c r="L6" s="75"/>
      <c r="AC6" s="101"/>
      <c r="AD6" s="102"/>
      <c r="AE6" s="102"/>
      <c r="AF6" s="102"/>
      <c r="AG6" s="101"/>
      <c r="AH6" s="101"/>
      <c r="AI6" s="102"/>
      <c r="AJ6" s="102"/>
      <c r="AK6" s="102"/>
    </row>
    <row r="7" spans="2:37" s="18" customFormat="1" ht="15" customHeight="1" x14ac:dyDescent="0.25">
      <c r="B7" s="151" t="s">
        <v>90</v>
      </c>
      <c r="C7" s="153" t="s">
        <v>55</v>
      </c>
      <c r="D7" s="153"/>
      <c r="E7" s="155" t="s">
        <v>2</v>
      </c>
      <c r="F7" s="155"/>
      <c r="G7" s="155"/>
      <c r="H7" s="155"/>
      <c r="I7" s="155"/>
      <c r="J7" s="155"/>
      <c r="K7" s="155"/>
      <c r="L7" s="155"/>
      <c r="M7" s="155"/>
      <c r="N7" s="155"/>
      <c r="O7" s="155"/>
      <c r="P7" s="155"/>
      <c r="Q7" s="155"/>
      <c r="R7" s="155"/>
      <c r="S7" s="155"/>
      <c r="T7" s="155"/>
      <c r="AC7" s="108"/>
      <c r="AD7" s="108" t="s">
        <v>16</v>
      </c>
      <c r="AE7" s="108" t="s">
        <v>17</v>
      </c>
      <c r="AF7" s="108" t="s">
        <v>163</v>
      </c>
      <c r="AG7" s="108" t="s">
        <v>18</v>
      </c>
      <c r="AH7" s="108" t="s">
        <v>19</v>
      </c>
      <c r="AI7" s="108" t="s">
        <v>20</v>
      </c>
      <c r="AJ7" s="108" t="s">
        <v>48</v>
      </c>
      <c r="AK7" s="101"/>
    </row>
    <row r="8" spans="2:37" s="18" customFormat="1" ht="27" customHeight="1" x14ac:dyDescent="0.25">
      <c r="B8" s="152"/>
      <c r="C8" s="154"/>
      <c r="D8" s="154"/>
      <c r="E8" s="161" t="s">
        <v>16</v>
      </c>
      <c r="F8" s="161"/>
      <c r="G8" s="161" t="s">
        <v>59</v>
      </c>
      <c r="H8" s="161"/>
      <c r="I8" s="161" t="s">
        <v>163</v>
      </c>
      <c r="J8" s="161"/>
      <c r="K8" s="161" t="s">
        <v>18</v>
      </c>
      <c r="L8" s="161"/>
      <c r="M8" s="161" t="s">
        <v>19</v>
      </c>
      <c r="N8" s="161"/>
      <c r="O8" s="161" t="s">
        <v>58</v>
      </c>
      <c r="P8" s="161"/>
      <c r="Q8" s="161" t="s">
        <v>48</v>
      </c>
      <c r="R8" s="161"/>
      <c r="S8" s="161" t="s">
        <v>21</v>
      </c>
      <c r="T8" s="161"/>
      <c r="AC8" s="108" t="s">
        <v>4</v>
      </c>
      <c r="AD8" s="114">
        <f>$E$11</f>
        <v>2829</v>
      </c>
      <c r="AE8" s="114">
        <f>$G$11</f>
        <v>10665</v>
      </c>
      <c r="AF8" s="114">
        <f>$I$11</f>
        <v>3781</v>
      </c>
      <c r="AG8" s="114">
        <f>$K$11</f>
        <v>395</v>
      </c>
      <c r="AH8" s="114">
        <f>$M$11</f>
        <v>459</v>
      </c>
      <c r="AI8" s="114">
        <f>$O$11</f>
        <v>2737</v>
      </c>
      <c r="AJ8" s="114">
        <f>$Q$11</f>
        <v>1216</v>
      </c>
      <c r="AK8" s="101"/>
    </row>
    <row r="9" spans="2:37" s="18" customFormat="1" ht="35.25" customHeight="1" x14ac:dyDescent="0.25">
      <c r="B9" s="76"/>
      <c r="C9" s="77" t="s">
        <v>358</v>
      </c>
      <c r="D9" s="78" t="s">
        <v>0</v>
      </c>
      <c r="E9" s="77" t="s">
        <v>358</v>
      </c>
      <c r="F9" s="78" t="s">
        <v>0</v>
      </c>
      <c r="G9" s="77" t="s">
        <v>358</v>
      </c>
      <c r="H9" s="78" t="s">
        <v>0</v>
      </c>
      <c r="I9" s="77" t="s">
        <v>358</v>
      </c>
      <c r="J9" s="78" t="s">
        <v>0</v>
      </c>
      <c r="K9" s="77" t="s">
        <v>358</v>
      </c>
      <c r="L9" s="78" t="s">
        <v>0</v>
      </c>
      <c r="M9" s="77" t="s">
        <v>358</v>
      </c>
      <c r="N9" s="78" t="s">
        <v>0</v>
      </c>
      <c r="O9" s="77" t="s">
        <v>358</v>
      </c>
      <c r="P9" s="78" t="s">
        <v>0</v>
      </c>
      <c r="Q9" s="77" t="s">
        <v>358</v>
      </c>
      <c r="R9" s="78" t="s">
        <v>0</v>
      </c>
      <c r="S9" s="77" t="s">
        <v>358</v>
      </c>
      <c r="T9" s="78" t="s">
        <v>0</v>
      </c>
      <c r="AC9" s="108"/>
      <c r="AD9" s="108"/>
      <c r="AE9" s="108"/>
      <c r="AF9" s="108"/>
      <c r="AG9" s="108"/>
      <c r="AH9" s="108"/>
      <c r="AI9" s="108"/>
      <c r="AJ9" s="108"/>
      <c r="AK9" s="101"/>
    </row>
    <row r="10" spans="2:37" s="18" customFormat="1" x14ac:dyDescent="0.25">
      <c r="B10" s="18" t="s">
        <v>3</v>
      </c>
      <c r="C10" s="30">
        <f>$H$61</f>
        <v>141994</v>
      </c>
      <c r="D10" s="31">
        <f>C10/$C$10</f>
        <v>1</v>
      </c>
      <c r="E10" s="30">
        <f>$H$53</f>
        <v>17152</v>
      </c>
      <c r="F10" s="19">
        <f>E10/$C$10</f>
        <v>0.12079383635928279</v>
      </c>
      <c r="G10" s="30">
        <f>$H$54</f>
        <v>65483</v>
      </c>
      <c r="H10" s="19">
        <f>G10/$C$10</f>
        <v>0.46116737326929308</v>
      </c>
      <c r="I10" s="30">
        <f>$H$55</f>
        <v>25251</v>
      </c>
      <c r="J10" s="19">
        <f>I10/$C$10</f>
        <v>0.17783145766722538</v>
      </c>
      <c r="K10" s="30">
        <f>$H$56</f>
        <v>3858</v>
      </c>
      <c r="L10" s="19">
        <f>K10/$C$10</f>
        <v>2.7170162119526178E-2</v>
      </c>
      <c r="M10" s="30">
        <f>$H$57</f>
        <v>4411</v>
      </c>
      <c r="N10" s="19">
        <f>M10/$C$10</f>
        <v>3.1064692874346805E-2</v>
      </c>
      <c r="O10" s="30">
        <f>$H$58</f>
        <v>15157</v>
      </c>
      <c r="P10" s="19">
        <f>O10/$C$10</f>
        <v>0.10674394692733495</v>
      </c>
      <c r="Q10" s="30">
        <f>$H$59</f>
        <v>10627</v>
      </c>
      <c r="R10" s="19">
        <f>Q10/$C$10</f>
        <v>7.4841190472836883E-2</v>
      </c>
      <c r="S10" s="30">
        <f>$H$60</f>
        <v>55</v>
      </c>
      <c r="T10" s="116">
        <f>S10/$C$10</f>
        <v>3.8734031015395017E-4</v>
      </c>
      <c r="AC10" s="108"/>
      <c r="AD10" s="108"/>
      <c r="AE10" s="108"/>
      <c r="AF10" s="108"/>
      <c r="AG10" s="108"/>
      <c r="AH10" s="108"/>
      <c r="AI10" s="108"/>
      <c r="AJ10" s="108"/>
      <c r="AK10" s="101"/>
    </row>
    <row r="11" spans="2:37" s="18" customFormat="1" x14ac:dyDescent="0.25">
      <c r="B11" s="18" t="s">
        <v>4</v>
      </c>
      <c r="C11" s="32">
        <f>$H$84</f>
        <v>22083</v>
      </c>
      <c r="D11" s="33">
        <f>C11/$C$11</f>
        <v>1</v>
      </c>
      <c r="E11" s="32">
        <f>$H$76</f>
        <v>2829</v>
      </c>
      <c r="F11" s="16">
        <f>E11/$C$11</f>
        <v>0.12810759407689173</v>
      </c>
      <c r="G11" s="32">
        <f>$H$77</f>
        <v>10665</v>
      </c>
      <c r="H11" s="16">
        <f>G11/$C$11</f>
        <v>0.48295068604809127</v>
      </c>
      <c r="I11" s="32">
        <f>$H$78</f>
        <v>3781</v>
      </c>
      <c r="J11" s="16">
        <f>I11/$C$11</f>
        <v>0.1712176787574152</v>
      </c>
      <c r="K11" s="32">
        <f>$H$79</f>
        <v>395</v>
      </c>
      <c r="L11" s="16">
        <f>K11/$C$11</f>
        <v>1.7887062446225604E-2</v>
      </c>
      <c r="M11" s="32">
        <f>$H$80</f>
        <v>459</v>
      </c>
      <c r="N11" s="16">
        <f>M11/$C$11</f>
        <v>2.0785219399538105E-2</v>
      </c>
      <c r="O11" s="32">
        <f>$H$81</f>
        <v>2737</v>
      </c>
      <c r="P11" s="16">
        <f>O11/$C$11</f>
        <v>0.123941493456505</v>
      </c>
      <c r="Q11" s="32">
        <f>$H$82</f>
        <v>1216</v>
      </c>
      <c r="R11" s="16">
        <f>Q11/$C$11</f>
        <v>5.5064982112937554E-2</v>
      </c>
      <c r="S11" s="32">
        <f>$H$83</f>
        <v>1</v>
      </c>
      <c r="T11" s="16" t="s">
        <v>164</v>
      </c>
      <c r="AC11" s="43"/>
      <c r="AD11" s="43"/>
      <c r="AE11" s="43"/>
      <c r="AF11" s="43"/>
      <c r="AG11" s="43"/>
      <c r="AH11" s="43"/>
      <c r="AI11" s="43"/>
      <c r="AJ11" s="43"/>
      <c r="AK11" s="17"/>
    </row>
    <row r="12" spans="2:37" s="18" customFormat="1" ht="15" customHeight="1" x14ac:dyDescent="0.25">
      <c r="B12" s="79"/>
      <c r="C12" s="157" t="s">
        <v>14</v>
      </c>
      <c r="D12" s="157"/>
      <c r="E12" s="157"/>
      <c r="F12" s="157"/>
      <c r="G12" s="157"/>
      <c r="H12" s="157"/>
      <c r="I12" s="157"/>
      <c r="J12" s="157"/>
      <c r="K12" s="157"/>
      <c r="L12" s="157"/>
      <c r="M12" s="157"/>
      <c r="N12" s="157"/>
      <c r="O12" s="157"/>
      <c r="P12" s="157"/>
      <c r="Q12" s="157"/>
      <c r="R12" s="157"/>
      <c r="S12" s="157"/>
      <c r="T12" s="157"/>
      <c r="AC12" s="97"/>
      <c r="AD12" s="43"/>
      <c r="AE12" s="43"/>
      <c r="AF12" s="43"/>
      <c r="AG12" s="43"/>
      <c r="AH12" s="43"/>
      <c r="AI12" s="43"/>
      <c r="AJ12" s="43"/>
      <c r="AK12" s="17"/>
    </row>
    <row r="13" spans="2:37" s="18" customFormat="1" ht="15" customHeight="1" x14ac:dyDescent="0.25">
      <c r="B13" s="18" t="s">
        <v>53</v>
      </c>
      <c r="C13" s="30">
        <f>$H$107</f>
        <v>3829</v>
      </c>
      <c r="D13" s="31">
        <f>C13/$C$13</f>
        <v>1</v>
      </c>
      <c r="E13" s="30">
        <f>$H$99</f>
        <v>431</v>
      </c>
      <c r="F13" s="19">
        <f>E13/$C$13</f>
        <v>0.11256202663880908</v>
      </c>
      <c r="G13" s="30">
        <f>$H$100</f>
        <v>1840</v>
      </c>
      <c r="H13" s="19">
        <f>G13/$C$13</f>
        <v>0.48054322277357014</v>
      </c>
      <c r="I13" s="30">
        <f>$H$101</f>
        <v>661</v>
      </c>
      <c r="J13" s="19">
        <f>I13/$C$13</f>
        <v>0.17262992948550535</v>
      </c>
      <c r="K13" s="30">
        <f>$H$102</f>
        <v>102</v>
      </c>
      <c r="L13" s="19">
        <f>K13/$C$13</f>
        <v>2.6638809088534866E-2</v>
      </c>
      <c r="M13" s="30">
        <f>$H$103</f>
        <v>93</v>
      </c>
      <c r="N13" s="19">
        <f>M13/$C$13</f>
        <v>2.4288325933664142E-2</v>
      </c>
      <c r="O13" s="30">
        <f>$H$104</f>
        <v>577</v>
      </c>
      <c r="P13" s="19">
        <f>O13/$C$13</f>
        <v>0.15069208670671194</v>
      </c>
      <c r="Q13" s="30">
        <f>$H$105</f>
        <v>124</v>
      </c>
      <c r="R13" s="19">
        <f>Q13/$C$13</f>
        <v>3.2384434578218858E-2</v>
      </c>
      <c r="S13" s="30">
        <f>$H$106</f>
        <v>1</v>
      </c>
      <c r="T13" s="19" t="s">
        <v>164</v>
      </c>
      <c r="AC13" s="97"/>
      <c r="AD13" s="43"/>
      <c r="AE13" s="43"/>
      <c r="AF13" s="43"/>
      <c r="AG13" s="43"/>
      <c r="AH13" s="43"/>
      <c r="AI13" s="43"/>
      <c r="AJ13" s="43"/>
      <c r="AK13" s="17"/>
    </row>
    <row r="14" spans="2:37" s="18" customFormat="1" x14ac:dyDescent="0.25">
      <c r="B14" s="18" t="s">
        <v>5</v>
      </c>
      <c r="C14" s="30">
        <f>$H$130</f>
        <v>10626</v>
      </c>
      <c r="D14" s="31">
        <f>C14/$C$14</f>
        <v>1</v>
      </c>
      <c r="E14" s="30">
        <f>$H$122</f>
        <v>1485</v>
      </c>
      <c r="F14" s="19">
        <f>E14/$C$14</f>
        <v>0.13975155279503104</v>
      </c>
      <c r="G14" s="30">
        <f>$H$123</f>
        <v>5016</v>
      </c>
      <c r="H14" s="19">
        <f>G14/$C$14</f>
        <v>0.47204968944099379</v>
      </c>
      <c r="I14" s="30">
        <f>$H$124</f>
        <v>1844</v>
      </c>
      <c r="J14" s="19">
        <f>I14/$C$14</f>
        <v>0.17353660831921702</v>
      </c>
      <c r="K14" s="30">
        <f>$H$125</f>
        <v>187</v>
      </c>
      <c r="L14" s="19">
        <f>K14/$C$14</f>
        <v>1.7598343685300208E-2</v>
      </c>
      <c r="M14" s="30">
        <f>$H$126</f>
        <v>168</v>
      </c>
      <c r="N14" s="19">
        <f>M14/$C$14</f>
        <v>1.5810276679841896E-2</v>
      </c>
      <c r="O14" s="30">
        <f>$H$127</f>
        <v>1152</v>
      </c>
      <c r="P14" s="19">
        <f>O14/$C$14</f>
        <v>0.10841332580463016</v>
      </c>
      <c r="Q14" s="30">
        <f>$H$128</f>
        <v>774</v>
      </c>
      <c r="R14" s="19">
        <f>Q14/$C$14</f>
        <v>7.2840203274985887E-2</v>
      </c>
      <c r="S14" s="30">
        <f>$H$129</f>
        <v>0</v>
      </c>
      <c r="T14" s="19" t="s">
        <v>164</v>
      </c>
      <c r="AC14" s="97"/>
      <c r="AD14" s="43"/>
      <c r="AE14" s="43"/>
      <c r="AF14" s="43"/>
      <c r="AG14" s="43"/>
      <c r="AH14" s="43"/>
      <c r="AI14" s="43"/>
      <c r="AJ14" s="43"/>
      <c r="AK14" s="17"/>
    </row>
    <row r="15" spans="2:37" s="18" customFormat="1" x14ac:dyDescent="0.25">
      <c r="B15" s="18" t="s">
        <v>6</v>
      </c>
      <c r="C15" s="30">
        <f>$H$153</f>
        <v>3366</v>
      </c>
      <c r="D15" s="31">
        <f>C15/$C$15</f>
        <v>1</v>
      </c>
      <c r="E15" s="30">
        <f>$H$145</f>
        <v>349</v>
      </c>
      <c r="F15" s="19">
        <f>E15/$C$15</f>
        <v>0.10368389780154486</v>
      </c>
      <c r="G15" s="30">
        <f>$H$146</f>
        <v>1757</v>
      </c>
      <c r="H15" s="19">
        <f>G15/$C$15</f>
        <v>0.52198455139631605</v>
      </c>
      <c r="I15" s="30">
        <f>$H$147</f>
        <v>442</v>
      </c>
      <c r="J15" s="19">
        <f>I15/$C$15</f>
        <v>0.13131313131313133</v>
      </c>
      <c r="K15" s="30">
        <f>$H$148</f>
        <v>46</v>
      </c>
      <c r="L15" s="19">
        <f>K15/$C$15</f>
        <v>1.3666072489601902E-2</v>
      </c>
      <c r="M15" s="30">
        <f>$H$149</f>
        <v>155</v>
      </c>
      <c r="N15" s="19">
        <f>M15/$C$15</f>
        <v>4.6048722519310754E-2</v>
      </c>
      <c r="O15" s="30">
        <f>$H$150</f>
        <v>536</v>
      </c>
      <c r="P15" s="19">
        <f>O15/$C$15</f>
        <v>0.15923945335710041</v>
      </c>
      <c r="Q15" s="30">
        <f>$H$151</f>
        <v>81</v>
      </c>
      <c r="R15" s="19">
        <f>Q15/$C$15</f>
        <v>2.4064171122994651E-2</v>
      </c>
      <c r="S15" s="30">
        <f>$H$152</f>
        <v>0</v>
      </c>
      <c r="T15" s="19" t="s">
        <v>164</v>
      </c>
      <c r="AC15" s="43"/>
      <c r="AD15" s="43"/>
      <c r="AE15" s="43"/>
      <c r="AF15" s="43"/>
      <c r="AG15" s="43"/>
      <c r="AH15" s="43"/>
      <c r="AI15" s="43"/>
      <c r="AJ15" s="43"/>
      <c r="AK15" s="17"/>
    </row>
    <row r="16" spans="2:37" s="18" customFormat="1" x14ac:dyDescent="0.25">
      <c r="B16" s="80" t="s">
        <v>7</v>
      </c>
      <c r="C16" s="32">
        <f>$H$176</f>
        <v>4268</v>
      </c>
      <c r="D16" s="33">
        <f>C16/$C$16</f>
        <v>1</v>
      </c>
      <c r="E16" s="32">
        <f>$H$168</f>
        <v>567</v>
      </c>
      <c r="F16" s="16">
        <f>E16/$C$16</f>
        <v>0.13284910965323338</v>
      </c>
      <c r="G16" s="32">
        <f>$H$169</f>
        <v>2054</v>
      </c>
      <c r="H16" s="16">
        <f>G16/$C$16</f>
        <v>0.48125585754451733</v>
      </c>
      <c r="I16" s="32">
        <f>$H$170</f>
        <v>834</v>
      </c>
      <c r="J16" s="16">
        <f>I16/$C$16</f>
        <v>0.19540768509840675</v>
      </c>
      <c r="K16" s="32">
        <f>$H$171</f>
        <v>60</v>
      </c>
      <c r="L16" s="16">
        <f>K16/$C$16</f>
        <v>1.4058106841611996E-2</v>
      </c>
      <c r="M16" s="32">
        <f>$H$172</f>
        <v>44</v>
      </c>
      <c r="N16" s="16">
        <f>M16/$C$16</f>
        <v>1.0309278350515464E-2</v>
      </c>
      <c r="O16" s="32">
        <f>$H$173</f>
        <v>472</v>
      </c>
      <c r="P16" s="16">
        <f>O16/$C$16</f>
        <v>0.1105904404873477</v>
      </c>
      <c r="Q16" s="32">
        <f>$H$174</f>
        <v>237</v>
      </c>
      <c r="R16" s="16">
        <f>Q16/$C$16</f>
        <v>5.5529522024367388E-2</v>
      </c>
      <c r="S16" s="32">
        <f>$H$175</f>
        <v>0</v>
      </c>
      <c r="T16" s="16" t="s">
        <v>164</v>
      </c>
      <c r="AC16" s="43"/>
      <c r="AD16" s="43"/>
      <c r="AE16" s="43"/>
      <c r="AF16" s="43"/>
      <c r="AG16" s="43"/>
      <c r="AH16" s="43"/>
      <c r="AI16" s="43"/>
      <c r="AJ16" s="43"/>
      <c r="AK16" s="17"/>
    </row>
    <row r="17" spans="2:37" s="18" customFormat="1" ht="24.95" customHeight="1" x14ac:dyDescent="0.2">
      <c r="B17" s="81" t="s">
        <v>47</v>
      </c>
      <c r="C17" s="82"/>
      <c r="D17" s="82"/>
      <c r="E17" s="82"/>
      <c r="F17" s="82"/>
      <c r="G17" s="82"/>
      <c r="H17" s="82"/>
      <c r="I17" s="82"/>
      <c r="J17" s="82"/>
      <c r="K17" s="17"/>
      <c r="L17" s="17"/>
      <c r="AC17" s="43"/>
      <c r="AD17" s="43"/>
      <c r="AE17" s="43"/>
      <c r="AF17" s="43"/>
      <c r="AG17" s="43"/>
      <c r="AH17" s="43"/>
      <c r="AI17" s="43"/>
      <c r="AJ17" s="43"/>
      <c r="AK17" s="17"/>
    </row>
    <row r="18" spans="2:37" ht="14.25" x14ac:dyDescent="0.25">
      <c r="B18" s="39"/>
      <c r="C18" s="39"/>
      <c r="D18" s="39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AC18" s="43"/>
      <c r="AD18" s="43"/>
      <c r="AE18" s="43"/>
      <c r="AF18" s="43"/>
      <c r="AG18" s="43"/>
      <c r="AH18" s="43"/>
      <c r="AI18" s="43"/>
      <c r="AJ18" s="43"/>
      <c r="AK18" s="43"/>
    </row>
    <row r="19" spans="2:37" ht="14.25" x14ac:dyDescent="0.25">
      <c r="L19" s="5"/>
      <c r="M19" s="5"/>
      <c r="N19" s="5"/>
      <c r="O19" s="39"/>
      <c r="P19" s="39"/>
      <c r="Q19" s="39"/>
      <c r="R19" s="39"/>
      <c r="AC19" s="43"/>
      <c r="AD19" s="43"/>
      <c r="AE19" s="43"/>
      <c r="AF19" s="43"/>
      <c r="AG19" s="43"/>
      <c r="AH19" s="43"/>
      <c r="AI19" s="43"/>
      <c r="AJ19" s="43"/>
      <c r="AK19" s="43"/>
    </row>
    <row r="20" spans="2:37" s="83" customFormat="1" ht="24.95" customHeight="1" x14ac:dyDescent="0.25">
      <c r="B20" s="72" t="s">
        <v>245</v>
      </c>
      <c r="C20" s="71"/>
      <c r="D20" s="71"/>
      <c r="E20" s="71"/>
      <c r="F20" s="71"/>
      <c r="G20" s="71"/>
      <c r="H20" s="71"/>
      <c r="I20" s="71"/>
      <c r="J20" s="71"/>
      <c r="K20" s="71"/>
      <c r="L20" s="95"/>
      <c r="M20" s="95"/>
      <c r="N20" s="95"/>
      <c r="O20" s="95"/>
      <c r="P20" s="95"/>
      <c r="Q20" s="95"/>
      <c r="AC20" s="43"/>
      <c r="AD20" s="43"/>
      <c r="AE20" s="43"/>
      <c r="AF20" s="43"/>
      <c r="AG20" s="43"/>
      <c r="AH20" s="43"/>
      <c r="AI20" s="43"/>
      <c r="AJ20" s="43"/>
      <c r="AK20" s="96"/>
    </row>
    <row r="21" spans="2:37" s="18" customFormat="1" ht="15" customHeight="1" x14ac:dyDescent="0.25">
      <c r="B21" s="151" t="s">
        <v>90</v>
      </c>
      <c r="C21" s="153" t="s">
        <v>55</v>
      </c>
      <c r="D21" s="153"/>
      <c r="E21" s="155" t="s">
        <v>2</v>
      </c>
      <c r="F21" s="155"/>
      <c r="G21" s="155"/>
      <c r="H21" s="155"/>
      <c r="I21" s="155"/>
      <c r="J21" s="155"/>
      <c r="K21" s="155"/>
      <c r="L21" s="155"/>
      <c r="M21" s="155"/>
      <c r="N21" s="155"/>
      <c r="O21" s="155"/>
      <c r="P21" s="155"/>
      <c r="Q21" s="155"/>
      <c r="R21" s="155"/>
      <c r="S21" s="155"/>
      <c r="T21" s="155"/>
      <c r="AC21" s="43"/>
      <c r="AD21" s="43"/>
      <c r="AE21" s="43"/>
      <c r="AF21" s="43"/>
      <c r="AG21" s="43"/>
      <c r="AH21" s="43"/>
      <c r="AI21" s="43"/>
      <c r="AJ21" s="43"/>
      <c r="AK21" s="17"/>
    </row>
    <row r="22" spans="2:37" s="18" customFormat="1" ht="24.75" customHeight="1" x14ac:dyDescent="0.25">
      <c r="B22" s="152"/>
      <c r="C22" s="154"/>
      <c r="D22" s="154"/>
      <c r="E22" s="161" t="s">
        <v>16</v>
      </c>
      <c r="F22" s="161"/>
      <c r="G22" s="161" t="s">
        <v>59</v>
      </c>
      <c r="H22" s="161"/>
      <c r="I22" s="161" t="s">
        <v>163</v>
      </c>
      <c r="J22" s="161"/>
      <c r="K22" s="161" t="s">
        <v>18</v>
      </c>
      <c r="L22" s="161"/>
      <c r="M22" s="161" t="s">
        <v>19</v>
      </c>
      <c r="N22" s="161"/>
      <c r="O22" s="161" t="s">
        <v>58</v>
      </c>
      <c r="P22" s="161"/>
      <c r="Q22" s="161" t="s">
        <v>48</v>
      </c>
      <c r="R22" s="161"/>
      <c r="S22" s="161" t="s">
        <v>21</v>
      </c>
      <c r="T22" s="161"/>
      <c r="AC22" s="43"/>
      <c r="AD22" s="43"/>
      <c r="AE22" s="43"/>
      <c r="AF22" s="43"/>
      <c r="AG22" s="43"/>
      <c r="AH22" s="43"/>
      <c r="AI22" s="43"/>
      <c r="AJ22" s="43"/>
      <c r="AK22" s="17"/>
    </row>
    <row r="23" spans="2:37" s="18" customFormat="1" ht="35.25" customHeight="1" x14ac:dyDescent="0.25">
      <c r="B23" s="76"/>
      <c r="C23" s="77" t="s">
        <v>358</v>
      </c>
      <c r="D23" s="78" t="s">
        <v>360</v>
      </c>
      <c r="E23" s="77" t="s">
        <v>358</v>
      </c>
      <c r="F23" s="78" t="s">
        <v>360</v>
      </c>
      <c r="G23" s="77" t="s">
        <v>358</v>
      </c>
      <c r="H23" s="78" t="s">
        <v>360</v>
      </c>
      <c r="I23" s="77" t="s">
        <v>358</v>
      </c>
      <c r="J23" s="78" t="s">
        <v>360</v>
      </c>
      <c r="K23" s="77" t="s">
        <v>358</v>
      </c>
      <c r="L23" s="78" t="s">
        <v>360</v>
      </c>
      <c r="M23" s="77" t="s">
        <v>358</v>
      </c>
      <c r="N23" s="78" t="s">
        <v>360</v>
      </c>
      <c r="O23" s="77" t="s">
        <v>358</v>
      </c>
      <c r="P23" s="78" t="s">
        <v>360</v>
      </c>
      <c r="Q23" s="77" t="s">
        <v>358</v>
      </c>
      <c r="R23" s="78" t="s">
        <v>360</v>
      </c>
      <c r="S23" s="77" t="s">
        <v>358</v>
      </c>
      <c r="T23" s="78" t="s">
        <v>360</v>
      </c>
      <c r="AC23" s="43"/>
      <c r="AD23" s="43"/>
      <c r="AE23" s="43"/>
      <c r="AF23" s="43"/>
      <c r="AG23" s="43"/>
      <c r="AH23" s="43"/>
      <c r="AI23" s="43"/>
      <c r="AJ23" s="43"/>
      <c r="AK23" s="17"/>
    </row>
    <row r="24" spans="2:37" s="18" customFormat="1" ht="12.75" x14ac:dyDescent="0.25">
      <c r="B24" s="18" t="s">
        <v>3</v>
      </c>
      <c r="C24" s="30">
        <f>$H$61</f>
        <v>141994</v>
      </c>
      <c r="D24" s="21">
        <f>(H61-G61)/G61</f>
        <v>0.17524271442878309</v>
      </c>
      <c r="E24" s="30">
        <f>$H$53</f>
        <v>17152</v>
      </c>
      <c r="F24" s="21">
        <f>(H53-G53)/G53</f>
        <v>-6.2271062271062272E-2</v>
      </c>
      <c r="G24" s="30">
        <f>$H$54</f>
        <v>65483</v>
      </c>
      <c r="H24" s="21">
        <f>(H54-G54)/G54</f>
        <v>0.4716603739661992</v>
      </c>
      <c r="I24" s="30">
        <f>$H$55</f>
        <v>25251</v>
      </c>
      <c r="J24" s="21">
        <f>(H55-G55)/G55</f>
        <v>8.7467700258397937E-2</v>
      </c>
      <c r="K24" s="30">
        <f>$H$56</f>
        <v>3858</v>
      </c>
      <c r="L24" s="21">
        <f>(H56-G56)/G56</f>
        <v>0.32168550873586843</v>
      </c>
      <c r="M24" s="30">
        <f>$H$57</f>
        <v>4411</v>
      </c>
      <c r="N24" s="21">
        <f>(H57-G57)/G57</f>
        <v>-0.11727036221733039</v>
      </c>
      <c r="O24" s="30">
        <f>$H$58</f>
        <v>15157</v>
      </c>
      <c r="P24" s="21">
        <f>(H58-G58)/G58</f>
        <v>-0.13353912993768935</v>
      </c>
      <c r="Q24" s="30">
        <f>$H$59</f>
        <v>10627</v>
      </c>
      <c r="R24" s="21">
        <f>(H59-G59)/G59</f>
        <v>0.13053191489361701</v>
      </c>
      <c r="S24" s="30">
        <f>$H$60</f>
        <v>55</v>
      </c>
      <c r="T24" s="21">
        <f>(H60-G60)/G60</f>
        <v>10</v>
      </c>
      <c r="AC24" s="17"/>
      <c r="AD24" s="17"/>
      <c r="AE24" s="17"/>
      <c r="AF24" s="17"/>
      <c r="AG24" s="17"/>
      <c r="AH24" s="17"/>
      <c r="AI24" s="17"/>
      <c r="AJ24" s="17"/>
      <c r="AK24" s="17"/>
    </row>
    <row r="25" spans="2:37" s="18" customFormat="1" ht="12.75" x14ac:dyDescent="0.25">
      <c r="B25" s="18" t="s">
        <v>4</v>
      </c>
      <c r="C25" s="32">
        <f>$H$84</f>
        <v>22083</v>
      </c>
      <c r="D25" s="21">
        <f>(H84-G84)/G84</f>
        <v>0.1508155714211267</v>
      </c>
      <c r="E25" s="32">
        <f>$H$76</f>
        <v>2829</v>
      </c>
      <c r="F25" s="21">
        <f>(H76-G76)/G76</f>
        <v>-0.1532475306794373</v>
      </c>
      <c r="G25" s="32">
        <f>$H$77</f>
        <v>10665</v>
      </c>
      <c r="H25" s="21">
        <f>(H77-G77)/G77</f>
        <v>0.29997562164797659</v>
      </c>
      <c r="I25" s="32">
        <f>$H$78</f>
        <v>3781</v>
      </c>
      <c r="J25" s="21">
        <f>(H78-G78)/G78</f>
        <v>0.30694780504666436</v>
      </c>
      <c r="K25" s="32">
        <f>$H$79</f>
        <v>395</v>
      </c>
      <c r="L25" s="21">
        <f>(H79-G79)/G79</f>
        <v>0.25396825396825395</v>
      </c>
      <c r="M25" s="32">
        <f>$H$80</f>
        <v>459</v>
      </c>
      <c r="N25" s="21">
        <f>(H80-G80)/G80</f>
        <v>0.46178343949044587</v>
      </c>
      <c r="O25" s="32">
        <f>$H$81</f>
        <v>2737</v>
      </c>
      <c r="P25" s="21">
        <f>(H81-G81)/G81</f>
        <v>-0.11595607235142119</v>
      </c>
      <c r="Q25" s="32">
        <f>$H$82</f>
        <v>1216</v>
      </c>
      <c r="R25" s="21">
        <f>(H82-G82)/G82</f>
        <v>0.18518518518518517</v>
      </c>
      <c r="S25" s="32">
        <f>$H$83</f>
        <v>1</v>
      </c>
      <c r="T25" s="21" t="s">
        <v>151</v>
      </c>
    </row>
    <row r="26" spans="2:37" s="18" customFormat="1" ht="15" customHeight="1" x14ac:dyDescent="0.25">
      <c r="B26" s="79"/>
      <c r="C26" s="157" t="s">
        <v>14</v>
      </c>
      <c r="D26" s="157"/>
      <c r="E26" s="157"/>
      <c r="F26" s="157"/>
      <c r="G26" s="157"/>
      <c r="H26" s="157"/>
      <c r="I26" s="157"/>
      <c r="J26" s="157"/>
      <c r="K26" s="157"/>
      <c r="L26" s="157"/>
      <c r="M26" s="157"/>
      <c r="N26" s="157"/>
      <c r="O26" s="157"/>
      <c r="P26" s="157"/>
      <c r="Q26" s="157"/>
      <c r="R26" s="157"/>
      <c r="S26" s="157"/>
      <c r="T26" s="157"/>
    </row>
    <row r="27" spans="2:37" s="18" customFormat="1" ht="15" customHeight="1" x14ac:dyDescent="0.25">
      <c r="B27" s="18" t="s">
        <v>53</v>
      </c>
      <c r="C27" s="30">
        <f>$H$107</f>
        <v>3829</v>
      </c>
      <c r="D27" s="21">
        <f>(H107-G107)/G107</f>
        <v>0.14881488148814881</v>
      </c>
      <c r="E27" s="30">
        <f>$H$99</f>
        <v>431</v>
      </c>
      <c r="F27" s="21">
        <f>(H99-G99)/G99</f>
        <v>3.8554216867469883E-2</v>
      </c>
      <c r="G27" s="30">
        <f>$H$100</f>
        <v>1840</v>
      </c>
      <c r="H27" s="21">
        <f>(H100-G100)/G100</f>
        <v>0.16899618805590852</v>
      </c>
      <c r="I27" s="30">
        <f>$H$101</f>
        <v>661</v>
      </c>
      <c r="J27" s="21">
        <f>(H101-G101)/G101</f>
        <v>0.37995824634655534</v>
      </c>
      <c r="K27" s="30">
        <f>$H$102</f>
        <v>102</v>
      </c>
      <c r="L27" s="21">
        <f>(H102-G102)/G102</f>
        <v>0.36</v>
      </c>
      <c r="M27" s="30">
        <f>$H$103</f>
        <v>93</v>
      </c>
      <c r="N27" s="21">
        <f>(H103-G103)/G103</f>
        <v>0.17721518987341772</v>
      </c>
      <c r="O27" s="30">
        <f>$H$104</f>
        <v>577</v>
      </c>
      <c r="P27" s="21">
        <f>(H104-G104)/G104</f>
        <v>-0.12575757575757576</v>
      </c>
      <c r="Q27" s="30">
        <f>$H$105</f>
        <v>124</v>
      </c>
      <c r="R27" s="21">
        <f>(H105-G105)/G105</f>
        <v>1.4313725490196079</v>
      </c>
      <c r="S27" s="30">
        <f>$H$106</f>
        <v>1</v>
      </c>
      <c r="T27" s="98" t="s">
        <v>151</v>
      </c>
    </row>
    <row r="28" spans="2:37" s="18" customFormat="1" ht="12.75" x14ac:dyDescent="0.25">
      <c r="B28" s="18" t="s">
        <v>5</v>
      </c>
      <c r="C28" s="30">
        <f>$H$130</f>
        <v>10626</v>
      </c>
      <c r="D28" s="21">
        <f>(H130-G130)/G130</f>
        <v>0.12970444397193281</v>
      </c>
      <c r="E28" s="30">
        <f>$H$122</f>
        <v>1485</v>
      </c>
      <c r="F28" s="21">
        <f>(H122-G122)/G122</f>
        <v>-0.22128998426848454</v>
      </c>
      <c r="G28" s="30">
        <f>$H$123</f>
        <v>5016</v>
      </c>
      <c r="H28" s="21">
        <f>(H123-G123)/G123</f>
        <v>0.2835209825997953</v>
      </c>
      <c r="I28" s="30">
        <f>$H$124</f>
        <v>1844</v>
      </c>
      <c r="J28" s="21">
        <f>(H124-G124)/G124</f>
        <v>0.44175136825645034</v>
      </c>
      <c r="K28" s="30">
        <f>$H$125</f>
        <v>187</v>
      </c>
      <c r="L28" s="21">
        <f>(H125-G125)/G125</f>
        <v>0.18354430379746836</v>
      </c>
      <c r="M28" s="30">
        <f>$H$126</f>
        <v>168</v>
      </c>
      <c r="N28" s="21">
        <f>(H126-G126)/G126</f>
        <v>1.1000000000000001</v>
      </c>
      <c r="O28" s="30">
        <f>$H$127</f>
        <v>1152</v>
      </c>
      <c r="P28" s="21">
        <f>(H127-G127)/G127</f>
        <v>-0.13253012048192772</v>
      </c>
      <c r="Q28" s="30">
        <f>$H$128</f>
        <v>774</v>
      </c>
      <c r="R28" s="21">
        <f>(H128-G128)/G128</f>
        <v>3.7533512064343161E-2</v>
      </c>
      <c r="S28" s="30">
        <f>$H$129</f>
        <v>0</v>
      </c>
      <c r="T28" s="21" t="s">
        <v>151</v>
      </c>
    </row>
    <row r="29" spans="2:37" s="18" customFormat="1" ht="12.75" x14ac:dyDescent="0.25">
      <c r="B29" s="18" t="s">
        <v>6</v>
      </c>
      <c r="C29" s="30">
        <f>$H$153</f>
        <v>3366</v>
      </c>
      <c r="D29" s="21">
        <f>(H153-G153)/G153</f>
        <v>0.2564389697648376</v>
      </c>
      <c r="E29" s="30">
        <f>$H$145</f>
        <v>349</v>
      </c>
      <c r="F29" s="21">
        <f>(H145-G145)/G145</f>
        <v>-3.0555555555555555E-2</v>
      </c>
      <c r="G29" s="30">
        <f>$H$146</f>
        <v>1757</v>
      </c>
      <c r="H29" s="21">
        <f>(H146-G146)/G146</f>
        <v>0.39777247414478917</v>
      </c>
      <c r="I29" s="30">
        <f>$H$147</f>
        <v>442</v>
      </c>
      <c r="J29" s="21">
        <f>(H147-G147)/G147</f>
        <v>0.16315789473684211</v>
      </c>
      <c r="K29" s="30">
        <f>$H$148</f>
        <v>46</v>
      </c>
      <c r="L29" s="21">
        <f>(H148-G148)/G148</f>
        <v>9.5238095238095233E-2</v>
      </c>
      <c r="M29" s="30">
        <f>$H$149</f>
        <v>155</v>
      </c>
      <c r="N29" s="21">
        <f>(H149-G149)/G149</f>
        <v>0.43518518518518517</v>
      </c>
      <c r="O29" s="30">
        <f>$H$150</f>
        <v>536</v>
      </c>
      <c r="P29" s="21">
        <f>(H150-G150)/G150</f>
        <v>0.11434511434511435</v>
      </c>
      <c r="Q29" s="30">
        <f>$H$151</f>
        <v>81</v>
      </c>
      <c r="R29" s="21">
        <f>(H151-G151)/G151</f>
        <v>0.58823529411764708</v>
      </c>
      <c r="S29" s="30">
        <f>$H$152</f>
        <v>0</v>
      </c>
      <c r="T29" s="21" t="s">
        <v>151</v>
      </c>
    </row>
    <row r="30" spans="2:37" s="18" customFormat="1" ht="12.75" x14ac:dyDescent="0.25">
      <c r="B30" s="80" t="s">
        <v>7</v>
      </c>
      <c r="C30" s="32">
        <f>$H$176</f>
        <v>4268</v>
      </c>
      <c r="D30" s="21">
        <f>(H176-G176)/G176</f>
        <v>0.13179527976664016</v>
      </c>
      <c r="E30" s="32">
        <f>$H$168</f>
        <v>567</v>
      </c>
      <c r="F30" s="21">
        <f>(H168-G168)/G168</f>
        <v>-0.13960546282245828</v>
      </c>
      <c r="G30" s="32">
        <f>$H$169</f>
        <v>2054</v>
      </c>
      <c r="H30" s="21">
        <f>(H169-G169)/G169</f>
        <v>0.40204778156996585</v>
      </c>
      <c r="I30" s="32">
        <f>$H$170</f>
        <v>834</v>
      </c>
      <c r="J30" s="21">
        <f>(H170-G170)/G170</f>
        <v>0.10463576158940398</v>
      </c>
      <c r="K30" s="32">
        <f>$H$171</f>
        <v>60</v>
      </c>
      <c r="L30" s="16">
        <f>(H171-G171)/G171</f>
        <v>0.5</v>
      </c>
      <c r="M30" s="32">
        <f>$H$172</f>
        <v>44</v>
      </c>
      <c r="N30" s="16">
        <f>(H172-G172)/G172</f>
        <v>-6.3829787234042548E-2</v>
      </c>
      <c r="O30" s="32">
        <f>$H$173</f>
        <v>472</v>
      </c>
      <c r="P30" s="16">
        <f>(H173-G173)/G173</f>
        <v>-0.24720893141945774</v>
      </c>
      <c r="Q30" s="32">
        <f>$H$174</f>
        <v>237</v>
      </c>
      <c r="R30" s="16">
        <f>(H174-G174)/G174</f>
        <v>0.33146067415730335</v>
      </c>
      <c r="S30" s="32">
        <f>$H$175</f>
        <v>0</v>
      </c>
      <c r="T30" s="16" t="s">
        <v>151</v>
      </c>
    </row>
    <row r="31" spans="2:37" s="18" customFormat="1" ht="24.95" customHeight="1" x14ac:dyDescent="0.2">
      <c r="B31" s="81" t="s">
        <v>47</v>
      </c>
      <c r="C31" s="82"/>
      <c r="D31" s="82"/>
      <c r="E31" s="82"/>
      <c r="F31" s="82"/>
      <c r="G31" s="82"/>
      <c r="H31" s="82"/>
      <c r="I31" s="82"/>
      <c r="J31" s="82"/>
      <c r="K31" s="17"/>
      <c r="L31" s="17"/>
      <c r="M31" s="17"/>
      <c r="N31" s="17"/>
      <c r="O31" s="17"/>
      <c r="P31" s="17"/>
      <c r="Q31" s="17"/>
      <c r="AC31" s="38"/>
      <c r="AD31" s="41"/>
      <c r="AE31" s="38"/>
      <c r="AF31" s="41"/>
      <c r="AG31" s="38"/>
      <c r="AH31" s="41"/>
    </row>
    <row r="32" spans="2:37" s="43" customFormat="1" ht="14.25" x14ac:dyDescent="0.25"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U32" s="41"/>
      <c r="AD32" s="41"/>
      <c r="AE32" s="38"/>
      <c r="AF32" s="41"/>
      <c r="AG32" s="38"/>
      <c r="AH32" s="41"/>
      <c r="AI32" s="41"/>
      <c r="AJ32" s="38"/>
    </row>
    <row r="33" spans="2:36" s="43" customFormat="1" ht="14.25" x14ac:dyDescent="0.25">
      <c r="L33" s="2"/>
      <c r="M33" s="2"/>
      <c r="N33" s="2"/>
      <c r="O33" s="2"/>
      <c r="P33" s="2"/>
      <c r="Q33" s="2"/>
      <c r="R33" s="2"/>
      <c r="U33" s="41"/>
      <c r="AC33" s="37"/>
      <c r="AD33" s="37"/>
      <c r="AE33" s="37"/>
      <c r="AF33" s="37"/>
      <c r="AG33" s="37"/>
      <c r="AH33" s="83"/>
      <c r="AI33" s="41"/>
      <c r="AJ33" s="38"/>
    </row>
    <row r="34" spans="2:36" s="83" customFormat="1" ht="24.95" customHeight="1" x14ac:dyDescent="0.25">
      <c r="B34" s="72" t="s">
        <v>161</v>
      </c>
      <c r="C34" s="71"/>
      <c r="D34" s="71"/>
      <c r="E34" s="71"/>
      <c r="F34" s="71"/>
      <c r="G34" s="71"/>
      <c r="H34" s="71"/>
      <c r="I34" s="71"/>
      <c r="J34" s="71"/>
      <c r="K34" s="71"/>
      <c r="L34" s="95"/>
      <c r="M34" s="95"/>
      <c r="N34" s="95"/>
      <c r="O34" s="95"/>
      <c r="P34" s="95"/>
      <c r="Q34" s="95"/>
      <c r="AC34" s="74"/>
      <c r="AD34" s="74"/>
      <c r="AE34" s="74"/>
      <c r="AF34" s="74"/>
      <c r="AG34" s="74"/>
      <c r="AH34" s="18"/>
    </row>
    <row r="35" spans="2:36" s="18" customFormat="1" ht="15" customHeight="1" x14ac:dyDescent="0.25">
      <c r="B35" s="151" t="s">
        <v>90</v>
      </c>
      <c r="C35" s="153" t="s">
        <v>55</v>
      </c>
      <c r="D35" s="153"/>
      <c r="E35" s="155" t="s">
        <v>2</v>
      </c>
      <c r="F35" s="155"/>
      <c r="G35" s="155"/>
      <c r="H35" s="155"/>
      <c r="I35" s="155"/>
      <c r="J35" s="155"/>
      <c r="K35" s="155"/>
      <c r="L35" s="155"/>
      <c r="M35" s="155"/>
      <c r="N35" s="155"/>
      <c r="O35" s="155"/>
      <c r="P35" s="155"/>
      <c r="Q35" s="155"/>
      <c r="R35" s="155"/>
      <c r="S35" s="155"/>
      <c r="T35" s="155"/>
    </row>
    <row r="36" spans="2:36" s="18" customFormat="1" ht="24.75" customHeight="1" x14ac:dyDescent="0.25">
      <c r="B36" s="152"/>
      <c r="C36" s="154"/>
      <c r="D36" s="154"/>
      <c r="E36" s="161" t="s">
        <v>16</v>
      </c>
      <c r="F36" s="161"/>
      <c r="G36" s="161" t="s">
        <v>59</v>
      </c>
      <c r="H36" s="161"/>
      <c r="I36" s="161" t="s">
        <v>163</v>
      </c>
      <c r="J36" s="161"/>
      <c r="K36" s="161" t="s">
        <v>18</v>
      </c>
      <c r="L36" s="161"/>
      <c r="M36" s="161" t="s">
        <v>19</v>
      </c>
      <c r="N36" s="161"/>
      <c r="O36" s="161" t="s">
        <v>58</v>
      </c>
      <c r="P36" s="161"/>
      <c r="Q36" s="161" t="s">
        <v>48</v>
      </c>
      <c r="R36" s="161"/>
      <c r="S36" s="161" t="s">
        <v>21</v>
      </c>
      <c r="T36" s="161"/>
    </row>
    <row r="37" spans="2:36" s="18" customFormat="1" ht="35.25" customHeight="1" x14ac:dyDescent="0.25">
      <c r="B37" s="76"/>
      <c r="C37" s="77" t="s">
        <v>358</v>
      </c>
      <c r="D37" s="78" t="s">
        <v>359</v>
      </c>
      <c r="E37" s="77" t="s">
        <v>358</v>
      </c>
      <c r="F37" s="78" t="s">
        <v>359</v>
      </c>
      <c r="G37" s="77" t="s">
        <v>358</v>
      </c>
      <c r="H37" s="78" t="s">
        <v>359</v>
      </c>
      <c r="I37" s="77" t="s">
        <v>358</v>
      </c>
      <c r="J37" s="78" t="s">
        <v>359</v>
      </c>
      <c r="K37" s="77" t="s">
        <v>358</v>
      </c>
      <c r="L37" s="78" t="s">
        <v>359</v>
      </c>
      <c r="M37" s="77" t="s">
        <v>358</v>
      </c>
      <c r="N37" s="78" t="s">
        <v>359</v>
      </c>
      <c r="O37" s="77" t="s">
        <v>358</v>
      </c>
      <c r="P37" s="78" t="s">
        <v>359</v>
      </c>
      <c r="Q37" s="77" t="s">
        <v>358</v>
      </c>
      <c r="R37" s="78" t="s">
        <v>359</v>
      </c>
      <c r="S37" s="77" t="s">
        <v>358</v>
      </c>
      <c r="T37" s="78" t="s">
        <v>359</v>
      </c>
    </row>
    <row r="38" spans="2:36" s="18" customFormat="1" ht="12.75" x14ac:dyDescent="0.25">
      <c r="B38" s="18" t="s">
        <v>3</v>
      </c>
      <c r="C38" s="30">
        <f>$H$61</f>
        <v>141994</v>
      </c>
      <c r="D38" s="84">
        <f>H61-G61</f>
        <v>21173</v>
      </c>
      <c r="E38" s="30">
        <f>$H$53</f>
        <v>17152</v>
      </c>
      <c r="F38" s="84">
        <f>H53-G53</f>
        <v>-1139</v>
      </c>
      <c r="G38" s="30">
        <f>$H$54</f>
        <v>65483</v>
      </c>
      <c r="H38" s="84">
        <f>H54-G54</f>
        <v>20987</v>
      </c>
      <c r="I38" s="30">
        <f>$H$55</f>
        <v>25251</v>
      </c>
      <c r="J38" s="84">
        <f>H55-G55</f>
        <v>2031</v>
      </c>
      <c r="K38" s="30">
        <f>$H$56</f>
        <v>3858</v>
      </c>
      <c r="L38" s="84">
        <f>H56-G56</f>
        <v>939</v>
      </c>
      <c r="M38" s="30">
        <f>$H$57</f>
        <v>4411</v>
      </c>
      <c r="N38" s="84">
        <f>H57-G57</f>
        <v>-586</v>
      </c>
      <c r="O38" s="30">
        <f>$H$58</f>
        <v>15157</v>
      </c>
      <c r="P38" s="84">
        <f>H58-G58</f>
        <v>-2336</v>
      </c>
      <c r="Q38" s="30">
        <f>$H$59</f>
        <v>10627</v>
      </c>
      <c r="R38" s="84">
        <f>H59-G59</f>
        <v>1227</v>
      </c>
      <c r="S38" s="30">
        <f>$H$60</f>
        <v>55</v>
      </c>
      <c r="T38" s="84">
        <f>H60-G60</f>
        <v>50</v>
      </c>
    </row>
    <row r="39" spans="2:36" s="18" customFormat="1" ht="12.75" x14ac:dyDescent="0.25">
      <c r="B39" s="18" t="s">
        <v>4</v>
      </c>
      <c r="C39" s="32">
        <f>$H$84</f>
        <v>22083</v>
      </c>
      <c r="D39" s="84">
        <f>H84-G84</f>
        <v>2894</v>
      </c>
      <c r="E39" s="32">
        <f>$H$76</f>
        <v>2829</v>
      </c>
      <c r="F39" s="84">
        <f>H76-G76</f>
        <v>-512</v>
      </c>
      <c r="G39" s="32">
        <f>$H$77</f>
        <v>10665</v>
      </c>
      <c r="H39" s="84">
        <f>H77-G77</f>
        <v>2461</v>
      </c>
      <c r="I39" s="32">
        <f>$H$78</f>
        <v>3781</v>
      </c>
      <c r="J39" s="84">
        <f>H78-G78</f>
        <v>888</v>
      </c>
      <c r="K39" s="32">
        <f>$H$79</f>
        <v>395</v>
      </c>
      <c r="L39" s="84">
        <f>H79-G79</f>
        <v>80</v>
      </c>
      <c r="M39" s="32">
        <f>$H$80</f>
        <v>459</v>
      </c>
      <c r="N39" s="84">
        <f>H80-G80</f>
        <v>145</v>
      </c>
      <c r="O39" s="32">
        <f>$H$81</f>
        <v>2737</v>
      </c>
      <c r="P39" s="84">
        <f>H81-G81</f>
        <v>-359</v>
      </c>
      <c r="Q39" s="32">
        <f>$H$82</f>
        <v>1216</v>
      </c>
      <c r="R39" s="84">
        <f>H82-G82</f>
        <v>190</v>
      </c>
      <c r="S39" s="32">
        <f>$H$83</f>
        <v>1</v>
      </c>
      <c r="T39" s="84">
        <f>H83-G83</f>
        <v>1</v>
      </c>
    </row>
    <row r="40" spans="2:36" s="18" customFormat="1" ht="15" customHeight="1" x14ac:dyDescent="0.25">
      <c r="B40" s="79"/>
      <c r="C40" s="157" t="s">
        <v>14</v>
      </c>
      <c r="D40" s="157"/>
      <c r="E40" s="157"/>
      <c r="F40" s="157"/>
      <c r="G40" s="157"/>
      <c r="H40" s="157"/>
      <c r="I40" s="157"/>
      <c r="J40" s="157"/>
      <c r="K40" s="157"/>
      <c r="L40" s="157"/>
      <c r="M40" s="157"/>
      <c r="N40" s="157"/>
      <c r="O40" s="157"/>
      <c r="P40" s="157"/>
      <c r="Q40" s="157"/>
      <c r="R40" s="157"/>
      <c r="S40" s="157"/>
      <c r="T40" s="157"/>
    </row>
    <row r="41" spans="2:36" s="18" customFormat="1" ht="15" customHeight="1" x14ac:dyDescent="0.25">
      <c r="B41" s="18" t="s">
        <v>53</v>
      </c>
      <c r="C41" s="30">
        <f>$H$107</f>
        <v>3829</v>
      </c>
      <c r="D41" s="84">
        <f>H107-G107</f>
        <v>496</v>
      </c>
      <c r="E41" s="30">
        <f>$H$99</f>
        <v>431</v>
      </c>
      <c r="F41" s="84">
        <f>H99-G99</f>
        <v>16</v>
      </c>
      <c r="G41" s="30">
        <f>$H$100</f>
        <v>1840</v>
      </c>
      <c r="H41" s="84">
        <f>H100-G100</f>
        <v>266</v>
      </c>
      <c r="I41" s="30">
        <f>$H$101</f>
        <v>661</v>
      </c>
      <c r="J41" s="84">
        <f>H101-G101</f>
        <v>182</v>
      </c>
      <c r="K41" s="30">
        <f>$H$102</f>
        <v>102</v>
      </c>
      <c r="L41" s="84">
        <f>H102-G102</f>
        <v>27</v>
      </c>
      <c r="M41" s="30">
        <f>$H$103</f>
        <v>93</v>
      </c>
      <c r="N41" s="84">
        <f>H103-G103</f>
        <v>14</v>
      </c>
      <c r="O41" s="30">
        <f>$H$104</f>
        <v>577</v>
      </c>
      <c r="P41" s="84">
        <f>H104-G104</f>
        <v>-83</v>
      </c>
      <c r="Q41" s="30">
        <f>$H$105</f>
        <v>124</v>
      </c>
      <c r="R41" s="84">
        <f>H105-G105</f>
        <v>73</v>
      </c>
      <c r="S41" s="30">
        <f>$H$106</f>
        <v>1</v>
      </c>
      <c r="T41" s="84">
        <f>H106-G106</f>
        <v>1</v>
      </c>
    </row>
    <row r="42" spans="2:36" s="18" customFormat="1" ht="12.75" x14ac:dyDescent="0.25">
      <c r="B42" s="18" t="s">
        <v>5</v>
      </c>
      <c r="C42" s="30">
        <f>$H$130</f>
        <v>10626</v>
      </c>
      <c r="D42" s="84">
        <f>H130-G130</f>
        <v>1220</v>
      </c>
      <c r="E42" s="30">
        <f>$H$122</f>
        <v>1485</v>
      </c>
      <c r="F42" s="84">
        <f>H122-G122</f>
        <v>-422</v>
      </c>
      <c r="G42" s="30">
        <f>$H$123</f>
        <v>5016</v>
      </c>
      <c r="H42" s="84">
        <f>H123-G123</f>
        <v>1108</v>
      </c>
      <c r="I42" s="30">
        <f>$H$124</f>
        <v>1844</v>
      </c>
      <c r="J42" s="84">
        <f>H124-G124</f>
        <v>565</v>
      </c>
      <c r="K42" s="30">
        <f>$H$125</f>
        <v>187</v>
      </c>
      <c r="L42" s="84">
        <f>H125-G125</f>
        <v>29</v>
      </c>
      <c r="M42" s="30">
        <f>$H$126</f>
        <v>168</v>
      </c>
      <c r="N42" s="84">
        <f>H126-G126</f>
        <v>88</v>
      </c>
      <c r="O42" s="30">
        <f>$H$127</f>
        <v>1152</v>
      </c>
      <c r="P42" s="84">
        <f>H127-G127</f>
        <v>-176</v>
      </c>
      <c r="Q42" s="30">
        <f>$H$128</f>
        <v>774</v>
      </c>
      <c r="R42" s="84">
        <f>H128-G128</f>
        <v>28</v>
      </c>
      <c r="S42" s="30">
        <f>$H$129</f>
        <v>0</v>
      </c>
      <c r="T42" s="84">
        <f>H129-G129</f>
        <v>0</v>
      </c>
    </row>
    <row r="43" spans="2:36" s="18" customFormat="1" ht="12.75" x14ac:dyDescent="0.25">
      <c r="B43" s="18" t="s">
        <v>6</v>
      </c>
      <c r="C43" s="30">
        <f>$H$153</f>
        <v>3366</v>
      </c>
      <c r="D43" s="84">
        <f>H153-G153</f>
        <v>687</v>
      </c>
      <c r="E43" s="30">
        <f>$H$145</f>
        <v>349</v>
      </c>
      <c r="F43" s="84">
        <f>H145-G145</f>
        <v>-11</v>
      </c>
      <c r="G43" s="30">
        <f>$H$146</f>
        <v>1757</v>
      </c>
      <c r="H43" s="84">
        <f>H146-G146</f>
        <v>500</v>
      </c>
      <c r="I43" s="30">
        <f>$H$147</f>
        <v>442</v>
      </c>
      <c r="J43" s="84">
        <f>H147-G147</f>
        <v>62</v>
      </c>
      <c r="K43" s="30">
        <f>$H$148</f>
        <v>46</v>
      </c>
      <c r="L43" s="84">
        <f>H148-G148</f>
        <v>4</v>
      </c>
      <c r="M43" s="30">
        <f>$H$149</f>
        <v>155</v>
      </c>
      <c r="N43" s="84">
        <f>H149-G149</f>
        <v>47</v>
      </c>
      <c r="O43" s="30">
        <f>$H$150</f>
        <v>536</v>
      </c>
      <c r="P43" s="84">
        <f>H150-G150</f>
        <v>55</v>
      </c>
      <c r="Q43" s="30">
        <f>$H$151</f>
        <v>81</v>
      </c>
      <c r="R43" s="84">
        <f>H151-G151</f>
        <v>30</v>
      </c>
      <c r="S43" s="30">
        <f>$H$152</f>
        <v>0</v>
      </c>
      <c r="T43" s="84">
        <f>H152-G152</f>
        <v>0</v>
      </c>
    </row>
    <row r="44" spans="2:36" s="18" customFormat="1" ht="12.75" x14ac:dyDescent="0.25">
      <c r="B44" s="80" t="s">
        <v>7</v>
      </c>
      <c r="C44" s="32">
        <f>$H$176</f>
        <v>4268</v>
      </c>
      <c r="D44" s="84">
        <f>H176-G176</f>
        <v>497</v>
      </c>
      <c r="E44" s="32">
        <f>$H$168</f>
        <v>567</v>
      </c>
      <c r="F44" s="84">
        <f>H168-G168</f>
        <v>-92</v>
      </c>
      <c r="G44" s="32">
        <f>$H$169</f>
        <v>2054</v>
      </c>
      <c r="H44" s="84">
        <f>H169-G169</f>
        <v>589</v>
      </c>
      <c r="I44" s="32">
        <f>$H$170</f>
        <v>834</v>
      </c>
      <c r="J44" s="84">
        <f>H170-G170</f>
        <v>79</v>
      </c>
      <c r="K44" s="32">
        <f>$H$171</f>
        <v>60</v>
      </c>
      <c r="L44" s="85">
        <f>H171-G171</f>
        <v>20</v>
      </c>
      <c r="M44" s="32">
        <f>$H$172</f>
        <v>44</v>
      </c>
      <c r="N44" s="85">
        <f>H172-G172</f>
        <v>-3</v>
      </c>
      <c r="O44" s="32">
        <f>$H$173</f>
        <v>472</v>
      </c>
      <c r="P44" s="85">
        <f>H173-G173</f>
        <v>-155</v>
      </c>
      <c r="Q44" s="32">
        <f>$H$174</f>
        <v>237</v>
      </c>
      <c r="R44" s="85">
        <f>H174-G174</f>
        <v>59</v>
      </c>
      <c r="S44" s="32">
        <f>$H$175</f>
        <v>0</v>
      </c>
      <c r="T44" s="85">
        <f>H175-G175</f>
        <v>0</v>
      </c>
    </row>
    <row r="45" spans="2:36" s="18" customFormat="1" ht="24.95" customHeight="1" x14ac:dyDescent="0.2">
      <c r="B45" s="81" t="s">
        <v>47</v>
      </c>
      <c r="C45" s="82"/>
      <c r="D45" s="82"/>
      <c r="E45" s="82"/>
      <c r="F45" s="82"/>
      <c r="G45" s="82"/>
      <c r="H45" s="82"/>
      <c r="I45" s="82"/>
      <c r="J45" s="82"/>
      <c r="K45" s="17"/>
      <c r="L45" s="17"/>
      <c r="M45" s="17"/>
      <c r="N45" s="17"/>
      <c r="O45" s="17"/>
      <c r="P45" s="17"/>
      <c r="Q45" s="17"/>
    </row>
    <row r="46" spans="2:36" s="43" customFormat="1" ht="14.25" x14ac:dyDescent="0.25">
      <c r="B46" s="5"/>
      <c r="C46" s="2"/>
      <c r="D46" s="4"/>
      <c r="E46" s="2"/>
      <c r="F46" s="4"/>
      <c r="G46" s="2"/>
      <c r="H46" s="4"/>
      <c r="I46" s="2"/>
      <c r="J46" s="4"/>
      <c r="K46" s="2"/>
      <c r="L46" s="4"/>
      <c r="M46" s="2"/>
      <c r="N46" s="4"/>
      <c r="O46" s="2"/>
      <c r="P46" s="4"/>
      <c r="Q46" s="2"/>
      <c r="R46" s="4"/>
      <c r="U46" s="41"/>
      <c r="AH46" s="38"/>
      <c r="AI46" s="41"/>
      <c r="AJ46" s="38"/>
    </row>
    <row r="47" spans="2:36" ht="14.25" customHeight="1" x14ac:dyDescent="0.25">
      <c r="B47" s="150" t="s">
        <v>264</v>
      </c>
      <c r="C47" s="150"/>
      <c r="D47" s="150"/>
      <c r="E47" s="150"/>
      <c r="F47" s="150"/>
      <c r="G47" s="150"/>
      <c r="H47" s="150"/>
      <c r="I47" s="150"/>
      <c r="J47" s="150"/>
      <c r="K47" s="150"/>
      <c r="L47" s="150"/>
      <c r="M47" s="150"/>
      <c r="N47" s="150"/>
      <c r="O47" s="150"/>
      <c r="P47" s="150"/>
      <c r="Q47" s="150"/>
      <c r="R47" s="150"/>
      <c r="S47" s="150"/>
      <c r="T47" s="150"/>
      <c r="U47" s="150"/>
      <c r="V47" s="150"/>
      <c r="W47" s="150"/>
      <c r="X47" s="150"/>
      <c r="Y47" s="150"/>
      <c r="Z47" s="150"/>
      <c r="AA47" s="150"/>
    </row>
    <row r="48" spans="2:36" ht="14.25" customHeight="1" x14ac:dyDescent="0.25">
      <c r="B48" s="150"/>
      <c r="C48" s="150"/>
      <c r="D48" s="150"/>
      <c r="E48" s="150"/>
      <c r="F48" s="150"/>
      <c r="G48" s="150"/>
      <c r="H48" s="150"/>
      <c r="I48" s="150"/>
      <c r="J48" s="150"/>
      <c r="K48" s="150"/>
      <c r="L48" s="150"/>
      <c r="M48" s="150"/>
      <c r="N48" s="150"/>
      <c r="O48" s="150"/>
      <c r="P48" s="150"/>
      <c r="Q48" s="150"/>
      <c r="R48" s="150"/>
      <c r="S48" s="150"/>
      <c r="T48" s="150"/>
      <c r="U48" s="150"/>
      <c r="V48" s="150"/>
      <c r="W48" s="150"/>
      <c r="X48" s="150"/>
      <c r="Y48" s="150"/>
      <c r="Z48" s="150"/>
      <c r="AA48" s="150"/>
    </row>
    <row r="49" spans="2:27" ht="14.25" customHeight="1" x14ac:dyDescent="0.25">
      <c r="B49" s="150"/>
      <c r="C49" s="150"/>
      <c r="D49" s="150"/>
      <c r="E49" s="150"/>
      <c r="F49" s="150"/>
      <c r="G49" s="150"/>
      <c r="H49" s="150"/>
      <c r="I49" s="150"/>
      <c r="J49" s="150"/>
      <c r="K49" s="150"/>
      <c r="L49" s="150"/>
      <c r="M49" s="150"/>
      <c r="N49" s="150"/>
      <c r="O49" s="150"/>
      <c r="P49" s="150"/>
      <c r="Q49" s="150"/>
      <c r="R49" s="150"/>
      <c r="S49" s="150"/>
      <c r="T49" s="150"/>
      <c r="U49" s="150"/>
      <c r="V49" s="150"/>
      <c r="W49" s="150"/>
      <c r="X49" s="150"/>
      <c r="Y49" s="150"/>
      <c r="Z49" s="150"/>
      <c r="AA49" s="150"/>
    </row>
    <row r="51" spans="2:27" s="18" customFormat="1" ht="24.95" customHeight="1" x14ac:dyDescent="0.25">
      <c r="B51" s="72" t="s">
        <v>343</v>
      </c>
    </row>
    <row r="52" spans="2:27" s="18" customFormat="1" ht="25.5" x14ac:dyDescent="0.25">
      <c r="B52" s="76" t="s">
        <v>10</v>
      </c>
      <c r="C52" s="86" t="s">
        <v>349</v>
      </c>
      <c r="D52" s="86" t="s">
        <v>350</v>
      </c>
      <c r="E52" s="86" t="s">
        <v>351</v>
      </c>
      <c r="F52" s="86" t="s">
        <v>352</v>
      </c>
      <c r="G52" s="86" t="s">
        <v>353</v>
      </c>
      <c r="H52" s="86" t="s">
        <v>354</v>
      </c>
      <c r="I52" s="78" t="s">
        <v>355</v>
      </c>
      <c r="J52" s="78" t="s">
        <v>356</v>
      </c>
    </row>
    <row r="53" spans="2:27" s="18" customFormat="1" ht="12.75" x14ac:dyDescent="0.25">
      <c r="B53" s="18" t="s">
        <v>16</v>
      </c>
      <c r="C53" s="11">
        <f>'[1]4. Forme contrattuali'!C4</f>
        <v>15729</v>
      </c>
      <c r="D53" s="11">
        <f>'[1]4. Forme contrattuali'!D4</f>
        <v>14692</v>
      </c>
      <c r="E53" s="11">
        <f>'[1]4. Forme contrattuali'!E4</f>
        <v>16346</v>
      </c>
      <c r="F53" s="11">
        <f>'[1]4. Forme contrattuali'!F4</f>
        <v>20157</v>
      </c>
      <c r="G53" s="11">
        <f>'[1]4. Forme contrattuali'!G4</f>
        <v>18291</v>
      </c>
      <c r="H53" s="11">
        <f>'[1]4. Forme contrattuali'!H4</f>
        <v>17152</v>
      </c>
      <c r="I53" s="84">
        <f t="shared" ref="I53:I61" si="0">H53-C53</f>
        <v>1423</v>
      </c>
      <c r="J53" s="21">
        <f t="shared" ref="J53:J61" si="1">(H53-C53)/C53</f>
        <v>9.0469832792930263E-2</v>
      </c>
    </row>
    <row r="54" spans="2:27" s="18" customFormat="1" ht="12.75" x14ac:dyDescent="0.25">
      <c r="B54" s="18" t="s">
        <v>17</v>
      </c>
      <c r="C54" s="11">
        <f>'[1]4. Forme contrattuali'!C5</f>
        <v>46919</v>
      </c>
      <c r="D54" s="11">
        <f>'[1]4. Forme contrattuali'!D5</f>
        <v>55901</v>
      </c>
      <c r="E54" s="11">
        <f>'[1]4. Forme contrattuali'!E5</f>
        <v>61389</v>
      </c>
      <c r="F54" s="11">
        <f>'[1]4. Forme contrattuali'!F5</f>
        <v>64477</v>
      </c>
      <c r="G54" s="11">
        <f>'[1]4. Forme contrattuali'!G5</f>
        <v>44496</v>
      </c>
      <c r="H54" s="11">
        <f>'[1]4. Forme contrattuali'!H5</f>
        <v>65483</v>
      </c>
      <c r="I54" s="84">
        <f t="shared" si="0"/>
        <v>18564</v>
      </c>
      <c r="J54" s="21">
        <f t="shared" si="1"/>
        <v>0.39566060657729279</v>
      </c>
    </row>
    <row r="55" spans="2:27" s="18" customFormat="1" ht="12.75" x14ac:dyDescent="0.25">
      <c r="B55" s="18" t="s">
        <v>163</v>
      </c>
      <c r="C55" s="11">
        <f>'[1]4. Forme contrattuali'!C6</f>
        <v>33940</v>
      </c>
      <c r="D55" s="11">
        <f>'[1]4. Forme contrattuali'!D6</f>
        <v>39689</v>
      </c>
      <c r="E55" s="11">
        <f>'[1]4. Forme contrattuali'!E6</f>
        <v>46120</v>
      </c>
      <c r="F55" s="11">
        <f>'[1]4. Forme contrattuali'!F6</f>
        <v>26819</v>
      </c>
      <c r="G55" s="11">
        <f>'[1]4. Forme contrattuali'!G6</f>
        <v>23220</v>
      </c>
      <c r="H55" s="11">
        <f>'[1]4. Forme contrattuali'!H6</f>
        <v>25251</v>
      </c>
      <c r="I55" s="84">
        <f t="shared" si="0"/>
        <v>-8689</v>
      </c>
      <c r="J55" s="21">
        <f t="shared" si="1"/>
        <v>-0.25601060695344724</v>
      </c>
    </row>
    <row r="56" spans="2:27" s="18" customFormat="1" ht="12.75" x14ac:dyDescent="0.25">
      <c r="B56" s="18" t="s">
        <v>18</v>
      </c>
      <c r="C56" s="11">
        <f>'[1]4. Forme contrattuali'!C7</f>
        <v>2636</v>
      </c>
      <c r="D56" s="11">
        <f>'[1]4. Forme contrattuali'!D7</f>
        <v>3068</v>
      </c>
      <c r="E56" s="11">
        <f>'[1]4. Forme contrattuali'!E7</f>
        <v>3911</v>
      </c>
      <c r="F56" s="11">
        <f>'[1]4. Forme contrattuali'!F7</f>
        <v>4355</v>
      </c>
      <c r="G56" s="11">
        <f>'[1]4. Forme contrattuali'!G7</f>
        <v>2919</v>
      </c>
      <c r="H56" s="11">
        <f>'[1]4. Forme contrattuali'!H7</f>
        <v>3858</v>
      </c>
      <c r="I56" s="84">
        <f t="shared" si="0"/>
        <v>1222</v>
      </c>
      <c r="J56" s="21">
        <f t="shared" si="1"/>
        <v>0.46358118361153261</v>
      </c>
    </row>
    <row r="57" spans="2:27" s="18" customFormat="1" ht="12.75" x14ac:dyDescent="0.25">
      <c r="B57" s="18" t="s">
        <v>19</v>
      </c>
      <c r="C57" s="11">
        <f>'[1]4. Forme contrattuali'!C8</f>
        <v>6689</v>
      </c>
      <c r="D57" s="11">
        <f>'[1]4. Forme contrattuali'!D8</f>
        <v>9375</v>
      </c>
      <c r="E57" s="11">
        <f>'[1]4. Forme contrattuali'!E8</f>
        <v>9386</v>
      </c>
      <c r="F57" s="11">
        <f>'[1]4. Forme contrattuali'!F8</f>
        <v>11018</v>
      </c>
      <c r="G57" s="11">
        <f>'[1]4. Forme contrattuali'!G8</f>
        <v>4997</v>
      </c>
      <c r="H57" s="11">
        <f>'[1]4. Forme contrattuali'!H8</f>
        <v>4411</v>
      </c>
      <c r="I57" s="84">
        <f t="shared" si="0"/>
        <v>-2278</v>
      </c>
      <c r="J57" s="21">
        <f t="shared" si="1"/>
        <v>-0.34055912692480189</v>
      </c>
    </row>
    <row r="58" spans="2:27" s="18" customFormat="1" ht="12.75" x14ac:dyDescent="0.25">
      <c r="B58" s="18" t="s">
        <v>20</v>
      </c>
      <c r="C58" s="11">
        <f>'[1]4. Forme contrattuali'!C9</f>
        <v>13652</v>
      </c>
      <c r="D58" s="11">
        <f>'[1]4. Forme contrattuali'!D9</f>
        <v>13800</v>
      </c>
      <c r="E58" s="11">
        <f>'[1]4. Forme contrattuali'!E9</f>
        <v>13701</v>
      </c>
      <c r="F58" s="11">
        <f>'[1]4. Forme contrattuali'!F9</f>
        <v>13637</v>
      </c>
      <c r="G58" s="11">
        <f>'[1]4. Forme contrattuali'!G9</f>
        <v>17493</v>
      </c>
      <c r="H58" s="11">
        <f>'[1]4. Forme contrattuali'!H9</f>
        <v>15157</v>
      </c>
      <c r="I58" s="84">
        <f t="shared" si="0"/>
        <v>1505</v>
      </c>
      <c r="J58" s="21">
        <f t="shared" si="1"/>
        <v>0.11024025783767946</v>
      </c>
    </row>
    <row r="59" spans="2:27" s="18" customFormat="1" ht="12.75" x14ac:dyDescent="0.25">
      <c r="B59" s="18" t="s">
        <v>48</v>
      </c>
      <c r="C59" s="11">
        <f>'[1]4. Forme contrattuali'!C10</f>
        <v>13300</v>
      </c>
      <c r="D59" s="11">
        <f>'[1]4. Forme contrattuali'!D10</f>
        <v>13331</v>
      </c>
      <c r="E59" s="11">
        <f>'[1]4. Forme contrattuali'!E10</f>
        <v>13350</v>
      </c>
      <c r="F59" s="11">
        <f>'[1]4. Forme contrattuali'!F10</f>
        <v>13353</v>
      </c>
      <c r="G59" s="11">
        <f>'[1]4. Forme contrattuali'!G10</f>
        <v>9400</v>
      </c>
      <c r="H59" s="11">
        <f>'[1]4. Forme contrattuali'!H10</f>
        <v>10627</v>
      </c>
      <c r="I59" s="84">
        <f t="shared" si="0"/>
        <v>-2673</v>
      </c>
      <c r="J59" s="21">
        <f t="shared" si="1"/>
        <v>-0.20097744360902256</v>
      </c>
    </row>
    <row r="60" spans="2:27" s="18" customFormat="1" ht="12.75" x14ac:dyDescent="0.25">
      <c r="B60" s="18" t="s">
        <v>21</v>
      </c>
      <c r="C60" s="11">
        <f>'[1]4. Forme contrattuali'!C11</f>
        <v>9</v>
      </c>
      <c r="D60" s="11">
        <f>'[1]4. Forme contrattuali'!D11</f>
        <v>11</v>
      </c>
      <c r="E60" s="11">
        <f>'[1]4. Forme contrattuali'!E11</f>
        <v>7</v>
      </c>
      <c r="F60" s="11">
        <f>'[1]4. Forme contrattuali'!F11</f>
        <v>61</v>
      </c>
      <c r="G60" s="11">
        <f>'[1]4. Forme contrattuali'!G11</f>
        <v>5</v>
      </c>
      <c r="H60" s="11">
        <f>'[1]4. Forme contrattuali'!H11</f>
        <v>55</v>
      </c>
      <c r="I60" s="84">
        <f t="shared" si="0"/>
        <v>46</v>
      </c>
      <c r="J60" s="21">
        <f t="shared" si="1"/>
        <v>5.1111111111111107</v>
      </c>
    </row>
    <row r="61" spans="2:27" s="18" customFormat="1" ht="12.75" x14ac:dyDescent="0.25">
      <c r="B61" s="88" t="s">
        <v>94</v>
      </c>
      <c r="C61" s="14">
        <f>SUM(C53:C60)</f>
        <v>132874</v>
      </c>
      <c r="D61" s="14">
        <f t="shared" ref="D61:H61" si="2">SUM(D53:D60)</f>
        <v>149867</v>
      </c>
      <c r="E61" s="14">
        <f t="shared" si="2"/>
        <v>164210</v>
      </c>
      <c r="F61" s="14">
        <f t="shared" si="2"/>
        <v>153877</v>
      </c>
      <c r="G61" s="14">
        <f t="shared" si="2"/>
        <v>120821</v>
      </c>
      <c r="H61" s="14">
        <f t="shared" si="2"/>
        <v>141994</v>
      </c>
      <c r="I61" s="32">
        <f t="shared" si="0"/>
        <v>9120</v>
      </c>
      <c r="J61" s="89">
        <f t="shared" si="1"/>
        <v>6.8636452579135115E-2</v>
      </c>
    </row>
    <row r="62" spans="2:27" s="18" customFormat="1" ht="24.95" customHeight="1" x14ac:dyDescent="0.2">
      <c r="B62" s="81" t="s">
        <v>47</v>
      </c>
      <c r="C62" s="10"/>
      <c r="D62" s="10"/>
      <c r="E62" s="10"/>
      <c r="H62" s="10"/>
      <c r="I62" s="30"/>
      <c r="J62" s="90"/>
    </row>
    <row r="63" spans="2:27" s="18" customFormat="1" ht="12.75" x14ac:dyDescent="0.25">
      <c r="C63" s="23"/>
      <c r="D63" s="23"/>
      <c r="E63" s="23"/>
      <c r="H63" s="23"/>
      <c r="I63" s="84"/>
      <c r="J63" s="21"/>
    </row>
    <row r="64" spans="2:27" s="18" customFormat="1" ht="12.75" x14ac:dyDescent="0.25">
      <c r="B64" s="101"/>
      <c r="C64" s="103" t="s">
        <v>349</v>
      </c>
      <c r="D64" s="103" t="s">
        <v>350</v>
      </c>
      <c r="E64" s="103" t="s">
        <v>351</v>
      </c>
      <c r="F64" s="130" t="s">
        <v>352</v>
      </c>
      <c r="G64" s="130" t="s">
        <v>353</v>
      </c>
      <c r="H64" s="103" t="s">
        <v>354</v>
      </c>
      <c r="I64" s="132"/>
      <c r="J64" s="21"/>
    </row>
    <row r="65" spans="2:10" s="18" customFormat="1" ht="12.75" x14ac:dyDescent="0.25">
      <c r="B65" s="101" t="s">
        <v>16</v>
      </c>
      <c r="C65" s="104">
        <f>C53/$C$53*100</f>
        <v>100</v>
      </c>
      <c r="D65" s="104">
        <f t="shared" ref="D65:H65" si="3">D53/$C$53*100</f>
        <v>93.40708245915188</v>
      </c>
      <c r="E65" s="104">
        <f t="shared" si="3"/>
        <v>103.92269057155572</v>
      </c>
      <c r="F65" s="104">
        <f t="shared" si="3"/>
        <v>128.15182147625407</v>
      </c>
      <c r="G65" s="104">
        <f t="shared" si="3"/>
        <v>116.28838451268358</v>
      </c>
      <c r="H65" s="104">
        <f t="shared" si="3"/>
        <v>109.04698327929303</v>
      </c>
      <c r="I65" s="132"/>
      <c r="J65" s="21"/>
    </row>
    <row r="66" spans="2:10" s="18" customFormat="1" ht="12.75" x14ac:dyDescent="0.25">
      <c r="B66" s="101" t="s">
        <v>17</v>
      </c>
      <c r="C66" s="104">
        <f>C54/$C$54*100</f>
        <v>100</v>
      </c>
      <c r="D66" s="104">
        <f t="shared" ref="D66:H66" si="4">D54/$C$54*100</f>
        <v>119.14363051215926</v>
      </c>
      <c r="E66" s="104">
        <f t="shared" si="4"/>
        <v>130.84038449242311</v>
      </c>
      <c r="F66" s="104">
        <f t="shared" si="4"/>
        <v>137.42193993904388</v>
      </c>
      <c r="G66" s="104">
        <f t="shared" si="4"/>
        <v>94.835780813742829</v>
      </c>
      <c r="H66" s="104">
        <f t="shared" si="4"/>
        <v>139.56606065772928</v>
      </c>
      <c r="I66" s="132"/>
      <c r="J66" s="21"/>
    </row>
    <row r="67" spans="2:10" s="18" customFormat="1" ht="12.75" x14ac:dyDescent="0.25">
      <c r="B67" s="101" t="s">
        <v>163</v>
      </c>
      <c r="C67" s="104">
        <f>C55/$C$55*100</f>
        <v>100</v>
      </c>
      <c r="D67" s="104">
        <f t="shared" ref="D67:H67" si="5">D55/$C$55*100</f>
        <v>116.9387153800825</v>
      </c>
      <c r="E67" s="104">
        <f t="shared" si="5"/>
        <v>135.88685916322922</v>
      </c>
      <c r="F67" s="104">
        <f t="shared" si="5"/>
        <v>79.018856806128454</v>
      </c>
      <c r="G67" s="104">
        <f t="shared" si="5"/>
        <v>68.414849734826163</v>
      </c>
      <c r="H67" s="104">
        <f t="shared" si="5"/>
        <v>74.398939304655272</v>
      </c>
      <c r="I67" s="132"/>
      <c r="J67" s="21"/>
    </row>
    <row r="68" spans="2:10" s="18" customFormat="1" ht="12.75" x14ac:dyDescent="0.25">
      <c r="B68" s="101" t="s">
        <v>18</v>
      </c>
      <c r="C68" s="104">
        <f>C56/$C$56*100</f>
        <v>100</v>
      </c>
      <c r="D68" s="104">
        <f t="shared" ref="D68:H68" si="6">D56/$C$56*100</f>
        <v>116.38846737481032</v>
      </c>
      <c r="E68" s="104">
        <f t="shared" si="6"/>
        <v>148.36874051593324</v>
      </c>
      <c r="F68" s="104">
        <f t="shared" si="6"/>
        <v>165.21244309559938</v>
      </c>
      <c r="G68" s="104">
        <f t="shared" si="6"/>
        <v>110.73596358118361</v>
      </c>
      <c r="H68" s="104">
        <f t="shared" si="6"/>
        <v>146.35811836115326</v>
      </c>
      <c r="I68" s="132"/>
      <c r="J68" s="21"/>
    </row>
    <row r="69" spans="2:10" x14ac:dyDescent="0.25">
      <c r="B69" s="101" t="s">
        <v>19</v>
      </c>
      <c r="C69" s="104">
        <f>C57/$C$57*100</f>
        <v>100</v>
      </c>
      <c r="D69" s="104">
        <f t="shared" ref="D69:H69" si="7">D57/$C$57*100</f>
        <v>140.1554791448647</v>
      </c>
      <c r="E69" s="104">
        <f t="shared" si="7"/>
        <v>140.31992824039469</v>
      </c>
      <c r="F69" s="104">
        <f t="shared" si="7"/>
        <v>164.71819404993272</v>
      </c>
      <c r="G69" s="104">
        <f t="shared" si="7"/>
        <v>74.704739123934814</v>
      </c>
      <c r="H69" s="104">
        <f t="shared" si="7"/>
        <v>65.944087307519808</v>
      </c>
      <c r="I69" s="107"/>
    </row>
    <row r="70" spans="2:10" x14ac:dyDescent="0.25">
      <c r="B70" s="101" t="s">
        <v>20</v>
      </c>
      <c r="C70" s="104">
        <f>C58/$C$58*100</f>
        <v>100</v>
      </c>
      <c r="D70" s="104">
        <f t="shared" ref="D70:H70" si="8">D58/$C$58*100</f>
        <v>101.0840902431878</v>
      </c>
      <c r="E70" s="104">
        <f t="shared" si="8"/>
        <v>100.35892176970407</v>
      </c>
      <c r="F70" s="104">
        <f t="shared" si="8"/>
        <v>99.890125988866103</v>
      </c>
      <c r="G70" s="104">
        <f t="shared" si="8"/>
        <v>128.13507178435395</v>
      </c>
      <c r="H70" s="104">
        <f t="shared" si="8"/>
        <v>111.02402578376795</v>
      </c>
      <c r="I70" s="107"/>
    </row>
    <row r="71" spans="2:10" x14ac:dyDescent="0.25">
      <c r="B71" s="101" t="s">
        <v>48</v>
      </c>
      <c r="C71" s="104">
        <f>C59/$C$59*100</f>
        <v>100</v>
      </c>
      <c r="D71" s="104">
        <f t="shared" ref="D71:H71" si="9">D59/$C$59*100</f>
        <v>100.23308270676692</v>
      </c>
      <c r="E71" s="104">
        <f t="shared" si="9"/>
        <v>100.37593984962405</v>
      </c>
      <c r="F71" s="104">
        <f t="shared" si="9"/>
        <v>100.3984962406015</v>
      </c>
      <c r="G71" s="104">
        <f t="shared" si="9"/>
        <v>70.676691729323309</v>
      </c>
      <c r="H71" s="104">
        <f t="shared" si="9"/>
        <v>79.902255639097746</v>
      </c>
      <c r="I71" s="107"/>
    </row>
    <row r="74" spans="2:10" s="18" customFormat="1" ht="24.95" customHeight="1" x14ac:dyDescent="0.25">
      <c r="B74" s="72" t="s">
        <v>344</v>
      </c>
    </row>
    <row r="75" spans="2:10" s="18" customFormat="1" ht="25.5" x14ac:dyDescent="0.25">
      <c r="B75" s="76" t="s">
        <v>15</v>
      </c>
      <c r="C75" s="86" t="s">
        <v>349</v>
      </c>
      <c r="D75" s="86" t="s">
        <v>350</v>
      </c>
      <c r="E75" s="86" t="s">
        <v>351</v>
      </c>
      <c r="F75" s="86" t="s">
        <v>352</v>
      </c>
      <c r="G75" s="86" t="s">
        <v>353</v>
      </c>
      <c r="H75" s="86" t="s">
        <v>354</v>
      </c>
      <c r="I75" s="78" t="s">
        <v>355</v>
      </c>
      <c r="J75" s="78" t="s">
        <v>356</v>
      </c>
    </row>
    <row r="76" spans="2:10" s="18" customFormat="1" ht="12.75" x14ac:dyDescent="0.25">
      <c r="B76" s="18" t="s">
        <v>16</v>
      </c>
      <c r="C76" s="11">
        <f>'[1]4. Forme contrattuali'!C18</f>
        <v>2777</v>
      </c>
      <c r="D76" s="11">
        <f>'[1]4. Forme contrattuali'!D18</f>
        <v>2450</v>
      </c>
      <c r="E76" s="11">
        <f>'[1]4. Forme contrattuali'!E18</f>
        <v>2605</v>
      </c>
      <c r="F76" s="11">
        <f>'[1]4. Forme contrattuali'!F18</f>
        <v>3524</v>
      </c>
      <c r="G76" s="11">
        <f>'[1]4. Forme contrattuali'!G18</f>
        <v>3341</v>
      </c>
      <c r="H76" s="11">
        <f>'[1]4. Forme contrattuali'!H18</f>
        <v>2829</v>
      </c>
      <c r="I76" s="84">
        <f t="shared" ref="I76:I84" si="10">H76-C76</f>
        <v>52</v>
      </c>
      <c r="J76" s="21">
        <f t="shared" ref="J76:J84" si="11">(H76-C76)/C76</f>
        <v>1.8725243068059057E-2</v>
      </c>
    </row>
    <row r="77" spans="2:10" s="18" customFormat="1" ht="12.75" x14ac:dyDescent="0.25">
      <c r="B77" s="18" t="s">
        <v>17</v>
      </c>
      <c r="C77" s="11">
        <f>'[1]4. Forme contrattuali'!C19</f>
        <v>7817</v>
      </c>
      <c r="D77" s="11">
        <f>'[1]4. Forme contrattuali'!D19</f>
        <v>9413</v>
      </c>
      <c r="E77" s="11">
        <f>'[1]4. Forme contrattuali'!E19</f>
        <v>10448</v>
      </c>
      <c r="F77" s="11">
        <f>'[1]4. Forme contrattuali'!F19</f>
        <v>11029</v>
      </c>
      <c r="G77" s="11">
        <f>'[1]4. Forme contrattuali'!G19</f>
        <v>8204</v>
      </c>
      <c r="H77" s="11">
        <f>'[1]4. Forme contrattuali'!H19</f>
        <v>10665</v>
      </c>
      <c r="I77" s="84">
        <f t="shared" si="10"/>
        <v>2848</v>
      </c>
      <c r="J77" s="21">
        <f t="shared" si="11"/>
        <v>0.36433414353332483</v>
      </c>
    </row>
    <row r="78" spans="2:10" s="18" customFormat="1" ht="12.75" x14ac:dyDescent="0.25">
      <c r="B78" s="18" t="s">
        <v>163</v>
      </c>
      <c r="C78" s="11">
        <f>'[1]4. Forme contrattuali'!C20</f>
        <v>3898</v>
      </c>
      <c r="D78" s="11">
        <f>'[1]4. Forme contrattuali'!D20</f>
        <v>4668</v>
      </c>
      <c r="E78" s="11">
        <f>'[1]4. Forme contrattuali'!E20</f>
        <v>4715</v>
      </c>
      <c r="F78" s="11">
        <f>'[1]4. Forme contrattuali'!F20</f>
        <v>3186</v>
      </c>
      <c r="G78" s="11">
        <f>'[1]4. Forme contrattuali'!G20</f>
        <v>2893</v>
      </c>
      <c r="H78" s="11">
        <f>'[1]4. Forme contrattuali'!H20</f>
        <v>3781</v>
      </c>
      <c r="I78" s="84">
        <f t="shared" si="10"/>
        <v>-117</v>
      </c>
      <c r="J78" s="21">
        <f t="shared" si="11"/>
        <v>-3.0015392508978965E-2</v>
      </c>
    </row>
    <row r="79" spans="2:10" s="18" customFormat="1" ht="12.75" x14ac:dyDescent="0.25">
      <c r="B79" s="18" t="s">
        <v>18</v>
      </c>
      <c r="C79" s="11">
        <f>'[1]4. Forme contrattuali'!C21</f>
        <v>332</v>
      </c>
      <c r="D79" s="11">
        <f>'[1]4. Forme contrattuali'!D21</f>
        <v>335</v>
      </c>
      <c r="E79" s="11">
        <f>'[1]4. Forme contrattuali'!E21</f>
        <v>450</v>
      </c>
      <c r="F79" s="11">
        <f>'[1]4. Forme contrattuali'!F21</f>
        <v>515</v>
      </c>
      <c r="G79" s="11">
        <f>'[1]4. Forme contrattuali'!G21</f>
        <v>315</v>
      </c>
      <c r="H79" s="11">
        <f>'[1]4. Forme contrattuali'!H21</f>
        <v>395</v>
      </c>
      <c r="I79" s="84">
        <f t="shared" si="10"/>
        <v>63</v>
      </c>
      <c r="J79" s="21">
        <f t="shared" si="11"/>
        <v>0.18975903614457831</v>
      </c>
    </row>
    <row r="80" spans="2:10" s="18" customFormat="1" ht="12.75" x14ac:dyDescent="0.25">
      <c r="B80" s="18" t="s">
        <v>19</v>
      </c>
      <c r="C80" s="11">
        <f>'[1]4. Forme contrattuali'!C22</f>
        <v>239</v>
      </c>
      <c r="D80" s="11">
        <f>'[1]4. Forme contrattuali'!D22</f>
        <v>413</v>
      </c>
      <c r="E80" s="11">
        <f>'[1]4. Forme contrattuali'!E22</f>
        <v>517</v>
      </c>
      <c r="F80" s="11">
        <f>'[1]4. Forme contrattuali'!F22</f>
        <v>483</v>
      </c>
      <c r="G80" s="11">
        <f>'[1]4. Forme contrattuali'!G22</f>
        <v>314</v>
      </c>
      <c r="H80" s="11">
        <f>'[1]4. Forme contrattuali'!H22</f>
        <v>459</v>
      </c>
      <c r="I80" s="84">
        <f t="shared" si="10"/>
        <v>220</v>
      </c>
      <c r="J80" s="21">
        <f t="shared" si="11"/>
        <v>0.92050209205020916</v>
      </c>
    </row>
    <row r="81" spans="2:10" s="18" customFormat="1" ht="12.75" x14ac:dyDescent="0.25">
      <c r="B81" s="18" t="s">
        <v>20</v>
      </c>
      <c r="C81" s="11">
        <f>'[1]4. Forme contrattuali'!C23</f>
        <v>2112</v>
      </c>
      <c r="D81" s="11">
        <f>'[1]4. Forme contrattuali'!D23</f>
        <v>2189</v>
      </c>
      <c r="E81" s="11">
        <f>'[1]4. Forme contrattuali'!E23</f>
        <v>2117</v>
      </c>
      <c r="F81" s="11">
        <f>'[1]4. Forme contrattuali'!F23</f>
        <v>2148</v>
      </c>
      <c r="G81" s="11">
        <f>'[1]4. Forme contrattuali'!G23</f>
        <v>3096</v>
      </c>
      <c r="H81" s="11">
        <f>'[1]4. Forme contrattuali'!H23</f>
        <v>2737</v>
      </c>
      <c r="I81" s="84">
        <f t="shared" si="10"/>
        <v>625</v>
      </c>
      <c r="J81" s="21">
        <f t="shared" si="11"/>
        <v>0.29592803030303028</v>
      </c>
    </row>
    <row r="82" spans="2:10" s="18" customFormat="1" ht="12.75" x14ac:dyDescent="0.25">
      <c r="B82" s="18" t="s">
        <v>48</v>
      </c>
      <c r="C82" s="11">
        <f>'[1]4. Forme contrattuali'!C24</f>
        <v>1159</v>
      </c>
      <c r="D82" s="11">
        <f>'[1]4. Forme contrattuali'!D24</f>
        <v>1431</v>
      </c>
      <c r="E82" s="11">
        <f>'[1]4. Forme contrattuali'!E24</f>
        <v>1435</v>
      </c>
      <c r="F82" s="11">
        <f>'[1]4. Forme contrattuali'!F24</f>
        <v>1563</v>
      </c>
      <c r="G82" s="11">
        <f>'[1]4. Forme contrattuali'!G24</f>
        <v>1026</v>
      </c>
      <c r="H82" s="11">
        <f>'[1]4. Forme contrattuali'!H24</f>
        <v>1216</v>
      </c>
      <c r="I82" s="84">
        <f t="shared" si="10"/>
        <v>57</v>
      </c>
      <c r="J82" s="21">
        <f t="shared" si="11"/>
        <v>4.9180327868852458E-2</v>
      </c>
    </row>
    <row r="83" spans="2:10" s="18" customFormat="1" ht="12.75" x14ac:dyDescent="0.25">
      <c r="B83" s="18" t="s">
        <v>21</v>
      </c>
      <c r="C83" s="11">
        <f>'[1]4. Forme contrattuali'!C25</f>
        <v>1</v>
      </c>
      <c r="D83" s="11">
        <f>'[1]4. Forme contrattuali'!D25</f>
        <v>1</v>
      </c>
      <c r="E83" s="11">
        <f>'[1]4. Forme contrattuali'!E25</f>
        <v>0</v>
      </c>
      <c r="F83" s="11">
        <f>'[1]4. Forme contrattuali'!F25</f>
        <v>0</v>
      </c>
      <c r="G83" s="11">
        <f>'[1]4. Forme contrattuali'!G25</f>
        <v>0</v>
      </c>
      <c r="H83" s="11">
        <f>'[1]4. Forme contrattuali'!H25</f>
        <v>1</v>
      </c>
      <c r="I83" s="84">
        <f t="shared" si="10"/>
        <v>0</v>
      </c>
      <c r="J83" s="21">
        <f t="shared" si="11"/>
        <v>0</v>
      </c>
    </row>
    <row r="84" spans="2:10" s="18" customFormat="1" ht="12.75" x14ac:dyDescent="0.25">
      <c r="B84" s="88" t="s">
        <v>94</v>
      </c>
      <c r="C84" s="14">
        <f>SUM(C76:C83)</f>
        <v>18335</v>
      </c>
      <c r="D84" s="14">
        <f t="shared" ref="D84:H84" si="12">SUM(D76:D83)</f>
        <v>20900</v>
      </c>
      <c r="E84" s="14">
        <f t="shared" si="12"/>
        <v>22287</v>
      </c>
      <c r="F84" s="14">
        <f t="shared" si="12"/>
        <v>22448</v>
      </c>
      <c r="G84" s="14">
        <f t="shared" si="12"/>
        <v>19189</v>
      </c>
      <c r="H84" s="14">
        <f t="shared" si="12"/>
        <v>22083</v>
      </c>
      <c r="I84" s="32">
        <f t="shared" si="10"/>
        <v>3748</v>
      </c>
      <c r="J84" s="89">
        <f t="shared" si="11"/>
        <v>0.20441778020179985</v>
      </c>
    </row>
    <row r="85" spans="2:10" s="18" customFormat="1" ht="24.95" customHeight="1" x14ac:dyDescent="0.2">
      <c r="B85" s="81" t="s">
        <v>47</v>
      </c>
      <c r="C85" s="10"/>
      <c r="D85" s="10"/>
      <c r="E85" s="10"/>
      <c r="H85" s="10"/>
      <c r="I85" s="30"/>
      <c r="J85" s="90"/>
    </row>
    <row r="86" spans="2:10" s="18" customFormat="1" ht="12.75" x14ac:dyDescent="0.25">
      <c r="C86" s="23"/>
      <c r="D86" s="23"/>
      <c r="E86" s="23"/>
      <c r="H86" s="23"/>
      <c r="I86" s="84"/>
      <c r="J86" s="21"/>
    </row>
    <row r="87" spans="2:10" s="18" customFormat="1" ht="12.75" x14ac:dyDescent="0.25">
      <c r="B87" s="101"/>
      <c r="C87" s="103" t="s">
        <v>349</v>
      </c>
      <c r="D87" s="103" t="s">
        <v>350</v>
      </c>
      <c r="E87" s="103" t="s">
        <v>351</v>
      </c>
      <c r="F87" s="130" t="s">
        <v>352</v>
      </c>
      <c r="G87" s="130" t="s">
        <v>353</v>
      </c>
      <c r="H87" s="103" t="s">
        <v>354</v>
      </c>
      <c r="I87" s="132"/>
      <c r="J87" s="21"/>
    </row>
    <row r="88" spans="2:10" s="18" customFormat="1" ht="12.75" x14ac:dyDescent="0.25">
      <c r="B88" s="101" t="s">
        <v>16</v>
      </c>
      <c r="C88" s="104">
        <f>C76/$C$76*100</f>
        <v>100</v>
      </c>
      <c r="D88" s="104">
        <f t="shared" ref="D88:H88" si="13">D76/$C$76*100</f>
        <v>88.22470291681671</v>
      </c>
      <c r="E88" s="104">
        <f t="shared" si="13"/>
        <v>93.806265754411228</v>
      </c>
      <c r="F88" s="104">
        <f t="shared" si="13"/>
        <v>126.89953186892329</v>
      </c>
      <c r="G88" s="104">
        <f t="shared" si="13"/>
        <v>120.30968671227944</v>
      </c>
      <c r="H88" s="104">
        <f t="shared" si="13"/>
        <v>101.87252430680591</v>
      </c>
      <c r="I88" s="132"/>
      <c r="J88" s="21"/>
    </row>
    <row r="89" spans="2:10" s="18" customFormat="1" ht="12.75" x14ac:dyDescent="0.25">
      <c r="B89" s="101" t="s">
        <v>17</v>
      </c>
      <c r="C89" s="104">
        <f>C77/$C$77*100</f>
        <v>100</v>
      </c>
      <c r="D89" s="104">
        <f t="shared" ref="D89:H89" si="14">D77/$C$77*100</f>
        <v>120.4170397850838</v>
      </c>
      <c r="E89" s="104">
        <f t="shared" si="14"/>
        <v>133.65741332992195</v>
      </c>
      <c r="F89" s="104">
        <f t="shared" si="14"/>
        <v>141.08993219905335</v>
      </c>
      <c r="G89" s="104">
        <f t="shared" si="14"/>
        <v>104.9507483689395</v>
      </c>
      <c r="H89" s="104">
        <f t="shared" si="14"/>
        <v>136.43341435333247</v>
      </c>
      <c r="I89" s="132"/>
      <c r="J89" s="21"/>
    </row>
    <row r="90" spans="2:10" s="18" customFormat="1" ht="12.75" x14ac:dyDescent="0.25">
      <c r="B90" s="101" t="s">
        <v>163</v>
      </c>
      <c r="C90" s="104">
        <f>C78/$C$78*100</f>
        <v>100</v>
      </c>
      <c r="D90" s="104">
        <f t="shared" ref="D90:H90" si="15">D78/$C$78*100</f>
        <v>119.75371985633659</v>
      </c>
      <c r="E90" s="104">
        <f t="shared" si="15"/>
        <v>120.95946639302207</v>
      </c>
      <c r="F90" s="104">
        <f t="shared" si="15"/>
        <v>81.734222678296561</v>
      </c>
      <c r="G90" s="104">
        <f t="shared" si="15"/>
        <v>74.21754746023602</v>
      </c>
      <c r="H90" s="104">
        <f t="shared" si="15"/>
        <v>96.998460749102094</v>
      </c>
      <c r="I90" s="132"/>
      <c r="J90" s="21"/>
    </row>
    <row r="91" spans="2:10" s="18" customFormat="1" ht="12.75" x14ac:dyDescent="0.25">
      <c r="B91" s="101" t="s">
        <v>18</v>
      </c>
      <c r="C91" s="104">
        <f>C79/$C$79*100</f>
        <v>100</v>
      </c>
      <c r="D91" s="104">
        <f t="shared" ref="D91:H91" si="16">D79/$C$79*100</f>
        <v>100.90361445783131</v>
      </c>
      <c r="E91" s="104">
        <f t="shared" si="16"/>
        <v>135.54216867469879</v>
      </c>
      <c r="F91" s="104">
        <f t="shared" si="16"/>
        <v>155.12048192771084</v>
      </c>
      <c r="G91" s="104">
        <f t="shared" si="16"/>
        <v>94.879518072289159</v>
      </c>
      <c r="H91" s="104">
        <f t="shared" si="16"/>
        <v>118.97590361445782</v>
      </c>
      <c r="I91" s="132"/>
      <c r="J91" s="21"/>
    </row>
    <row r="92" spans="2:10" x14ac:dyDescent="0.25">
      <c r="B92" s="101" t="s">
        <v>19</v>
      </c>
      <c r="C92" s="104">
        <f>C80/$C$80*100</f>
        <v>100</v>
      </c>
      <c r="D92" s="104">
        <f t="shared" ref="D92:H92" si="17">D80/$C$80*100</f>
        <v>172.80334728033472</v>
      </c>
      <c r="E92" s="104">
        <f t="shared" si="17"/>
        <v>216.31799163179917</v>
      </c>
      <c r="F92" s="104">
        <f t="shared" si="17"/>
        <v>202.09205020920504</v>
      </c>
      <c r="G92" s="104">
        <f t="shared" si="17"/>
        <v>131.38075313807531</v>
      </c>
      <c r="H92" s="104">
        <f t="shared" si="17"/>
        <v>192.05020920502091</v>
      </c>
      <c r="I92" s="107"/>
    </row>
    <row r="93" spans="2:10" x14ac:dyDescent="0.25">
      <c r="B93" s="101" t="s">
        <v>20</v>
      </c>
      <c r="C93" s="104">
        <f>C81/$C$81*100</f>
        <v>100</v>
      </c>
      <c r="D93" s="104">
        <f t="shared" ref="D93:H93" si="18">D81/$C$81*100</f>
        <v>103.64583333333333</v>
      </c>
      <c r="E93" s="104">
        <f t="shared" si="18"/>
        <v>100.23674242424244</v>
      </c>
      <c r="F93" s="104">
        <f t="shared" si="18"/>
        <v>101.70454545454545</v>
      </c>
      <c r="G93" s="104">
        <f t="shared" si="18"/>
        <v>146.59090909090909</v>
      </c>
      <c r="H93" s="104">
        <f t="shared" si="18"/>
        <v>129.59280303030303</v>
      </c>
      <c r="I93" s="107"/>
    </row>
    <row r="94" spans="2:10" x14ac:dyDescent="0.25">
      <c r="B94" s="101" t="s">
        <v>48</v>
      </c>
      <c r="C94" s="104">
        <f>C82/$C$82*100</f>
        <v>100</v>
      </c>
      <c r="D94" s="104">
        <f t="shared" ref="D94:H94" si="19">D82/$C$82*100</f>
        <v>123.46850733390855</v>
      </c>
      <c r="E94" s="104">
        <f t="shared" si="19"/>
        <v>123.81363244176013</v>
      </c>
      <c r="F94" s="104">
        <f t="shared" si="19"/>
        <v>134.85763589301121</v>
      </c>
      <c r="G94" s="104">
        <f t="shared" si="19"/>
        <v>88.52459016393442</v>
      </c>
      <c r="H94" s="104">
        <f t="shared" si="19"/>
        <v>104.91803278688525</v>
      </c>
      <c r="I94" s="107"/>
    </row>
    <row r="96" spans="2:10" x14ac:dyDescent="0.25">
      <c r="B96" s="17"/>
      <c r="C96" s="22"/>
      <c r="D96" s="22"/>
      <c r="E96" s="22"/>
      <c r="H96" s="22"/>
    </row>
    <row r="97" spans="2:10" s="18" customFormat="1" ht="24.95" customHeight="1" x14ac:dyDescent="0.25">
      <c r="B97" s="72" t="s">
        <v>345</v>
      </c>
    </row>
    <row r="98" spans="2:10" s="18" customFormat="1" ht="25.5" x14ac:dyDescent="0.25">
      <c r="B98" s="76" t="s">
        <v>54</v>
      </c>
      <c r="C98" s="86" t="s">
        <v>349</v>
      </c>
      <c r="D98" s="86" t="s">
        <v>350</v>
      </c>
      <c r="E98" s="86" t="s">
        <v>351</v>
      </c>
      <c r="F98" s="86" t="s">
        <v>352</v>
      </c>
      <c r="G98" s="86" t="s">
        <v>353</v>
      </c>
      <c r="H98" s="86" t="s">
        <v>354</v>
      </c>
      <c r="I98" s="78" t="s">
        <v>355</v>
      </c>
      <c r="J98" s="78" t="s">
        <v>356</v>
      </c>
    </row>
    <row r="99" spans="2:10" s="18" customFormat="1" ht="12.75" x14ac:dyDescent="0.25">
      <c r="B99" s="18" t="s">
        <v>16</v>
      </c>
      <c r="C99" s="11">
        <f>'[1]4. Forme contrattuali'!C32</f>
        <v>491</v>
      </c>
      <c r="D99" s="11">
        <f>'[1]4. Forme contrattuali'!D32</f>
        <v>434</v>
      </c>
      <c r="E99" s="11">
        <f>'[1]4. Forme contrattuali'!E32</f>
        <v>379</v>
      </c>
      <c r="F99" s="11">
        <f>'[1]4. Forme contrattuali'!F32</f>
        <v>493</v>
      </c>
      <c r="G99" s="11">
        <f>'[1]4. Forme contrattuali'!G32</f>
        <v>415</v>
      </c>
      <c r="H99" s="11">
        <f>'[1]4. Forme contrattuali'!H32</f>
        <v>431</v>
      </c>
      <c r="I99" s="84">
        <f t="shared" ref="I99:I107" si="20">H99-C99</f>
        <v>-60</v>
      </c>
      <c r="J99" s="21">
        <f t="shared" ref="J99:J105" si="21">(H99-C99)/C99</f>
        <v>-0.12219959266802444</v>
      </c>
    </row>
    <row r="100" spans="2:10" s="18" customFormat="1" ht="12.75" x14ac:dyDescent="0.25">
      <c r="B100" s="18" t="s">
        <v>17</v>
      </c>
      <c r="C100" s="11">
        <f>'[1]4. Forme contrattuali'!C33</f>
        <v>1591</v>
      </c>
      <c r="D100" s="11">
        <f>'[1]4. Forme contrattuali'!D33</f>
        <v>2005</v>
      </c>
      <c r="E100" s="11">
        <f>'[1]4. Forme contrattuali'!E33</f>
        <v>2149</v>
      </c>
      <c r="F100" s="11">
        <f>'[1]4. Forme contrattuali'!F33</f>
        <v>2298</v>
      </c>
      <c r="G100" s="11">
        <f>'[1]4. Forme contrattuali'!G33</f>
        <v>1574</v>
      </c>
      <c r="H100" s="11">
        <f>'[1]4. Forme contrattuali'!H33</f>
        <v>1840</v>
      </c>
      <c r="I100" s="84">
        <f t="shared" si="20"/>
        <v>249</v>
      </c>
      <c r="J100" s="21">
        <f t="shared" si="21"/>
        <v>0.15650534255185419</v>
      </c>
    </row>
    <row r="101" spans="2:10" s="18" customFormat="1" ht="12.75" x14ac:dyDescent="0.25">
      <c r="B101" s="18" t="s">
        <v>163</v>
      </c>
      <c r="C101" s="11">
        <f>'[1]4. Forme contrattuali'!C34</f>
        <v>821</v>
      </c>
      <c r="D101" s="11">
        <f>'[1]4. Forme contrattuali'!D34</f>
        <v>1055</v>
      </c>
      <c r="E101" s="11">
        <f>'[1]4. Forme contrattuali'!E34</f>
        <v>1055</v>
      </c>
      <c r="F101" s="11">
        <f>'[1]4. Forme contrattuali'!F34</f>
        <v>558</v>
      </c>
      <c r="G101" s="11">
        <f>'[1]4. Forme contrattuali'!G34</f>
        <v>479</v>
      </c>
      <c r="H101" s="11">
        <f>'[1]4. Forme contrattuali'!H34</f>
        <v>661</v>
      </c>
      <c r="I101" s="84">
        <f t="shared" si="20"/>
        <v>-160</v>
      </c>
      <c r="J101" s="21">
        <f t="shared" si="21"/>
        <v>-0.19488428745432398</v>
      </c>
    </row>
    <row r="102" spans="2:10" s="18" customFormat="1" ht="12.75" x14ac:dyDescent="0.25">
      <c r="B102" s="18" t="s">
        <v>18</v>
      </c>
      <c r="C102" s="11">
        <f>'[1]4. Forme contrattuali'!C35</f>
        <v>60</v>
      </c>
      <c r="D102" s="11">
        <f>'[1]4. Forme contrattuali'!D35</f>
        <v>73</v>
      </c>
      <c r="E102" s="11">
        <f>'[1]4. Forme contrattuali'!E35</f>
        <v>93</v>
      </c>
      <c r="F102" s="11">
        <f>'[1]4. Forme contrattuali'!F35</f>
        <v>96</v>
      </c>
      <c r="G102" s="11">
        <f>'[1]4. Forme contrattuali'!G35</f>
        <v>75</v>
      </c>
      <c r="H102" s="11">
        <f>'[1]4. Forme contrattuali'!H35</f>
        <v>102</v>
      </c>
      <c r="I102" s="84">
        <f t="shared" si="20"/>
        <v>42</v>
      </c>
      <c r="J102" s="21">
        <f t="shared" si="21"/>
        <v>0.7</v>
      </c>
    </row>
    <row r="103" spans="2:10" s="18" customFormat="1" ht="12.75" x14ac:dyDescent="0.25">
      <c r="B103" s="18" t="s">
        <v>19</v>
      </c>
      <c r="C103" s="11">
        <f>'[1]4. Forme contrattuali'!C36</f>
        <v>35</v>
      </c>
      <c r="D103" s="11">
        <f>'[1]4. Forme contrattuali'!D36</f>
        <v>76</v>
      </c>
      <c r="E103" s="11">
        <f>'[1]4. Forme contrattuali'!E36</f>
        <v>96</v>
      </c>
      <c r="F103" s="11">
        <f>'[1]4. Forme contrattuali'!F36</f>
        <v>131</v>
      </c>
      <c r="G103" s="11">
        <f>'[1]4. Forme contrattuali'!G36</f>
        <v>79</v>
      </c>
      <c r="H103" s="11">
        <f>'[1]4. Forme contrattuali'!H36</f>
        <v>93</v>
      </c>
      <c r="I103" s="84">
        <f t="shared" si="20"/>
        <v>58</v>
      </c>
      <c r="J103" s="21">
        <f t="shared" si="21"/>
        <v>1.6571428571428573</v>
      </c>
    </row>
    <row r="104" spans="2:10" s="18" customFormat="1" ht="12.75" x14ac:dyDescent="0.25">
      <c r="B104" s="18" t="s">
        <v>20</v>
      </c>
      <c r="C104" s="11">
        <f>'[1]4. Forme contrattuali'!C37</f>
        <v>531</v>
      </c>
      <c r="D104" s="11">
        <f>'[1]4. Forme contrattuali'!D37</f>
        <v>545</v>
      </c>
      <c r="E104" s="11">
        <f>'[1]4. Forme contrattuali'!E37</f>
        <v>559</v>
      </c>
      <c r="F104" s="11">
        <f>'[1]4. Forme contrattuali'!F37</f>
        <v>544</v>
      </c>
      <c r="G104" s="11">
        <f>'[1]4. Forme contrattuali'!G37</f>
        <v>660</v>
      </c>
      <c r="H104" s="11">
        <f>'[1]4. Forme contrattuali'!H37</f>
        <v>577</v>
      </c>
      <c r="I104" s="84">
        <f t="shared" si="20"/>
        <v>46</v>
      </c>
      <c r="J104" s="21">
        <f t="shared" si="21"/>
        <v>8.6629001883239173E-2</v>
      </c>
    </row>
    <row r="105" spans="2:10" s="18" customFormat="1" ht="12.75" x14ac:dyDescent="0.25">
      <c r="B105" s="18" t="s">
        <v>48</v>
      </c>
      <c r="C105" s="11">
        <f>'[1]4. Forme contrattuali'!C38</f>
        <v>104</v>
      </c>
      <c r="D105" s="11">
        <f>'[1]4. Forme contrattuali'!D38</f>
        <v>107</v>
      </c>
      <c r="E105" s="11">
        <f>'[1]4. Forme contrattuali'!E38</f>
        <v>78</v>
      </c>
      <c r="F105" s="11">
        <f>'[1]4. Forme contrattuali'!F38</f>
        <v>110</v>
      </c>
      <c r="G105" s="11">
        <f>'[1]4. Forme contrattuali'!G38</f>
        <v>51</v>
      </c>
      <c r="H105" s="11">
        <f>'[1]4. Forme contrattuali'!H38</f>
        <v>124</v>
      </c>
      <c r="I105" s="84">
        <f t="shared" si="20"/>
        <v>20</v>
      </c>
      <c r="J105" s="21">
        <f t="shared" si="21"/>
        <v>0.19230769230769232</v>
      </c>
    </row>
    <row r="106" spans="2:10" s="18" customFormat="1" ht="12.75" x14ac:dyDescent="0.25">
      <c r="B106" s="18" t="s">
        <v>21</v>
      </c>
      <c r="C106" s="11">
        <f>'[1]4. Forme contrattuali'!C39</f>
        <v>0</v>
      </c>
      <c r="D106" s="11">
        <f>'[1]4. Forme contrattuali'!D39</f>
        <v>1</v>
      </c>
      <c r="E106" s="11">
        <f>'[1]4. Forme contrattuali'!E39</f>
        <v>0</v>
      </c>
      <c r="F106" s="11">
        <f>'[1]4. Forme contrattuali'!F39</f>
        <v>0</v>
      </c>
      <c r="G106" s="11">
        <f>'[1]4. Forme contrattuali'!G39</f>
        <v>0</v>
      </c>
      <c r="H106" s="11">
        <f>'[1]4. Forme contrattuali'!H39</f>
        <v>1</v>
      </c>
      <c r="I106" s="84">
        <f t="shared" si="20"/>
        <v>1</v>
      </c>
      <c r="J106" s="21" t="s">
        <v>151</v>
      </c>
    </row>
    <row r="107" spans="2:10" s="18" customFormat="1" ht="12.75" x14ac:dyDescent="0.25">
      <c r="B107" s="88" t="s">
        <v>94</v>
      </c>
      <c r="C107" s="14">
        <f>SUM(C99:C106)</f>
        <v>3633</v>
      </c>
      <c r="D107" s="14">
        <f t="shared" ref="D107:H107" si="22">SUM(D99:D106)</f>
        <v>4296</v>
      </c>
      <c r="E107" s="14">
        <f t="shared" si="22"/>
        <v>4409</v>
      </c>
      <c r="F107" s="14">
        <f t="shared" si="22"/>
        <v>4230</v>
      </c>
      <c r="G107" s="14">
        <f t="shared" si="22"/>
        <v>3333</v>
      </c>
      <c r="H107" s="14">
        <f t="shared" si="22"/>
        <v>3829</v>
      </c>
      <c r="I107" s="32">
        <f t="shared" si="20"/>
        <v>196</v>
      </c>
      <c r="J107" s="89">
        <f>(H107-C107)/C107</f>
        <v>5.3949903660886318E-2</v>
      </c>
    </row>
    <row r="108" spans="2:10" s="18" customFormat="1" ht="24.95" customHeight="1" x14ac:dyDescent="0.2">
      <c r="B108" s="81" t="s">
        <v>47</v>
      </c>
      <c r="C108" s="10"/>
      <c r="D108" s="10"/>
      <c r="E108" s="10"/>
      <c r="H108" s="10"/>
      <c r="I108" s="30"/>
      <c r="J108" s="90"/>
    </row>
    <row r="109" spans="2:10" s="18" customFormat="1" ht="12.75" x14ac:dyDescent="0.25">
      <c r="C109" s="23"/>
      <c r="D109" s="23"/>
      <c r="E109" s="23"/>
      <c r="H109" s="23"/>
      <c r="I109" s="84"/>
      <c r="J109" s="21"/>
    </row>
    <row r="110" spans="2:10" s="18" customFormat="1" ht="12.75" x14ac:dyDescent="0.25">
      <c r="B110" s="101"/>
      <c r="C110" s="103" t="s">
        <v>349</v>
      </c>
      <c r="D110" s="103" t="s">
        <v>350</v>
      </c>
      <c r="E110" s="103" t="s">
        <v>351</v>
      </c>
      <c r="F110" s="130" t="s">
        <v>352</v>
      </c>
      <c r="G110" s="130" t="s">
        <v>353</v>
      </c>
      <c r="H110" s="103" t="s">
        <v>354</v>
      </c>
      <c r="I110" s="132"/>
      <c r="J110" s="21"/>
    </row>
    <row r="111" spans="2:10" s="18" customFormat="1" ht="12.75" x14ac:dyDescent="0.25">
      <c r="B111" s="101" t="s">
        <v>16</v>
      </c>
      <c r="C111" s="104">
        <f>C99/$C$99*100</f>
        <v>100</v>
      </c>
      <c r="D111" s="104">
        <f t="shared" ref="D111:H111" si="23">D99/$C$99*100</f>
        <v>88.391038696537677</v>
      </c>
      <c r="E111" s="104">
        <f t="shared" si="23"/>
        <v>77.189409368635438</v>
      </c>
      <c r="F111" s="104">
        <f t="shared" si="23"/>
        <v>100.40733197556008</v>
      </c>
      <c r="G111" s="104">
        <f t="shared" si="23"/>
        <v>84.521384928716898</v>
      </c>
      <c r="H111" s="104">
        <f t="shared" si="23"/>
        <v>87.780040733197552</v>
      </c>
      <c r="I111" s="132"/>
      <c r="J111" s="21"/>
    </row>
    <row r="112" spans="2:10" s="18" customFormat="1" ht="12.75" x14ac:dyDescent="0.25">
      <c r="B112" s="101" t="s">
        <v>17</v>
      </c>
      <c r="C112" s="104">
        <f>C100/$C$100*100</f>
        <v>100</v>
      </c>
      <c r="D112" s="104">
        <f t="shared" ref="D112:H112" si="24">D100/$C$100*100</f>
        <v>126.02137020741672</v>
      </c>
      <c r="E112" s="104">
        <f t="shared" si="24"/>
        <v>135.0722815839095</v>
      </c>
      <c r="F112" s="104">
        <f t="shared" si="24"/>
        <v>144.43746071653047</v>
      </c>
      <c r="G112" s="104">
        <f t="shared" si="24"/>
        <v>98.931489629164048</v>
      </c>
      <c r="H112" s="104">
        <f t="shared" si="24"/>
        <v>115.65053425518541</v>
      </c>
      <c r="I112" s="132"/>
      <c r="J112" s="21"/>
    </row>
    <row r="113" spans="2:10" s="18" customFormat="1" ht="12.75" x14ac:dyDescent="0.25">
      <c r="B113" s="101" t="s">
        <v>163</v>
      </c>
      <c r="C113" s="104">
        <f>C101/$C$101*100</f>
        <v>100</v>
      </c>
      <c r="D113" s="104">
        <f t="shared" ref="D113:H113" si="25">D101/$C$101*100</f>
        <v>128.50182704019488</v>
      </c>
      <c r="E113" s="104">
        <f t="shared" si="25"/>
        <v>128.50182704019488</v>
      </c>
      <c r="F113" s="104">
        <f t="shared" si="25"/>
        <v>67.965895249695492</v>
      </c>
      <c r="G113" s="104">
        <f t="shared" si="25"/>
        <v>58.34348355663824</v>
      </c>
      <c r="H113" s="104">
        <f t="shared" si="25"/>
        <v>80.511571254567599</v>
      </c>
      <c r="I113" s="132"/>
      <c r="J113" s="21"/>
    </row>
    <row r="114" spans="2:10" s="18" customFormat="1" ht="12.75" x14ac:dyDescent="0.25">
      <c r="B114" s="101" t="s">
        <v>18</v>
      </c>
      <c r="C114" s="104">
        <f>C102/$C$102*100</f>
        <v>100</v>
      </c>
      <c r="D114" s="104">
        <f t="shared" ref="D114:H114" si="26">D102/$C$102*100</f>
        <v>121.66666666666666</v>
      </c>
      <c r="E114" s="104">
        <f t="shared" si="26"/>
        <v>155</v>
      </c>
      <c r="F114" s="104">
        <f t="shared" si="26"/>
        <v>160</v>
      </c>
      <c r="G114" s="104">
        <f t="shared" si="26"/>
        <v>125</v>
      </c>
      <c r="H114" s="104">
        <f t="shared" si="26"/>
        <v>170</v>
      </c>
      <c r="I114" s="132"/>
      <c r="J114" s="21"/>
    </row>
    <row r="115" spans="2:10" x14ac:dyDescent="0.25">
      <c r="B115" s="101" t="s">
        <v>19</v>
      </c>
      <c r="C115" s="104">
        <f>C103/$C$103*100</f>
        <v>100</v>
      </c>
      <c r="D115" s="104">
        <f t="shared" ref="D115:H115" si="27">D103/$C$103*100</f>
        <v>217.14285714285714</v>
      </c>
      <c r="E115" s="104">
        <f t="shared" si="27"/>
        <v>274.28571428571428</v>
      </c>
      <c r="F115" s="104">
        <f t="shared" si="27"/>
        <v>374.28571428571428</v>
      </c>
      <c r="G115" s="104">
        <f t="shared" si="27"/>
        <v>225.71428571428572</v>
      </c>
      <c r="H115" s="104">
        <f t="shared" si="27"/>
        <v>265.71428571428572</v>
      </c>
      <c r="I115" s="107"/>
    </row>
    <row r="116" spans="2:10" x14ac:dyDescent="0.25">
      <c r="B116" s="101" t="s">
        <v>20</v>
      </c>
      <c r="C116" s="104">
        <f>C104/$C$104*100</f>
        <v>100</v>
      </c>
      <c r="D116" s="104">
        <f t="shared" ref="D116:H116" si="28">D104/$C$104*100</f>
        <v>102.63653483992468</v>
      </c>
      <c r="E116" s="104">
        <f t="shared" si="28"/>
        <v>105.27306967984936</v>
      </c>
      <c r="F116" s="104">
        <f t="shared" si="28"/>
        <v>102.4482109227872</v>
      </c>
      <c r="G116" s="104">
        <f t="shared" si="28"/>
        <v>124.29378531073448</v>
      </c>
      <c r="H116" s="104">
        <f t="shared" si="28"/>
        <v>108.66290018832392</v>
      </c>
      <c r="I116" s="107"/>
    </row>
    <row r="117" spans="2:10" x14ac:dyDescent="0.25">
      <c r="B117" s="101" t="s">
        <v>48</v>
      </c>
      <c r="C117" s="104">
        <f>C105/$C$105*100</f>
        <v>100</v>
      </c>
      <c r="D117" s="104">
        <f t="shared" ref="D117:H117" si="29">D105/$C$105*100</f>
        <v>102.88461538461537</v>
      </c>
      <c r="E117" s="104">
        <f t="shared" si="29"/>
        <v>75</v>
      </c>
      <c r="F117" s="104">
        <f t="shared" si="29"/>
        <v>105.76923076923077</v>
      </c>
      <c r="G117" s="104">
        <f t="shared" si="29"/>
        <v>49.038461538461533</v>
      </c>
      <c r="H117" s="104">
        <f t="shared" si="29"/>
        <v>119.23076923076923</v>
      </c>
      <c r="I117" s="107"/>
    </row>
    <row r="119" spans="2:10" x14ac:dyDescent="0.25">
      <c r="B119" s="17"/>
      <c r="C119" s="22"/>
      <c r="D119" s="22"/>
      <c r="E119" s="22"/>
      <c r="H119" s="22"/>
    </row>
    <row r="120" spans="2:10" s="18" customFormat="1" ht="24.95" customHeight="1" x14ac:dyDescent="0.25">
      <c r="B120" s="72" t="s">
        <v>346</v>
      </c>
    </row>
    <row r="121" spans="2:10" s="18" customFormat="1" ht="25.5" x14ac:dyDescent="0.25">
      <c r="B121" s="76" t="s">
        <v>11</v>
      </c>
      <c r="C121" s="86" t="s">
        <v>349</v>
      </c>
      <c r="D121" s="86" t="s">
        <v>350</v>
      </c>
      <c r="E121" s="86" t="s">
        <v>351</v>
      </c>
      <c r="F121" s="86" t="s">
        <v>352</v>
      </c>
      <c r="G121" s="86" t="s">
        <v>353</v>
      </c>
      <c r="H121" s="86" t="s">
        <v>354</v>
      </c>
      <c r="I121" s="78" t="s">
        <v>355</v>
      </c>
      <c r="J121" s="78" t="s">
        <v>356</v>
      </c>
    </row>
    <row r="122" spans="2:10" s="18" customFormat="1" ht="12.75" x14ac:dyDescent="0.25">
      <c r="B122" s="18" t="s">
        <v>16</v>
      </c>
      <c r="C122" s="11">
        <f>'[1]4. Forme contrattuali'!C46</f>
        <v>1429</v>
      </c>
      <c r="D122" s="11">
        <f>'[1]4. Forme contrattuali'!D46</f>
        <v>1319</v>
      </c>
      <c r="E122" s="11">
        <f>'[1]4. Forme contrattuali'!E46</f>
        <v>1204</v>
      </c>
      <c r="F122" s="11">
        <f>'[1]4. Forme contrattuali'!F46</f>
        <v>1765</v>
      </c>
      <c r="G122" s="11">
        <f>'[1]4. Forme contrattuali'!G46</f>
        <v>1907</v>
      </c>
      <c r="H122" s="11">
        <f>'[1]4. Forme contrattuali'!H46</f>
        <v>1485</v>
      </c>
      <c r="I122" s="84">
        <f t="shared" ref="I122:I130" si="30">H122-C122</f>
        <v>56</v>
      </c>
      <c r="J122" s="21">
        <f t="shared" ref="J122:J128" si="31">(H122-C122)/C122</f>
        <v>3.9188243526941918E-2</v>
      </c>
    </row>
    <row r="123" spans="2:10" s="18" customFormat="1" ht="12.75" x14ac:dyDescent="0.25">
      <c r="B123" s="18" t="s">
        <v>17</v>
      </c>
      <c r="C123" s="11">
        <f>'[1]4. Forme contrattuali'!C47</f>
        <v>3348</v>
      </c>
      <c r="D123" s="11">
        <f>'[1]4. Forme contrattuali'!D47</f>
        <v>3998</v>
      </c>
      <c r="E123" s="11">
        <f>'[1]4. Forme contrattuali'!E47</f>
        <v>4634</v>
      </c>
      <c r="F123" s="11">
        <f>'[1]4. Forme contrattuali'!F47</f>
        <v>4825</v>
      </c>
      <c r="G123" s="11">
        <f>'[1]4. Forme contrattuali'!G47</f>
        <v>3908</v>
      </c>
      <c r="H123" s="11">
        <f>'[1]4. Forme contrattuali'!H47</f>
        <v>5016</v>
      </c>
      <c r="I123" s="84">
        <f t="shared" si="30"/>
        <v>1668</v>
      </c>
      <c r="J123" s="21">
        <f t="shared" si="31"/>
        <v>0.49820788530465948</v>
      </c>
    </row>
    <row r="124" spans="2:10" s="18" customFormat="1" ht="12.75" x14ac:dyDescent="0.25">
      <c r="B124" s="18" t="s">
        <v>163</v>
      </c>
      <c r="C124" s="11">
        <f>'[1]4. Forme contrattuali'!C48</f>
        <v>1682</v>
      </c>
      <c r="D124" s="11">
        <f>'[1]4. Forme contrattuali'!D48</f>
        <v>1823</v>
      </c>
      <c r="E124" s="11">
        <f>'[1]4. Forme contrattuali'!E48</f>
        <v>1771</v>
      </c>
      <c r="F124" s="11">
        <f>'[1]4. Forme contrattuali'!F48</f>
        <v>1247</v>
      </c>
      <c r="G124" s="11">
        <f>'[1]4. Forme contrattuali'!G48</f>
        <v>1279</v>
      </c>
      <c r="H124" s="11">
        <f>'[1]4. Forme contrattuali'!H48</f>
        <v>1844</v>
      </c>
      <c r="I124" s="84">
        <f t="shared" si="30"/>
        <v>162</v>
      </c>
      <c r="J124" s="21">
        <f t="shared" si="31"/>
        <v>9.631391200951249E-2</v>
      </c>
    </row>
    <row r="125" spans="2:10" s="18" customFormat="1" ht="12.75" x14ac:dyDescent="0.25">
      <c r="B125" s="18" t="s">
        <v>18</v>
      </c>
      <c r="C125" s="11">
        <f>'[1]4. Forme contrattuali'!C49</f>
        <v>136</v>
      </c>
      <c r="D125" s="11">
        <f>'[1]4. Forme contrattuali'!D49</f>
        <v>152</v>
      </c>
      <c r="E125" s="11">
        <f>'[1]4. Forme contrattuali'!E49</f>
        <v>202</v>
      </c>
      <c r="F125" s="11">
        <f>'[1]4. Forme contrattuali'!F49</f>
        <v>233</v>
      </c>
      <c r="G125" s="11">
        <f>'[1]4. Forme contrattuali'!G49</f>
        <v>158</v>
      </c>
      <c r="H125" s="11">
        <f>'[1]4. Forme contrattuali'!H49</f>
        <v>187</v>
      </c>
      <c r="I125" s="84">
        <f t="shared" si="30"/>
        <v>51</v>
      </c>
      <c r="J125" s="21">
        <f t="shared" si="31"/>
        <v>0.375</v>
      </c>
    </row>
    <row r="126" spans="2:10" s="18" customFormat="1" ht="12.75" x14ac:dyDescent="0.25">
      <c r="B126" s="18" t="s">
        <v>19</v>
      </c>
      <c r="C126" s="11">
        <f>'[1]4. Forme contrattuali'!C50</f>
        <v>40</v>
      </c>
      <c r="D126" s="11">
        <f>'[1]4. Forme contrattuali'!D50</f>
        <v>103</v>
      </c>
      <c r="E126" s="11">
        <f>'[1]4. Forme contrattuali'!E50</f>
        <v>194</v>
      </c>
      <c r="F126" s="11">
        <f>'[1]4. Forme contrattuali'!F50</f>
        <v>148</v>
      </c>
      <c r="G126" s="11">
        <f>'[1]4. Forme contrattuali'!G50</f>
        <v>80</v>
      </c>
      <c r="H126" s="11">
        <f>'[1]4. Forme contrattuali'!H50</f>
        <v>168</v>
      </c>
      <c r="I126" s="84">
        <f t="shared" si="30"/>
        <v>128</v>
      </c>
      <c r="J126" s="21">
        <f t="shared" si="31"/>
        <v>3.2</v>
      </c>
    </row>
    <row r="127" spans="2:10" s="18" customFormat="1" ht="12.75" x14ac:dyDescent="0.25">
      <c r="B127" s="18" t="s">
        <v>20</v>
      </c>
      <c r="C127" s="11">
        <f>'[1]4. Forme contrattuali'!C51</f>
        <v>841</v>
      </c>
      <c r="D127" s="11">
        <f>'[1]4. Forme contrattuali'!D51</f>
        <v>844</v>
      </c>
      <c r="E127" s="11">
        <f>'[1]4. Forme contrattuali'!E51</f>
        <v>786</v>
      </c>
      <c r="F127" s="11">
        <f>'[1]4. Forme contrattuali'!F51</f>
        <v>823</v>
      </c>
      <c r="G127" s="11">
        <f>'[1]4. Forme contrattuali'!G51</f>
        <v>1328</v>
      </c>
      <c r="H127" s="11">
        <f>'[1]4. Forme contrattuali'!H51</f>
        <v>1152</v>
      </c>
      <c r="I127" s="84">
        <f t="shared" si="30"/>
        <v>311</v>
      </c>
      <c r="J127" s="21">
        <f t="shared" si="31"/>
        <v>0.36979785969084422</v>
      </c>
    </row>
    <row r="128" spans="2:10" s="18" customFormat="1" ht="12.75" x14ac:dyDescent="0.25">
      <c r="B128" s="18" t="s">
        <v>48</v>
      </c>
      <c r="C128" s="11">
        <f>'[1]4. Forme contrattuali'!C52</f>
        <v>804</v>
      </c>
      <c r="D128" s="11">
        <f>'[1]4. Forme contrattuali'!D52</f>
        <v>1015</v>
      </c>
      <c r="E128" s="11">
        <f>'[1]4. Forme contrattuali'!E52</f>
        <v>1085</v>
      </c>
      <c r="F128" s="11">
        <f>'[1]4. Forme contrattuali'!F52</f>
        <v>1064</v>
      </c>
      <c r="G128" s="11">
        <f>'[1]4. Forme contrattuali'!G52</f>
        <v>746</v>
      </c>
      <c r="H128" s="11">
        <f>'[1]4. Forme contrattuali'!H52</f>
        <v>774</v>
      </c>
      <c r="I128" s="84">
        <f t="shared" si="30"/>
        <v>-30</v>
      </c>
      <c r="J128" s="21">
        <f t="shared" si="31"/>
        <v>-3.7313432835820892E-2</v>
      </c>
    </row>
    <row r="129" spans="2:10" s="18" customFormat="1" ht="12.75" x14ac:dyDescent="0.25">
      <c r="B129" s="18" t="s">
        <v>21</v>
      </c>
      <c r="C129" s="11">
        <f>'[1]4. Forme contrattuali'!C53</f>
        <v>0</v>
      </c>
      <c r="D129" s="11">
        <f>'[1]4. Forme contrattuali'!D53</f>
        <v>0</v>
      </c>
      <c r="E129" s="11">
        <f>'[1]4. Forme contrattuali'!E53</f>
        <v>0</v>
      </c>
      <c r="F129" s="11">
        <f>'[1]4. Forme contrattuali'!F53</f>
        <v>0</v>
      </c>
      <c r="G129" s="11">
        <f>'[1]4. Forme contrattuali'!G53</f>
        <v>0</v>
      </c>
      <c r="H129" s="11">
        <f>'[1]4. Forme contrattuali'!H53</f>
        <v>0</v>
      </c>
      <c r="I129" s="84">
        <f t="shared" si="30"/>
        <v>0</v>
      </c>
      <c r="J129" s="21" t="s">
        <v>151</v>
      </c>
    </row>
    <row r="130" spans="2:10" s="18" customFormat="1" ht="12.75" x14ac:dyDescent="0.25">
      <c r="B130" s="88" t="s">
        <v>94</v>
      </c>
      <c r="C130" s="14">
        <f>SUM(C122:C129)</f>
        <v>8280</v>
      </c>
      <c r="D130" s="14">
        <f t="shared" ref="D130:H130" si="32">SUM(D122:D129)</f>
        <v>9254</v>
      </c>
      <c r="E130" s="14">
        <f t="shared" si="32"/>
        <v>9876</v>
      </c>
      <c r="F130" s="14">
        <f t="shared" si="32"/>
        <v>10105</v>
      </c>
      <c r="G130" s="14">
        <f t="shared" si="32"/>
        <v>9406</v>
      </c>
      <c r="H130" s="14">
        <f t="shared" si="32"/>
        <v>10626</v>
      </c>
      <c r="I130" s="32">
        <f t="shared" si="30"/>
        <v>2346</v>
      </c>
      <c r="J130" s="89">
        <f>(H130-C130)/C130</f>
        <v>0.28333333333333333</v>
      </c>
    </row>
    <row r="131" spans="2:10" s="18" customFormat="1" ht="24.95" customHeight="1" x14ac:dyDescent="0.2">
      <c r="B131" s="81" t="s">
        <v>47</v>
      </c>
      <c r="C131" s="10"/>
      <c r="D131" s="10"/>
      <c r="E131" s="10"/>
      <c r="H131" s="10"/>
      <c r="I131" s="30"/>
      <c r="J131" s="90"/>
    </row>
    <row r="132" spans="2:10" s="18" customFormat="1" ht="12.75" x14ac:dyDescent="0.25">
      <c r="C132" s="23"/>
      <c r="D132" s="23"/>
      <c r="E132" s="23"/>
      <c r="H132" s="23"/>
      <c r="I132" s="84"/>
      <c r="J132" s="21"/>
    </row>
    <row r="133" spans="2:10" s="18" customFormat="1" ht="12.75" x14ac:dyDescent="0.25">
      <c r="B133" s="101"/>
      <c r="C133" s="103" t="s">
        <v>349</v>
      </c>
      <c r="D133" s="103" t="s">
        <v>350</v>
      </c>
      <c r="E133" s="103" t="s">
        <v>351</v>
      </c>
      <c r="F133" s="130" t="s">
        <v>352</v>
      </c>
      <c r="G133" s="130" t="s">
        <v>353</v>
      </c>
      <c r="H133" s="103" t="s">
        <v>354</v>
      </c>
      <c r="I133" s="132"/>
      <c r="J133" s="21"/>
    </row>
    <row r="134" spans="2:10" s="18" customFormat="1" ht="12.75" x14ac:dyDescent="0.25">
      <c r="B134" s="101" t="s">
        <v>16</v>
      </c>
      <c r="C134" s="104">
        <f>C122/$C$122*100</f>
        <v>100</v>
      </c>
      <c r="D134" s="104">
        <f t="shared" ref="D134:H134" si="33">D122/$C$122*100</f>
        <v>92.302309307207835</v>
      </c>
      <c r="E134" s="104">
        <f t="shared" si="33"/>
        <v>84.254723582925124</v>
      </c>
      <c r="F134" s="104">
        <f t="shared" si="33"/>
        <v>123.51294611616514</v>
      </c>
      <c r="G134" s="104">
        <f t="shared" si="33"/>
        <v>133.44996501049684</v>
      </c>
      <c r="H134" s="104">
        <f t="shared" si="33"/>
        <v>103.9188243526942</v>
      </c>
      <c r="I134" s="132"/>
      <c r="J134" s="21"/>
    </row>
    <row r="135" spans="2:10" s="18" customFormat="1" ht="12.75" x14ac:dyDescent="0.25">
      <c r="B135" s="101" t="s">
        <v>17</v>
      </c>
      <c r="C135" s="104">
        <f>C123/$C$123*100</f>
        <v>100</v>
      </c>
      <c r="D135" s="104">
        <f t="shared" ref="D135:H135" si="34">D123/$C$123*100</f>
        <v>119.41457586618878</v>
      </c>
      <c r="E135" s="104">
        <f t="shared" si="34"/>
        <v>138.41099163679809</v>
      </c>
      <c r="F135" s="104">
        <f t="shared" si="34"/>
        <v>144.11589008363202</v>
      </c>
      <c r="G135" s="104">
        <f t="shared" si="34"/>
        <v>116.72640382317803</v>
      </c>
      <c r="H135" s="104">
        <f t="shared" si="34"/>
        <v>149.82078853046593</v>
      </c>
      <c r="I135" s="132"/>
      <c r="J135" s="21"/>
    </row>
    <row r="136" spans="2:10" s="18" customFormat="1" ht="12.75" x14ac:dyDescent="0.25">
      <c r="B136" s="101" t="s">
        <v>163</v>
      </c>
      <c r="C136" s="104">
        <f>C124/$C$124*100</f>
        <v>100</v>
      </c>
      <c r="D136" s="104">
        <f t="shared" ref="D136:H136" si="35">D124/$C$124*100</f>
        <v>108.38287752675386</v>
      </c>
      <c r="E136" s="104">
        <f t="shared" si="35"/>
        <v>105.29131985731273</v>
      </c>
      <c r="F136" s="104">
        <f t="shared" si="35"/>
        <v>74.137931034482762</v>
      </c>
      <c r="G136" s="104">
        <f t="shared" si="35"/>
        <v>76.04042806183115</v>
      </c>
      <c r="H136" s="104">
        <f t="shared" si="35"/>
        <v>109.63139120095124</v>
      </c>
      <c r="I136" s="132"/>
      <c r="J136" s="21"/>
    </row>
    <row r="137" spans="2:10" s="18" customFormat="1" ht="12.75" x14ac:dyDescent="0.25">
      <c r="B137" s="101" t="s">
        <v>18</v>
      </c>
      <c r="C137" s="104">
        <f>C125/$C$125*100</f>
        <v>100</v>
      </c>
      <c r="D137" s="104">
        <f t="shared" ref="D137:H137" si="36">D125/$C$125*100</f>
        <v>111.76470588235294</v>
      </c>
      <c r="E137" s="104">
        <f t="shared" si="36"/>
        <v>148.52941176470588</v>
      </c>
      <c r="F137" s="104">
        <f t="shared" si="36"/>
        <v>171.3235294117647</v>
      </c>
      <c r="G137" s="104">
        <f t="shared" si="36"/>
        <v>116.1764705882353</v>
      </c>
      <c r="H137" s="104">
        <f t="shared" si="36"/>
        <v>137.5</v>
      </c>
      <c r="I137" s="132"/>
      <c r="J137" s="21"/>
    </row>
    <row r="138" spans="2:10" x14ac:dyDescent="0.25">
      <c r="B138" s="101" t="s">
        <v>19</v>
      </c>
      <c r="C138" s="104">
        <f>C126/$C$126*100</f>
        <v>100</v>
      </c>
      <c r="D138" s="104">
        <f t="shared" ref="D138:H138" si="37">D126/$C$126*100</f>
        <v>257.5</v>
      </c>
      <c r="E138" s="104">
        <f t="shared" si="37"/>
        <v>484.99999999999994</v>
      </c>
      <c r="F138" s="104">
        <f t="shared" si="37"/>
        <v>370</v>
      </c>
      <c r="G138" s="104">
        <f t="shared" si="37"/>
        <v>200</v>
      </c>
      <c r="H138" s="104">
        <f t="shared" si="37"/>
        <v>420</v>
      </c>
      <c r="I138" s="107"/>
    </row>
    <row r="139" spans="2:10" x14ac:dyDescent="0.25">
      <c r="B139" s="101" t="s">
        <v>20</v>
      </c>
      <c r="C139" s="104">
        <f>C127/$C$127*100</f>
        <v>100</v>
      </c>
      <c r="D139" s="104">
        <f t="shared" ref="D139:H139" si="38">D127/$C$127*100</f>
        <v>100.35671819262781</v>
      </c>
      <c r="E139" s="104">
        <f t="shared" si="38"/>
        <v>93.460166468489888</v>
      </c>
      <c r="F139" s="104">
        <f t="shared" si="38"/>
        <v>97.859690844233057</v>
      </c>
      <c r="G139" s="104">
        <f t="shared" si="38"/>
        <v>157.90725326991677</v>
      </c>
      <c r="H139" s="104">
        <f t="shared" si="38"/>
        <v>136.97978596908442</v>
      </c>
      <c r="I139" s="107"/>
    </row>
    <row r="140" spans="2:10" x14ac:dyDescent="0.25">
      <c r="B140" s="101" t="s">
        <v>48</v>
      </c>
      <c r="C140" s="104">
        <f>C128/$C$128*100</f>
        <v>100</v>
      </c>
      <c r="D140" s="104">
        <f t="shared" ref="D140:H140" si="39">D128/$C$128*100</f>
        <v>126.24378109452736</v>
      </c>
      <c r="E140" s="104">
        <f t="shared" si="39"/>
        <v>134.95024875621891</v>
      </c>
      <c r="F140" s="104">
        <f t="shared" si="39"/>
        <v>132.33830845771143</v>
      </c>
      <c r="G140" s="104">
        <f t="shared" si="39"/>
        <v>92.7860696517413</v>
      </c>
      <c r="H140" s="104">
        <f t="shared" si="39"/>
        <v>96.268656716417908</v>
      </c>
      <c r="I140" s="107"/>
    </row>
    <row r="143" spans="2:10" s="18" customFormat="1" ht="24.95" customHeight="1" x14ac:dyDescent="0.25">
      <c r="B143" s="72" t="s">
        <v>347</v>
      </c>
    </row>
    <row r="144" spans="2:10" s="18" customFormat="1" ht="25.5" x14ac:dyDescent="0.25">
      <c r="B144" s="76" t="s">
        <v>12</v>
      </c>
      <c r="C144" s="86" t="s">
        <v>349</v>
      </c>
      <c r="D144" s="86" t="s">
        <v>350</v>
      </c>
      <c r="E144" s="86" t="s">
        <v>351</v>
      </c>
      <c r="F144" s="86" t="s">
        <v>352</v>
      </c>
      <c r="G144" s="86" t="s">
        <v>353</v>
      </c>
      <c r="H144" s="86" t="s">
        <v>354</v>
      </c>
      <c r="I144" s="78" t="s">
        <v>355</v>
      </c>
      <c r="J144" s="78" t="s">
        <v>356</v>
      </c>
    </row>
    <row r="145" spans="2:10" s="18" customFormat="1" ht="12.75" x14ac:dyDescent="0.25">
      <c r="B145" s="18" t="s">
        <v>16</v>
      </c>
      <c r="C145" s="11">
        <f>'[1]4. Forme contrattuali'!C60</f>
        <v>391</v>
      </c>
      <c r="D145" s="11">
        <f>'[1]4. Forme contrattuali'!D60</f>
        <v>291</v>
      </c>
      <c r="E145" s="11">
        <f>'[1]4. Forme contrattuali'!E60</f>
        <v>339</v>
      </c>
      <c r="F145" s="11">
        <f>'[1]4. Forme contrattuali'!F60</f>
        <v>529</v>
      </c>
      <c r="G145" s="11">
        <f>'[1]4. Forme contrattuali'!G60</f>
        <v>360</v>
      </c>
      <c r="H145" s="11">
        <f>'[1]4. Forme contrattuali'!H60</f>
        <v>349</v>
      </c>
      <c r="I145" s="84">
        <f t="shared" ref="I145:I153" si="40">H145-C145</f>
        <v>-42</v>
      </c>
      <c r="J145" s="21">
        <f t="shared" ref="J145:J153" si="41">(H145-C145)/C145</f>
        <v>-0.10741687979539642</v>
      </c>
    </row>
    <row r="146" spans="2:10" s="18" customFormat="1" ht="12.75" x14ac:dyDescent="0.25">
      <c r="B146" s="18" t="s">
        <v>17</v>
      </c>
      <c r="C146" s="11">
        <f>'[1]4. Forme contrattuali'!C61</f>
        <v>1364</v>
      </c>
      <c r="D146" s="11">
        <f>'[1]4. Forme contrattuali'!D61</f>
        <v>1576</v>
      </c>
      <c r="E146" s="11">
        <f>'[1]4. Forme contrattuali'!E61</f>
        <v>1768</v>
      </c>
      <c r="F146" s="11">
        <f>'[1]4. Forme contrattuali'!F61</f>
        <v>1873</v>
      </c>
      <c r="G146" s="11">
        <f>'[1]4. Forme contrattuali'!G61</f>
        <v>1257</v>
      </c>
      <c r="H146" s="11">
        <f>'[1]4. Forme contrattuali'!H61</f>
        <v>1757</v>
      </c>
      <c r="I146" s="84">
        <f t="shared" si="40"/>
        <v>393</v>
      </c>
      <c r="J146" s="21">
        <f t="shared" si="41"/>
        <v>0.28812316715542524</v>
      </c>
    </row>
    <row r="147" spans="2:10" s="18" customFormat="1" ht="12.75" x14ac:dyDescent="0.25">
      <c r="B147" s="18" t="s">
        <v>163</v>
      </c>
      <c r="C147" s="11">
        <f>'[1]4. Forme contrattuali'!C62</f>
        <v>656</v>
      </c>
      <c r="D147" s="11">
        <f>'[1]4. Forme contrattuali'!D62</f>
        <v>857</v>
      </c>
      <c r="E147" s="11">
        <f>'[1]4. Forme contrattuali'!E62</f>
        <v>704</v>
      </c>
      <c r="F147" s="11">
        <f>'[1]4. Forme contrattuali'!F62</f>
        <v>498</v>
      </c>
      <c r="G147" s="11">
        <f>'[1]4. Forme contrattuali'!G62</f>
        <v>380</v>
      </c>
      <c r="H147" s="11">
        <f>'[1]4. Forme contrattuali'!H62</f>
        <v>442</v>
      </c>
      <c r="I147" s="84">
        <f t="shared" si="40"/>
        <v>-214</v>
      </c>
      <c r="J147" s="21">
        <f t="shared" si="41"/>
        <v>-0.32621951219512196</v>
      </c>
    </row>
    <row r="148" spans="2:10" s="18" customFormat="1" ht="12.75" x14ac:dyDescent="0.25">
      <c r="B148" s="18" t="s">
        <v>18</v>
      </c>
      <c r="C148" s="11">
        <f>'[1]4. Forme contrattuali'!C63</f>
        <v>69</v>
      </c>
      <c r="D148" s="11">
        <f>'[1]4. Forme contrattuali'!D63</f>
        <v>60</v>
      </c>
      <c r="E148" s="11">
        <f>'[1]4. Forme contrattuali'!E63</f>
        <v>82</v>
      </c>
      <c r="F148" s="11">
        <f>'[1]4. Forme contrattuali'!F63</f>
        <v>100</v>
      </c>
      <c r="G148" s="11">
        <f>'[1]4. Forme contrattuali'!G63</f>
        <v>42</v>
      </c>
      <c r="H148" s="11">
        <f>'[1]4. Forme contrattuali'!H63</f>
        <v>46</v>
      </c>
      <c r="I148" s="84">
        <f t="shared" si="40"/>
        <v>-23</v>
      </c>
      <c r="J148" s="21">
        <f t="shared" si="41"/>
        <v>-0.33333333333333331</v>
      </c>
    </row>
    <row r="149" spans="2:10" s="18" customFormat="1" ht="12.75" x14ac:dyDescent="0.25">
      <c r="B149" s="18" t="s">
        <v>19</v>
      </c>
      <c r="C149" s="11">
        <f>'[1]4. Forme contrattuali'!C64</f>
        <v>137</v>
      </c>
      <c r="D149" s="11">
        <f>'[1]4. Forme contrattuali'!D64</f>
        <v>183</v>
      </c>
      <c r="E149" s="11">
        <f>'[1]4. Forme contrattuali'!E64</f>
        <v>155</v>
      </c>
      <c r="F149" s="11">
        <f>'[1]4. Forme contrattuali'!F64</f>
        <v>127</v>
      </c>
      <c r="G149" s="11">
        <f>'[1]4. Forme contrattuali'!G64</f>
        <v>108</v>
      </c>
      <c r="H149" s="11">
        <f>'[1]4. Forme contrattuali'!H64</f>
        <v>155</v>
      </c>
      <c r="I149" s="84">
        <f t="shared" si="40"/>
        <v>18</v>
      </c>
      <c r="J149" s="21">
        <f t="shared" si="41"/>
        <v>0.13138686131386862</v>
      </c>
    </row>
    <row r="150" spans="2:10" s="18" customFormat="1" ht="12.75" x14ac:dyDescent="0.25">
      <c r="B150" s="18" t="s">
        <v>20</v>
      </c>
      <c r="C150" s="11">
        <f>'[1]4. Forme contrattuali'!C65</f>
        <v>376</v>
      </c>
      <c r="D150" s="11">
        <f>'[1]4. Forme contrattuali'!D65</f>
        <v>399</v>
      </c>
      <c r="E150" s="11">
        <f>'[1]4. Forme contrattuali'!E65</f>
        <v>404</v>
      </c>
      <c r="F150" s="11">
        <f>'[1]4. Forme contrattuali'!F65</f>
        <v>368</v>
      </c>
      <c r="G150" s="11">
        <f>'[1]4. Forme contrattuali'!G65</f>
        <v>481</v>
      </c>
      <c r="H150" s="11">
        <f>'[1]4. Forme contrattuali'!H65</f>
        <v>536</v>
      </c>
      <c r="I150" s="84">
        <f t="shared" si="40"/>
        <v>160</v>
      </c>
      <c r="J150" s="21">
        <f t="shared" si="41"/>
        <v>0.42553191489361702</v>
      </c>
    </row>
    <row r="151" spans="2:10" s="18" customFormat="1" ht="12.75" x14ac:dyDescent="0.25">
      <c r="B151" s="18" t="s">
        <v>48</v>
      </c>
      <c r="C151" s="11">
        <f>'[1]4. Forme contrattuali'!C66</f>
        <v>79</v>
      </c>
      <c r="D151" s="11">
        <f>'[1]4. Forme contrattuali'!D66</f>
        <v>107</v>
      </c>
      <c r="E151" s="11">
        <f>'[1]4. Forme contrattuali'!E66</f>
        <v>121</v>
      </c>
      <c r="F151" s="11">
        <f>'[1]4. Forme contrattuali'!F66</f>
        <v>129</v>
      </c>
      <c r="G151" s="11">
        <f>'[1]4. Forme contrattuali'!G66</f>
        <v>51</v>
      </c>
      <c r="H151" s="11">
        <f>'[1]4. Forme contrattuali'!H66</f>
        <v>81</v>
      </c>
      <c r="I151" s="84">
        <f t="shared" si="40"/>
        <v>2</v>
      </c>
      <c r="J151" s="21">
        <f t="shared" si="41"/>
        <v>2.5316455696202531E-2</v>
      </c>
    </row>
    <row r="152" spans="2:10" s="18" customFormat="1" ht="12.75" x14ac:dyDescent="0.25">
      <c r="B152" s="18" t="s">
        <v>21</v>
      </c>
      <c r="C152" s="11">
        <f>'[1]4. Forme contrattuali'!C67</f>
        <v>1</v>
      </c>
      <c r="D152" s="11">
        <f>'[1]4. Forme contrattuali'!D67</f>
        <v>0</v>
      </c>
      <c r="E152" s="11">
        <f>'[1]4. Forme contrattuali'!E67</f>
        <v>0</v>
      </c>
      <c r="F152" s="11">
        <f>'[1]4. Forme contrattuali'!F67</f>
        <v>0</v>
      </c>
      <c r="G152" s="11">
        <f>'[1]4. Forme contrattuali'!G67</f>
        <v>0</v>
      </c>
      <c r="H152" s="11">
        <f>'[1]4. Forme contrattuali'!H67</f>
        <v>0</v>
      </c>
      <c r="I152" s="84">
        <f t="shared" si="40"/>
        <v>-1</v>
      </c>
      <c r="J152" s="21">
        <f t="shared" si="41"/>
        <v>-1</v>
      </c>
    </row>
    <row r="153" spans="2:10" s="18" customFormat="1" ht="12.75" x14ac:dyDescent="0.25">
      <c r="B153" s="88" t="s">
        <v>94</v>
      </c>
      <c r="C153" s="14">
        <f>SUM(C145:C152)</f>
        <v>3073</v>
      </c>
      <c r="D153" s="14">
        <f t="shared" ref="D153:H153" si="42">SUM(D145:D152)</f>
        <v>3473</v>
      </c>
      <c r="E153" s="14">
        <f t="shared" si="42"/>
        <v>3573</v>
      </c>
      <c r="F153" s="14">
        <f t="shared" si="42"/>
        <v>3624</v>
      </c>
      <c r="G153" s="14">
        <f t="shared" si="42"/>
        <v>2679</v>
      </c>
      <c r="H153" s="14">
        <f t="shared" si="42"/>
        <v>3366</v>
      </c>
      <c r="I153" s="32">
        <f t="shared" si="40"/>
        <v>293</v>
      </c>
      <c r="J153" s="89">
        <f t="shared" si="41"/>
        <v>9.5346566872762772E-2</v>
      </c>
    </row>
    <row r="154" spans="2:10" s="18" customFormat="1" ht="24.95" customHeight="1" x14ac:dyDescent="0.2">
      <c r="B154" s="81" t="s">
        <v>47</v>
      </c>
      <c r="C154" s="10"/>
      <c r="D154" s="10"/>
      <c r="E154" s="10"/>
      <c r="H154" s="10"/>
      <c r="I154" s="30"/>
      <c r="J154" s="90"/>
    </row>
    <row r="155" spans="2:10" s="18" customFormat="1" ht="12.75" x14ac:dyDescent="0.25">
      <c r="C155" s="23"/>
      <c r="D155" s="23"/>
      <c r="E155" s="23"/>
      <c r="H155" s="23"/>
      <c r="I155" s="84"/>
      <c r="J155" s="21"/>
    </row>
    <row r="156" spans="2:10" s="18" customFormat="1" ht="12.75" x14ac:dyDescent="0.25">
      <c r="B156" s="101"/>
      <c r="C156" s="103" t="s">
        <v>349</v>
      </c>
      <c r="D156" s="103" t="s">
        <v>350</v>
      </c>
      <c r="E156" s="103" t="s">
        <v>351</v>
      </c>
      <c r="F156" s="130" t="s">
        <v>352</v>
      </c>
      <c r="G156" s="130" t="s">
        <v>353</v>
      </c>
      <c r="H156" s="103" t="s">
        <v>354</v>
      </c>
      <c r="I156" s="132"/>
      <c r="J156" s="21"/>
    </row>
    <row r="157" spans="2:10" s="18" customFormat="1" ht="12.75" x14ac:dyDescent="0.25">
      <c r="B157" s="101" t="s">
        <v>16</v>
      </c>
      <c r="C157" s="104">
        <f>C145/$C$145*100</f>
        <v>100</v>
      </c>
      <c r="D157" s="104">
        <f t="shared" ref="D157:H157" si="43">D145/$C$145*100</f>
        <v>74.424552429667528</v>
      </c>
      <c r="E157" s="104">
        <f t="shared" si="43"/>
        <v>86.70076726342711</v>
      </c>
      <c r="F157" s="104">
        <f t="shared" si="43"/>
        <v>135.29411764705884</v>
      </c>
      <c r="G157" s="104">
        <f t="shared" si="43"/>
        <v>92.071611253196934</v>
      </c>
      <c r="H157" s="104">
        <f t="shared" si="43"/>
        <v>89.258312020460366</v>
      </c>
      <c r="I157" s="132"/>
      <c r="J157" s="21"/>
    </row>
    <row r="158" spans="2:10" s="18" customFormat="1" ht="12.75" x14ac:dyDescent="0.25">
      <c r="B158" s="101" t="s">
        <v>17</v>
      </c>
      <c r="C158" s="104">
        <f>C146/$C$146*100</f>
        <v>100</v>
      </c>
      <c r="D158" s="104">
        <f t="shared" ref="D158:H158" si="44">D146/$C$146*100</f>
        <v>115.5425219941349</v>
      </c>
      <c r="E158" s="104">
        <f t="shared" si="44"/>
        <v>129.61876832844575</v>
      </c>
      <c r="F158" s="104">
        <f t="shared" si="44"/>
        <v>137.31671554252199</v>
      </c>
      <c r="G158" s="104">
        <f t="shared" si="44"/>
        <v>92.15542521994135</v>
      </c>
      <c r="H158" s="104">
        <f t="shared" si="44"/>
        <v>128.81231671554252</v>
      </c>
      <c r="I158" s="132"/>
      <c r="J158" s="21"/>
    </row>
    <row r="159" spans="2:10" s="18" customFormat="1" ht="12.75" x14ac:dyDescent="0.25">
      <c r="B159" s="101" t="s">
        <v>163</v>
      </c>
      <c r="C159" s="104">
        <f>C147/$C$147*100</f>
        <v>100</v>
      </c>
      <c r="D159" s="104">
        <f t="shared" ref="D159:H159" si="45">D147/$C$147*100</f>
        <v>130.64024390243901</v>
      </c>
      <c r="E159" s="104">
        <f t="shared" si="45"/>
        <v>107.31707317073172</v>
      </c>
      <c r="F159" s="104">
        <f t="shared" si="45"/>
        <v>75.91463414634147</v>
      </c>
      <c r="G159" s="104">
        <f t="shared" si="45"/>
        <v>57.926829268292678</v>
      </c>
      <c r="H159" s="104">
        <f t="shared" si="45"/>
        <v>67.378048780487802</v>
      </c>
      <c r="I159" s="132"/>
      <c r="J159" s="21"/>
    </row>
    <row r="160" spans="2:10" s="18" customFormat="1" ht="12.75" x14ac:dyDescent="0.25">
      <c r="B160" s="101" t="s">
        <v>18</v>
      </c>
      <c r="C160" s="104">
        <f>C148/$C$148*100</f>
        <v>100</v>
      </c>
      <c r="D160" s="104">
        <f t="shared" ref="D160:H160" si="46">D148/$C$148*100</f>
        <v>86.956521739130437</v>
      </c>
      <c r="E160" s="104">
        <f t="shared" si="46"/>
        <v>118.84057971014492</v>
      </c>
      <c r="F160" s="104">
        <f t="shared" si="46"/>
        <v>144.92753623188406</v>
      </c>
      <c r="G160" s="104">
        <f t="shared" si="46"/>
        <v>60.869565217391312</v>
      </c>
      <c r="H160" s="104">
        <f t="shared" si="46"/>
        <v>66.666666666666657</v>
      </c>
      <c r="I160" s="132"/>
      <c r="J160" s="21"/>
    </row>
    <row r="161" spans="2:10" x14ac:dyDescent="0.25">
      <c r="B161" s="101" t="s">
        <v>19</v>
      </c>
      <c r="C161" s="104">
        <f>C149/$C$149*100</f>
        <v>100</v>
      </c>
      <c r="D161" s="104">
        <f t="shared" ref="D161:H161" si="47">D149/$C$149*100</f>
        <v>133.57664233576642</v>
      </c>
      <c r="E161" s="104">
        <f t="shared" si="47"/>
        <v>113.13868613138686</v>
      </c>
      <c r="F161" s="104">
        <f t="shared" si="47"/>
        <v>92.700729927007302</v>
      </c>
      <c r="G161" s="104">
        <f t="shared" si="47"/>
        <v>78.832116788321173</v>
      </c>
      <c r="H161" s="104">
        <f t="shared" si="47"/>
        <v>113.13868613138686</v>
      </c>
      <c r="I161" s="107"/>
    </row>
    <row r="162" spans="2:10" x14ac:dyDescent="0.25">
      <c r="B162" s="101" t="s">
        <v>20</v>
      </c>
      <c r="C162" s="104">
        <f>C150/$C$150*100</f>
        <v>100</v>
      </c>
      <c r="D162" s="104">
        <f t="shared" ref="D162:H162" si="48">D150/$C$150*100</f>
        <v>106.11702127659575</v>
      </c>
      <c r="E162" s="104">
        <f t="shared" si="48"/>
        <v>107.44680851063831</v>
      </c>
      <c r="F162" s="104">
        <f t="shared" si="48"/>
        <v>97.872340425531917</v>
      </c>
      <c r="G162" s="104">
        <f t="shared" si="48"/>
        <v>127.92553191489363</v>
      </c>
      <c r="H162" s="104">
        <f t="shared" si="48"/>
        <v>142.55319148936169</v>
      </c>
      <c r="I162" s="107"/>
    </row>
    <row r="163" spans="2:10" x14ac:dyDescent="0.25">
      <c r="B163" s="101" t="s">
        <v>48</v>
      </c>
      <c r="C163" s="104">
        <f>C151/$C$151*100</f>
        <v>100</v>
      </c>
      <c r="D163" s="104">
        <f t="shared" ref="D163:H163" si="49">D151/$C$151*100</f>
        <v>135.44303797468353</v>
      </c>
      <c r="E163" s="104">
        <f t="shared" si="49"/>
        <v>153.1645569620253</v>
      </c>
      <c r="F163" s="104">
        <f t="shared" si="49"/>
        <v>163.29113924050634</v>
      </c>
      <c r="G163" s="104">
        <f t="shared" si="49"/>
        <v>64.556962025316452</v>
      </c>
      <c r="H163" s="104">
        <f t="shared" si="49"/>
        <v>102.53164556962024</v>
      </c>
      <c r="I163" s="107"/>
    </row>
    <row r="166" spans="2:10" s="18" customFormat="1" ht="24.95" customHeight="1" x14ac:dyDescent="0.25">
      <c r="B166" s="72" t="s">
        <v>348</v>
      </c>
    </row>
    <row r="167" spans="2:10" s="18" customFormat="1" ht="25.5" x14ac:dyDescent="0.25">
      <c r="B167" s="76" t="s">
        <v>13</v>
      </c>
      <c r="C167" s="86" t="s">
        <v>349</v>
      </c>
      <c r="D167" s="86" t="s">
        <v>350</v>
      </c>
      <c r="E167" s="86" t="s">
        <v>351</v>
      </c>
      <c r="F167" s="86" t="s">
        <v>352</v>
      </c>
      <c r="G167" s="86" t="s">
        <v>353</v>
      </c>
      <c r="H167" s="86" t="s">
        <v>354</v>
      </c>
      <c r="I167" s="78" t="s">
        <v>355</v>
      </c>
      <c r="J167" s="78" t="s">
        <v>356</v>
      </c>
    </row>
    <row r="168" spans="2:10" s="18" customFormat="1" ht="12.75" x14ac:dyDescent="0.25">
      <c r="B168" s="18" t="s">
        <v>16</v>
      </c>
      <c r="C168" s="11">
        <f>'[1]4. Forme contrattuali'!C74</f>
        <v>466</v>
      </c>
      <c r="D168" s="11">
        <f>'[1]4. Forme contrattuali'!D74</f>
        <v>406</v>
      </c>
      <c r="E168" s="11">
        <f>'[1]4. Forme contrattuali'!E74</f>
        <v>683</v>
      </c>
      <c r="F168" s="11">
        <f>'[1]4. Forme contrattuali'!F74</f>
        <v>737</v>
      </c>
      <c r="G168" s="11">
        <f>'[1]4. Forme contrattuali'!G74</f>
        <v>659</v>
      </c>
      <c r="H168" s="11">
        <f>'[1]4. Forme contrattuali'!H74</f>
        <v>567</v>
      </c>
      <c r="I168" s="84">
        <f t="shared" ref="I168:I176" si="50">H168-C168</f>
        <v>101</v>
      </c>
      <c r="J168" s="21">
        <f t="shared" ref="J168:J174" si="51">(H168-C168)/C168</f>
        <v>0.2167381974248927</v>
      </c>
    </row>
    <row r="169" spans="2:10" s="18" customFormat="1" ht="12.75" x14ac:dyDescent="0.25">
      <c r="B169" s="18" t="s">
        <v>17</v>
      </c>
      <c r="C169" s="11">
        <f>'[1]4. Forme contrattuali'!C75</f>
        <v>1514</v>
      </c>
      <c r="D169" s="11">
        <f>'[1]4. Forme contrattuali'!D75</f>
        <v>1834</v>
      </c>
      <c r="E169" s="11">
        <f>'[1]4. Forme contrattuali'!E75</f>
        <v>1897</v>
      </c>
      <c r="F169" s="11">
        <f>'[1]4. Forme contrattuali'!F75</f>
        <v>2033</v>
      </c>
      <c r="G169" s="11">
        <f>'[1]4. Forme contrattuali'!G75</f>
        <v>1465</v>
      </c>
      <c r="H169" s="11">
        <f>'[1]4. Forme contrattuali'!H75</f>
        <v>2054</v>
      </c>
      <c r="I169" s="84">
        <f t="shared" si="50"/>
        <v>540</v>
      </c>
      <c r="J169" s="21">
        <f t="shared" si="51"/>
        <v>0.35667107001321002</v>
      </c>
    </row>
    <row r="170" spans="2:10" s="18" customFormat="1" ht="12.75" x14ac:dyDescent="0.25">
      <c r="B170" s="18" t="s">
        <v>163</v>
      </c>
      <c r="C170" s="11">
        <f>'[1]4. Forme contrattuali'!C76</f>
        <v>739</v>
      </c>
      <c r="D170" s="11">
        <f>'[1]4. Forme contrattuali'!D76</f>
        <v>933</v>
      </c>
      <c r="E170" s="11">
        <f>'[1]4. Forme contrattuali'!E76</f>
        <v>1185</v>
      </c>
      <c r="F170" s="11">
        <f>'[1]4. Forme contrattuali'!F76</f>
        <v>883</v>
      </c>
      <c r="G170" s="11">
        <f>'[1]4. Forme contrattuali'!G76</f>
        <v>755</v>
      </c>
      <c r="H170" s="11">
        <f>'[1]4. Forme contrattuali'!H76</f>
        <v>834</v>
      </c>
      <c r="I170" s="84">
        <f t="shared" si="50"/>
        <v>95</v>
      </c>
      <c r="J170" s="21">
        <f t="shared" si="51"/>
        <v>0.12855209742895804</v>
      </c>
    </row>
    <row r="171" spans="2:10" s="18" customFormat="1" ht="12.75" x14ac:dyDescent="0.25">
      <c r="B171" s="18" t="s">
        <v>18</v>
      </c>
      <c r="C171" s="11">
        <f>'[1]4. Forme contrattuali'!C77</f>
        <v>67</v>
      </c>
      <c r="D171" s="11">
        <f>'[1]4. Forme contrattuali'!D77</f>
        <v>50</v>
      </c>
      <c r="E171" s="11">
        <f>'[1]4. Forme contrattuali'!E77</f>
        <v>73</v>
      </c>
      <c r="F171" s="11">
        <f>'[1]4. Forme contrattuali'!F77</f>
        <v>86</v>
      </c>
      <c r="G171" s="11">
        <f>'[1]4. Forme contrattuali'!G77</f>
        <v>40</v>
      </c>
      <c r="H171" s="11">
        <f>'[1]4. Forme contrattuali'!H77</f>
        <v>60</v>
      </c>
      <c r="I171" s="84">
        <f t="shared" si="50"/>
        <v>-7</v>
      </c>
      <c r="J171" s="21">
        <f t="shared" si="51"/>
        <v>-0.1044776119402985</v>
      </c>
    </row>
    <row r="172" spans="2:10" s="18" customFormat="1" ht="12.75" x14ac:dyDescent="0.25">
      <c r="B172" s="18" t="s">
        <v>19</v>
      </c>
      <c r="C172" s="11">
        <f>'[1]4. Forme contrattuali'!C78</f>
        <v>27</v>
      </c>
      <c r="D172" s="11">
        <f>'[1]4. Forme contrattuali'!D78</f>
        <v>51</v>
      </c>
      <c r="E172" s="11">
        <f>'[1]4. Forme contrattuali'!E78</f>
        <v>72</v>
      </c>
      <c r="F172" s="11">
        <f>'[1]4. Forme contrattuali'!F78</f>
        <v>77</v>
      </c>
      <c r="G172" s="11">
        <f>'[1]4. Forme contrattuali'!G78</f>
        <v>47</v>
      </c>
      <c r="H172" s="11">
        <f>'[1]4. Forme contrattuali'!H78</f>
        <v>44</v>
      </c>
      <c r="I172" s="84">
        <f t="shared" si="50"/>
        <v>17</v>
      </c>
      <c r="J172" s="21">
        <f t="shared" si="51"/>
        <v>0.62962962962962965</v>
      </c>
    </row>
    <row r="173" spans="2:10" s="18" customFormat="1" ht="12.75" x14ac:dyDescent="0.25">
      <c r="B173" s="18" t="s">
        <v>20</v>
      </c>
      <c r="C173" s="11">
        <f>'[1]4. Forme contrattuali'!C79</f>
        <v>364</v>
      </c>
      <c r="D173" s="11">
        <f>'[1]4. Forme contrattuali'!D79</f>
        <v>401</v>
      </c>
      <c r="E173" s="11">
        <f>'[1]4. Forme contrattuali'!E79</f>
        <v>368</v>
      </c>
      <c r="F173" s="11">
        <f>'[1]4. Forme contrattuali'!F79</f>
        <v>413</v>
      </c>
      <c r="G173" s="11">
        <f>'[1]4. Forme contrattuali'!G79</f>
        <v>627</v>
      </c>
      <c r="H173" s="11">
        <f>'[1]4. Forme contrattuali'!H79</f>
        <v>472</v>
      </c>
      <c r="I173" s="84">
        <f t="shared" si="50"/>
        <v>108</v>
      </c>
      <c r="J173" s="21">
        <f t="shared" si="51"/>
        <v>0.2967032967032967</v>
      </c>
    </row>
    <row r="174" spans="2:10" s="18" customFormat="1" ht="12.75" x14ac:dyDescent="0.25">
      <c r="B174" s="18" t="s">
        <v>48</v>
      </c>
      <c r="C174" s="11">
        <f>'[1]4. Forme contrattuali'!C80</f>
        <v>172</v>
      </c>
      <c r="D174" s="11">
        <f>'[1]4. Forme contrattuali'!D80</f>
        <v>202</v>
      </c>
      <c r="E174" s="11">
        <f>'[1]4. Forme contrattuali'!E80</f>
        <v>151</v>
      </c>
      <c r="F174" s="11">
        <f>'[1]4. Forme contrattuali'!F80</f>
        <v>260</v>
      </c>
      <c r="G174" s="11">
        <f>'[1]4. Forme contrattuali'!G80</f>
        <v>178</v>
      </c>
      <c r="H174" s="11">
        <f>'[1]4. Forme contrattuali'!H80</f>
        <v>237</v>
      </c>
      <c r="I174" s="84">
        <f t="shared" si="50"/>
        <v>65</v>
      </c>
      <c r="J174" s="21">
        <f t="shared" si="51"/>
        <v>0.37790697674418605</v>
      </c>
    </row>
    <row r="175" spans="2:10" s="18" customFormat="1" ht="12.75" x14ac:dyDescent="0.25">
      <c r="B175" s="18" t="s">
        <v>21</v>
      </c>
      <c r="C175" s="11">
        <f>'[1]4. Forme contrattuali'!C81</f>
        <v>0</v>
      </c>
      <c r="D175" s="11">
        <f>'[1]4. Forme contrattuali'!D81</f>
        <v>0</v>
      </c>
      <c r="E175" s="11">
        <f>'[1]4. Forme contrattuali'!E81</f>
        <v>0</v>
      </c>
      <c r="F175" s="11">
        <f>'[1]4. Forme contrattuali'!F81</f>
        <v>0</v>
      </c>
      <c r="G175" s="11">
        <f>'[1]4. Forme contrattuali'!G81</f>
        <v>0</v>
      </c>
      <c r="H175" s="11">
        <f>'[1]4. Forme contrattuali'!H81</f>
        <v>0</v>
      </c>
      <c r="I175" s="84">
        <f t="shared" si="50"/>
        <v>0</v>
      </c>
      <c r="J175" s="21" t="s">
        <v>151</v>
      </c>
    </row>
    <row r="176" spans="2:10" s="18" customFormat="1" ht="12.75" x14ac:dyDescent="0.25">
      <c r="B176" s="88" t="s">
        <v>94</v>
      </c>
      <c r="C176" s="14">
        <f>SUM(C168:C175)</f>
        <v>3349</v>
      </c>
      <c r="D176" s="14">
        <f t="shared" ref="D176:H176" si="52">SUM(D168:D175)</f>
        <v>3877</v>
      </c>
      <c r="E176" s="14">
        <f t="shared" si="52"/>
        <v>4429</v>
      </c>
      <c r="F176" s="14">
        <f t="shared" si="52"/>
        <v>4489</v>
      </c>
      <c r="G176" s="14">
        <f t="shared" si="52"/>
        <v>3771</v>
      </c>
      <c r="H176" s="14">
        <f t="shared" si="52"/>
        <v>4268</v>
      </c>
      <c r="I176" s="32">
        <f t="shared" si="50"/>
        <v>919</v>
      </c>
      <c r="J176" s="89">
        <f>(H176-C176)/C176</f>
        <v>0.27441027172290233</v>
      </c>
    </row>
    <row r="177" spans="2:10" s="18" customFormat="1" ht="24.95" customHeight="1" x14ac:dyDescent="0.2">
      <c r="B177" s="81" t="s">
        <v>47</v>
      </c>
      <c r="C177" s="10"/>
      <c r="D177" s="10"/>
      <c r="E177" s="10"/>
      <c r="H177" s="10"/>
      <c r="I177" s="30"/>
      <c r="J177" s="90"/>
    </row>
    <row r="178" spans="2:10" s="18" customFormat="1" ht="12.75" x14ac:dyDescent="0.25">
      <c r="C178" s="23"/>
      <c r="D178" s="23"/>
      <c r="E178" s="23"/>
      <c r="H178" s="23"/>
      <c r="I178" s="84"/>
      <c r="J178" s="21"/>
    </row>
    <row r="179" spans="2:10" s="18" customFormat="1" ht="12.75" x14ac:dyDescent="0.25">
      <c r="B179" s="101"/>
      <c r="C179" s="103" t="s">
        <v>349</v>
      </c>
      <c r="D179" s="103" t="s">
        <v>350</v>
      </c>
      <c r="E179" s="103" t="s">
        <v>351</v>
      </c>
      <c r="F179" s="130" t="s">
        <v>352</v>
      </c>
      <c r="G179" s="130" t="s">
        <v>353</v>
      </c>
      <c r="H179" s="103" t="s">
        <v>354</v>
      </c>
      <c r="I179" s="132"/>
      <c r="J179" s="21"/>
    </row>
    <row r="180" spans="2:10" s="18" customFormat="1" ht="12.75" x14ac:dyDescent="0.25">
      <c r="B180" s="101" t="s">
        <v>16</v>
      </c>
      <c r="C180" s="104">
        <f>C168/$C$168*100</f>
        <v>100</v>
      </c>
      <c r="D180" s="104">
        <f t="shared" ref="D180:H180" si="53">D168/$C$168*100</f>
        <v>87.124463519313295</v>
      </c>
      <c r="E180" s="104">
        <f t="shared" si="53"/>
        <v>146.56652360515022</v>
      </c>
      <c r="F180" s="104">
        <f t="shared" si="53"/>
        <v>158.15450643776825</v>
      </c>
      <c r="G180" s="104">
        <f t="shared" si="53"/>
        <v>141.41630901287553</v>
      </c>
      <c r="H180" s="104">
        <f t="shared" si="53"/>
        <v>121.67381974248927</v>
      </c>
      <c r="I180" s="132"/>
      <c r="J180" s="21"/>
    </row>
    <row r="181" spans="2:10" s="18" customFormat="1" ht="12.75" x14ac:dyDescent="0.25">
      <c r="B181" s="101" t="s">
        <v>17</v>
      </c>
      <c r="C181" s="104">
        <f>C169/$C$169*100</f>
        <v>100</v>
      </c>
      <c r="D181" s="104">
        <f t="shared" ref="D181:H181" si="54">D169/$C$169*100</f>
        <v>121.13606340819022</v>
      </c>
      <c r="E181" s="104">
        <f t="shared" si="54"/>
        <v>125.29722589167767</v>
      </c>
      <c r="F181" s="104">
        <f t="shared" si="54"/>
        <v>134.2800528401585</v>
      </c>
      <c r="G181" s="104">
        <f t="shared" si="54"/>
        <v>96.763540290620881</v>
      </c>
      <c r="H181" s="104">
        <f t="shared" si="54"/>
        <v>135.667107001321</v>
      </c>
      <c r="I181" s="132"/>
      <c r="J181" s="21"/>
    </row>
    <row r="182" spans="2:10" s="18" customFormat="1" ht="12.75" x14ac:dyDescent="0.25">
      <c r="B182" s="101" t="s">
        <v>163</v>
      </c>
      <c r="C182" s="104">
        <f>C170/$C$170*100</f>
        <v>100</v>
      </c>
      <c r="D182" s="104">
        <f t="shared" ref="D182:H182" si="55">D170/$C$170*100</f>
        <v>126.25169147496618</v>
      </c>
      <c r="E182" s="104">
        <f t="shared" si="55"/>
        <v>160.35182679296346</v>
      </c>
      <c r="F182" s="104">
        <f t="shared" si="55"/>
        <v>119.48579161028417</v>
      </c>
      <c r="G182" s="104">
        <f t="shared" si="55"/>
        <v>102.16508795669823</v>
      </c>
      <c r="H182" s="104">
        <f t="shared" si="55"/>
        <v>112.85520974289579</v>
      </c>
      <c r="I182" s="132"/>
      <c r="J182" s="21"/>
    </row>
    <row r="183" spans="2:10" s="18" customFormat="1" ht="12.75" x14ac:dyDescent="0.25">
      <c r="B183" s="101" t="s">
        <v>18</v>
      </c>
      <c r="C183" s="104">
        <f>C171/$C$171*100</f>
        <v>100</v>
      </c>
      <c r="D183" s="104">
        <f t="shared" ref="D183:H183" si="56">D171/$C$171*100</f>
        <v>74.626865671641795</v>
      </c>
      <c r="E183" s="104">
        <f t="shared" si="56"/>
        <v>108.95522388059702</v>
      </c>
      <c r="F183" s="104">
        <f t="shared" si="56"/>
        <v>128.35820895522389</v>
      </c>
      <c r="G183" s="104">
        <f t="shared" si="56"/>
        <v>59.701492537313428</v>
      </c>
      <c r="H183" s="104">
        <f t="shared" si="56"/>
        <v>89.552238805970148</v>
      </c>
      <c r="I183" s="132"/>
      <c r="J183" s="21"/>
    </row>
    <row r="184" spans="2:10" x14ac:dyDescent="0.25">
      <c r="B184" s="101" t="s">
        <v>19</v>
      </c>
      <c r="C184" s="104">
        <f>C172/$C$172*100</f>
        <v>100</v>
      </c>
      <c r="D184" s="104">
        <f t="shared" ref="D184:H184" si="57">D172/$C$172*100</f>
        <v>188.88888888888889</v>
      </c>
      <c r="E184" s="104">
        <f t="shared" si="57"/>
        <v>266.66666666666663</v>
      </c>
      <c r="F184" s="104">
        <f t="shared" si="57"/>
        <v>285.18518518518516</v>
      </c>
      <c r="G184" s="104">
        <f t="shared" si="57"/>
        <v>174.07407407407408</v>
      </c>
      <c r="H184" s="104">
        <f t="shared" si="57"/>
        <v>162.96296296296296</v>
      </c>
      <c r="I184" s="107"/>
    </row>
    <row r="185" spans="2:10" x14ac:dyDescent="0.25">
      <c r="B185" s="101" t="s">
        <v>20</v>
      </c>
      <c r="C185" s="104">
        <f>C173/$C$173*100</f>
        <v>100</v>
      </c>
      <c r="D185" s="104">
        <f t="shared" ref="D185:H185" si="58">D173/$C$173*100</f>
        <v>110.16483516483517</v>
      </c>
      <c r="E185" s="104">
        <f t="shared" si="58"/>
        <v>101.09890109890109</v>
      </c>
      <c r="F185" s="104">
        <f t="shared" si="58"/>
        <v>113.46153846153845</v>
      </c>
      <c r="G185" s="104">
        <f t="shared" si="58"/>
        <v>172.25274725274727</v>
      </c>
      <c r="H185" s="104">
        <f t="shared" si="58"/>
        <v>129.67032967032966</v>
      </c>
      <c r="I185" s="107"/>
    </row>
    <row r="186" spans="2:10" x14ac:dyDescent="0.25">
      <c r="B186" s="101" t="s">
        <v>48</v>
      </c>
      <c r="C186" s="104">
        <f>C174/$C$174*100</f>
        <v>100</v>
      </c>
      <c r="D186" s="104">
        <f t="shared" ref="D186:H186" si="59">D174/$C$174*100</f>
        <v>117.44186046511629</v>
      </c>
      <c r="E186" s="104">
        <f t="shared" si="59"/>
        <v>87.79069767441861</v>
      </c>
      <c r="F186" s="104">
        <f t="shared" si="59"/>
        <v>151.16279069767441</v>
      </c>
      <c r="G186" s="104">
        <f t="shared" si="59"/>
        <v>103.48837209302326</v>
      </c>
      <c r="H186" s="104">
        <f t="shared" si="59"/>
        <v>137.7906976744186</v>
      </c>
      <c r="I186" s="107"/>
    </row>
    <row r="187" spans="2:10" x14ac:dyDescent="0.25">
      <c r="B187" s="107"/>
      <c r="C187" s="107"/>
      <c r="D187" s="107"/>
      <c r="E187" s="107"/>
      <c r="F187" s="107"/>
      <c r="G187" s="107"/>
      <c r="H187" s="107"/>
      <c r="I187" s="107"/>
    </row>
    <row r="188" spans="2:10" x14ac:dyDescent="0.25">
      <c r="B188" s="107"/>
      <c r="C188" s="107"/>
      <c r="D188" s="107"/>
      <c r="E188" s="107"/>
      <c r="F188" s="107"/>
      <c r="G188" s="107"/>
      <c r="H188" s="107"/>
      <c r="I188" s="107"/>
    </row>
  </sheetData>
  <sheetProtection sheet="1" objects="1" scenarios="1"/>
  <mergeCells count="38">
    <mergeCell ref="B2:AA4"/>
    <mergeCell ref="B7:B8"/>
    <mergeCell ref="C7:D8"/>
    <mergeCell ref="E7:T7"/>
    <mergeCell ref="E8:F8"/>
    <mergeCell ref="G8:H8"/>
    <mergeCell ref="I8:J8"/>
    <mergeCell ref="K8:L8"/>
    <mergeCell ref="M8:N8"/>
    <mergeCell ref="O8:P8"/>
    <mergeCell ref="Q8:R8"/>
    <mergeCell ref="S8:T8"/>
    <mergeCell ref="C12:T12"/>
    <mergeCell ref="B21:B22"/>
    <mergeCell ref="C21:D22"/>
    <mergeCell ref="E21:T21"/>
    <mergeCell ref="E22:F22"/>
    <mergeCell ref="G22:H22"/>
    <mergeCell ref="I22:J22"/>
    <mergeCell ref="K22:L22"/>
    <mergeCell ref="M22:N22"/>
    <mergeCell ref="O22:P22"/>
    <mergeCell ref="Q22:R22"/>
    <mergeCell ref="S22:T22"/>
    <mergeCell ref="C26:T26"/>
    <mergeCell ref="C40:T40"/>
    <mergeCell ref="B47:AA49"/>
    <mergeCell ref="I36:J36"/>
    <mergeCell ref="K36:L36"/>
    <mergeCell ref="M36:N36"/>
    <mergeCell ref="O36:P36"/>
    <mergeCell ref="Q36:R36"/>
    <mergeCell ref="S36:T36"/>
    <mergeCell ref="B35:B36"/>
    <mergeCell ref="C35:D36"/>
    <mergeCell ref="E35:T35"/>
    <mergeCell ref="E36:F36"/>
    <mergeCell ref="G36:H36"/>
  </mergeCells>
  <pageMargins left="0.7" right="0.7" top="0.75" bottom="0.75" header="0.3" footer="0.3"/>
  <pageSetup paperSize="9" scale="53" orientation="portrait" r:id="rId1"/>
  <ignoredErrors>
    <ignoredError sqref="E10:E11 E13:E16" formula="1"/>
  </ignoredError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B4ED59-A1B6-4011-8B0F-2FBD2B1DDAC4}">
  <sheetPr>
    <tabColor theme="0"/>
    <pageSetUpPr fitToPage="1"/>
  </sheetPr>
  <dimension ref="B1:AK215"/>
  <sheetViews>
    <sheetView workbookViewId="0">
      <selection activeCell="B2" sqref="R2"/>
    </sheetView>
  </sheetViews>
  <sheetFormatPr defaultColWidth="9.140625" defaultRowHeight="12.75" x14ac:dyDescent="0.25"/>
  <cols>
    <col min="1" max="1" width="4.7109375" style="17" customWidth="1"/>
    <col min="2" max="2" width="36.28515625" style="17" customWidth="1"/>
    <col min="3" max="14" width="8.28515625" style="17" customWidth="1"/>
    <col min="15" max="15" width="9.140625" style="17" customWidth="1"/>
    <col min="16" max="20" width="8.28515625" style="17" customWidth="1"/>
    <col min="21" max="16384" width="9.140625" style="17"/>
  </cols>
  <sheetData>
    <row r="1" spans="2:37" x14ac:dyDescent="0.2">
      <c r="R1" s="7"/>
      <c r="S1" s="7"/>
      <c r="T1" s="7"/>
      <c r="U1" s="7"/>
      <c r="V1" s="7"/>
      <c r="W1" s="7"/>
      <c r="X1" s="7"/>
      <c r="Y1" s="7"/>
      <c r="Z1" s="7"/>
      <c r="AA1" s="7"/>
      <c r="AB1" s="7"/>
    </row>
    <row r="2" spans="2:37" s="36" customFormat="1" ht="14.25" customHeight="1" x14ac:dyDescent="0.2">
      <c r="B2" s="150" t="s">
        <v>200</v>
      </c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29"/>
      <c r="AD2" s="29"/>
      <c r="AE2" s="29"/>
      <c r="AF2" s="29"/>
      <c r="AG2" s="29"/>
      <c r="AH2" s="29"/>
      <c r="AI2" s="3"/>
      <c r="AJ2" s="3"/>
      <c r="AK2" s="3"/>
    </row>
    <row r="3" spans="2:37" s="36" customFormat="1" ht="14.25" customHeight="1" x14ac:dyDescent="0.2">
      <c r="B3" s="150"/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150"/>
      <c r="Q3" s="150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43"/>
      <c r="AD3" s="29"/>
      <c r="AE3" s="29"/>
      <c r="AF3" s="29"/>
      <c r="AG3" s="43"/>
      <c r="AH3" s="3"/>
      <c r="AI3" s="3"/>
      <c r="AJ3" s="3"/>
      <c r="AK3" s="3"/>
    </row>
    <row r="4" spans="2:37" s="36" customFormat="1" ht="14.25" customHeight="1" x14ac:dyDescent="0.2">
      <c r="B4" s="150"/>
      <c r="C4" s="150"/>
      <c r="D4" s="150"/>
      <c r="E4" s="150"/>
      <c r="F4" s="150"/>
      <c r="G4" s="150"/>
      <c r="H4" s="150"/>
      <c r="I4" s="150"/>
      <c r="J4" s="150"/>
      <c r="K4" s="150"/>
      <c r="L4" s="150"/>
      <c r="M4" s="150"/>
      <c r="N4" s="150"/>
      <c r="O4" s="150"/>
      <c r="P4" s="150"/>
      <c r="Q4" s="150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3"/>
      <c r="AD4" s="29"/>
      <c r="AE4" s="29"/>
      <c r="AF4" s="29"/>
      <c r="AG4" s="3"/>
      <c r="AH4" s="3"/>
      <c r="AI4" s="3"/>
      <c r="AJ4" s="3"/>
      <c r="AK4" s="3"/>
    </row>
    <row r="6" spans="2:37" s="6" customFormat="1" ht="24.95" customHeight="1" x14ac:dyDescent="0.25">
      <c r="B6" s="169" t="s">
        <v>246</v>
      </c>
      <c r="C6" s="169"/>
      <c r="D6" s="169"/>
      <c r="E6" s="169"/>
      <c r="F6" s="169"/>
      <c r="G6" s="169"/>
      <c r="H6" s="169"/>
      <c r="I6" s="169"/>
      <c r="J6" s="169"/>
      <c r="K6" s="169"/>
      <c r="L6" s="169"/>
      <c r="M6" s="169"/>
      <c r="N6" s="169"/>
      <c r="O6" s="1"/>
      <c r="P6" s="1"/>
      <c r="Q6" s="1"/>
    </row>
    <row r="7" spans="2:37" s="7" customFormat="1" ht="15" customHeight="1" x14ac:dyDescent="0.2">
      <c r="B7" s="164" t="s">
        <v>90</v>
      </c>
      <c r="C7" s="166" t="s">
        <v>55</v>
      </c>
      <c r="D7" s="166"/>
      <c r="E7" s="166"/>
      <c r="F7" s="162" t="s">
        <v>2</v>
      </c>
      <c r="G7" s="162"/>
      <c r="H7" s="162"/>
      <c r="I7" s="162"/>
      <c r="J7" s="162"/>
      <c r="K7" s="162"/>
      <c r="L7" s="162"/>
      <c r="M7" s="162"/>
      <c r="N7" s="162"/>
    </row>
    <row r="8" spans="2:37" s="7" customFormat="1" ht="30.75" customHeight="1" x14ac:dyDescent="0.2">
      <c r="B8" s="165"/>
      <c r="C8" s="167"/>
      <c r="D8" s="167"/>
      <c r="E8" s="167"/>
      <c r="F8" s="156" t="s">
        <v>91</v>
      </c>
      <c r="G8" s="156"/>
      <c r="H8" s="156"/>
      <c r="I8" s="161" t="s">
        <v>92</v>
      </c>
      <c r="J8" s="161"/>
      <c r="K8" s="161"/>
      <c r="L8" s="161" t="s">
        <v>93</v>
      </c>
      <c r="M8" s="161"/>
      <c r="N8" s="161"/>
    </row>
    <row r="9" spans="2:37" s="7" customFormat="1" ht="42" customHeight="1" x14ac:dyDescent="0.2">
      <c r="B9" s="9"/>
      <c r="C9" s="77" t="s">
        <v>358</v>
      </c>
      <c r="D9" s="78" t="s">
        <v>359</v>
      </c>
      <c r="E9" s="78" t="s">
        <v>360</v>
      </c>
      <c r="F9" s="77" t="s">
        <v>358</v>
      </c>
      <c r="G9" s="78" t="s">
        <v>359</v>
      </c>
      <c r="H9" s="78" t="s">
        <v>360</v>
      </c>
      <c r="I9" s="77" t="s">
        <v>358</v>
      </c>
      <c r="J9" s="78" t="s">
        <v>359</v>
      </c>
      <c r="K9" s="78" t="s">
        <v>360</v>
      </c>
      <c r="L9" s="77" t="s">
        <v>358</v>
      </c>
      <c r="M9" s="78" t="s">
        <v>359</v>
      </c>
      <c r="N9" s="78" t="s">
        <v>360</v>
      </c>
    </row>
    <row r="10" spans="2:37" s="7" customFormat="1" x14ac:dyDescent="0.2">
      <c r="B10" s="8" t="s">
        <v>60</v>
      </c>
      <c r="C10" s="52">
        <f>'[1]4. Delegazioni'!C10</f>
        <v>1604</v>
      </c>
      <c r="D10" s="53">
        <f>'[1]4. Delegazioni'!D10</f>
        <v>169</v>
      </c>
      <c r="E10" s="54">
        <f>'[1]4. Delegazioni'!E10</f>
        <v>0.1178</v>
      </c>
      <c r="F10" s="52">
        <f>'[1]4. Delegazioni'!F10</f>
        <v>203</v>
      </c>
      <c r="G10" s="53">
        <f>'[1]4. Delegazioni'!G10</f>
        <v>17</v>
      </c>
      <c r="H10" s="54">
        <f>'[1]4. Delegazioni'!H10</f>
        <v>9.1399999999999995E-2</v>
      </c>
      <c r="I10" s="52">
        <f>'[1]4. Delegazioni'!I10</f>
        <v>957</v>
      </c>
      <c r="J10" s="53">
        <f>'[1]4. Delegazioni'!J10</f>
        <v>142</v>
      </c>
      <c r="K10" s="54">
        <f>'[1]4. Delegazioni'!K10</f>
        <v>0.17419999999999999</v>
      </c>
      <c r="L10" s="52">
        <f>'[1]4. Delegazioni'!L10</f>
        <v>444</v>
      </c>
      <c r="M10" s="53">
        <f>'[1]4. Delegazioni'!M10</f>
        <v>10</v>
      </c>
      <c r="N10" s="54">
        <f>'[1]4. Delegazioni'!N10</f>
        <v>2.3E-2</v>
      </c>
      <c r="O10" s="10"/>
      <c r="P10" s="11"/>
      <c r="Q10" s="12"/>
      <c r="R10" s="8"/>
      <c r="S10" s="8"/>
    </row>
    <row r="11" spans="2:37" s="7" customFormat="1" x14ac:dyDescent="0.2">
      <c r="B11" s="8" t="s">
        <v>61</v>
      </c>
      <c r="C11" s="20">
        <f>'[1]4. Delegazioni'!C11</f>
        <v>295</v>
      </c>
      <c r="D11" s="22">
        <f>'[1]4. Delegazioni'!D11</f>
        <v>20</v>
      </c>
      <c r="E11" s="23">
        <f>'[1]4. Delegazioni'!E11</f>
        <v>7.2700000000000001E-2</v>
      </c>
      <c r="F11" s="20">
        <f>'[1]4. Delegazioni'!F11</f>
        <v>42</v>
      </c>
      <c r="G11" s="22">
        <f>'[1]4. Delegazioni'!G11</f>
        <v>1</v>
      </c>
      <c r="H11" s="23">
        <f>'[1]4. Delegazioni'!H11</f>
        <v>2.4400000000000002E-2</v>
      </c>
      <c r="I11" s="20">
        <f>'[1]4. Delegazioni'!I11</f>
        <v>229</v>
      </c>
      <c r="J11" s="22">
        <f>'[1]4. Delegazioni'!J11</f>
        <v>10</v>
      </c>
      <c r="K11" s="23">
        <f>'[1]4. Delegazioni'!K11</f>
        <v>4.5699999999999998E-2</v>
      </c>
      <c r="L11" s="20">
        <f>'[1]4. Delegazioni'!L11</f>
        <v>24</v>
      </c>
      <c r="M11" s="22">
        <f>'[1]4. Delegazioni'!M11</f>
        <v>9</v>
      </c>
      <c r="N11" s="23">
        <f>'[1]4. Delegazioni'!N11</f>
        <v>0.6</v>
      </c>
      <c r="O11" s="10"/>
      <c r="P11" s="11"/>
      <c r="Q11" s="12"/>
      <c r="R11" s="8"/>
      <c r="S11" s="8"/>
    </row>
    <row r="12" spans="2:37" s="7" customFormat="1" x14ac:dyDescent="0.2">
      <c r="B12" s="8" t="s">
        <v>62</v>
      </c>
      <c r="C12" s="20">
        <f>'[1]4. Delegazioni'!C12</f>
        <v>195</v>
      </c>
      <c r="D12" s="22">
        <f>'[1]4. Delegazioni'!D12</f>
        <v>35</v>
      </c>
      <c r="E12" s="23">
        <f>'[1]4. Delegazioni'!E12</f>
        <v>0.21879999999999999</v>
      </c>
      <c r="F12" s="20">
        <f>'[1]4. Delegazioni'!F12</f>
        <v>8</v>
      </c>
      <c r="G12" s="22">
        <f>'[1]4. Delegazioni'!G12</f>
        <v>6</v>
      </c>
      <c r="H12" s="23">
        <f>'[1]4. Delegazioni'!H12</f>
        <v>3</v>
      </c>
      <c r="I12" s="20">
        <f>'[1]4. Delegazioni'!I12</f>
        <v>169</v>
      </c>
      <c r="J12" s="22">
        <f>'[1]4. Delegazioni'!J12</f>
        <v>16</v>
      </c>
      <c r="K12" s="23">
        <f>'[1]4. Delegazioni'!K12</f>
        <v>0.1046</v>
      </c>
      <c r="L12" s="20">
        <f>'[1]4. Delegazioni'!L12</f>
        <v>18</v>
      </c>
      <c r="M12" s="22">
        <f>'[1]4. Delegazioni'!M12</f>
        <v>13</v>
      </c>
      <c r="N12" s="23">
        <f>'[1]4. Delegazioni'!N12</f>
        <v>2.6</v>
      </c>
      <c r="O12" s="10"/>
      <c r="P12" s="11"/>
      <c r="Q12" s="12"/>
      <c r="R12" s="8"/>
      <c r="S12" s="8"/>
    </row>
    <row r="13" spans="2:37" s="7" customFormat="1" x14ac:dyDescent="0.2">
      <c r="B13" s="8" t="s">
        <v>63</v>
      </c>
      <c r="C13" s="20">
        <f>'[1]4. Delegazioni'!C13</f>
        <v>332</v>
      </c>
      <c r="D13" s="22">
        <f>'[1]4. Delegazioni'!D13</f>
        <v>25</v>
      </c>
      <c r="E13" s="23">
        <f>'[1]4. Delegazioni'!E13</f>
        <v>8.14E-2</v>
      </c>
      <c r="F13" s="20">
        <f>'[1]4. Delegazioni'!F13</f>
        <v>27</v>
      </c>
      <c r="G13" s="22">
        <f>'[1]4. Delegazioni'!G13</f>
        <v>23</v>
      </c>
      <c r="H13" s="23">
        <f>'[1]4. Delegazioni'!H13</f>
        <v>5.75</v>
      </c>
      <c r="I13" s="20">
        <f>'[1]4. Delegazioni'!I13</f>
        <v>256</v>
      </c>
      <c r="J13" s="22">
        <f>'[1]4. Delegazioni'!J13</f>
        <v>-9</v>
      </c>
      <c r="K13" s="23">
        <f>'[1]4. Delegazioni'!K13</f>
        <v>-3.4000000000000002E-2</v>
      </c>
      <c r="L13" s="20">
        <f>'[1]4. Delegazioni'!L13</f>
        <v>49</v>
      </c>
      <c r="M13" s="22">
        <f>'[1]4. Delegazioni'!M13</f>
        <v>11</v>
      </c>
      <c r="N13" s="23">
        <f>'[1]4. Delegazioni'!N13</f>
        <v>0.28949999999999998</v>
      </c>
      <c r="O13" s="10"/>
      <c r="P13" s="11"/>
      <c r="Q13" s="12"/>
      <c r="R13" s="8"/>
      <c r="S13" s="8"/>
    </row>
    <row r="14" spans="2:37" s="7" customFormat="1" x14ac:dyDescent="0.2">
      <c r="B14" s="8" t="s">
        <v>64</v>
      </c>
      <c r="C14" s="20">
        <f>'[1]4. Delegazioni'!C14</f>
        <v>702</v>
      </c>
      <c r="D14" s="22">
        <f>'[1]4. Delegazioni'!D14</f>
        <v>125</v>
      </c>
      <c r="E14" s="23">
        <f>'[1]4. Delegazioni'!E14</f>
        <v>0.21659999999999999</v>
      </c>
      <c r="F14" s="20">
        <f>'[1]4. Delegazioni'!F14</f>
        <v>264</v>
      </c>
      <c r="G14" s="22">
        <f>'[1]4. Delegazioni'!G14</f>
        <v>130</v>
      </c>
      <c r="H14" s="23">
        <f>'[1]4. Delegazioni'!H14</f>
        <v>0.97009999999999996</v>
      </c>
      <c r="I14" s="20">
        <f>'[1]4. Delegazioni'!I14</f>
        <v>354</v>
      </c>
      <c r="J14" s="22">
        <f>'[1]4. Delegazioni'!J14</f>
        <v>20</v>
      </c>
      <c r="K14" s="23">
        <f>'[1]4. Delegazioni'!K14</f>
        <v>5.9900000000000002E-2</v>
      </c>
      <c r="L14" s="20">
        <f>'[1]4. Delegazioni'!L14</f>
        <v>84</v>
      </c>
      <c r="M14" s="22">
        <f>'[1]4. Delegazioni'!M14</f>
        <v>-25</v>
      </c>
      <c r="N14" s="23">
        <f>'[1]4. Delegazioni'!N14</f>
        <v>-0.22939999999999999</v>
      </c>
      <c r="O14" s="10"/>
      <c r="P14" s="11"/>
      <c r="Q14" s="12"/>
      <c r="R14" s="8"/>
      <c r="S14" s="8"/>
    </row>
    <row r="15" spans="2:37" s="7" customFormat="1" x14ac:dyDescent="0.2">
      <c r="B15" s="8" t="s">
        <v>65</v>
      </c>
      <c r="C15" s="20">
        <f>'[1]4. Delegazioni'!C15</f>
        <v>695</v>
      </c>
      <c r="D15" s="22">
        <f>'[1]4. Delegazioni'!D15</f>
        <v>116</v>
      </c>
      <c r="E15" s="23">
        <f>'[1]4. Delegazioni'!E15</f>
        <v>0.20030000000000001</v>
      </c>
      <c r="F15" s="20">
        <f>'[1]4. Delegazioni'!F15</f>
        <v>96</v>
      </c>
      <c r="G15" s="22">
        <f>'[1]4. Delegazioni'!G15</f>
        <v>9</v>
      </c>
      <c r="H15" s="23">
        <f>'[1]4. Delegazioni'!H15</f>
        <v>0.10340000000000001</v>
      </c>
      <c r="I15" s="20">
        <f>'[1]4. Delegazioni'!I15</f>
        <v>428</v>
      </c>
      <c r="J15" s="22">
        <f>'[1]4. Delegazioni'!J15</f>
        <v>72</v>
      </c>
      <c r="K15" s="23">
        <f>'[1]4. Delegazioni'!K15</f>
        <v>0.20219999999999999</v>
      </c>
      <c r="L15" s="20">
        <f>'[1]4. Delegazioni'!L15</f>
        <v>171</v>
      </c>
      <c r="M15" s="22">
        <f>'[1]4. Delegazioni'!M15</f>
        <v>35</v>
      </c>
      <c r="N15" s="23">
        <f>'[1]4. Delegazioni'!N15</f>
        <v>0.25740000000000002</v>
      </c>
      <c r="O15" s="10"/>
      <c r="P15" s="11"/>
      <c r="Q15" s="12"/>
      <c r="R15" s="8"/>
      <c r="S15" s="8"/>
    </row>
    <row r="16" spans="2:37" s="7" customFormat="1" x14ac:dyDescent="0.2">
      <c r="B16" s="8" t="s">
        <v>5</v>
      </c>
      <c r="C16" s="20">
        <f>'[1]4. Delegazioni'!C16</f>
        <v>6698</v>
      </c>
      <c r="D16" s="22">
        <f>'[1]4. Delegazioni'!D16</f>
        <v>434</v>
      </c>
      <c r="E16" s="23">
        <f>'[1]4. Delegazioni'!E16</f>
        <v>6.93E-2</v>
      </c>
      <c r="F16" s="20">
        <f>'[1]4. Delegazioni'!F16</f>
        <v>2482</v>
      </c>
      <c r="G16" s="22">
        <f>'[1]4. Delegazioni'!G16</f>
        <v>-322</v>
      </c>
      <c r="H16" s="23">
        <f>'[1]4. Delegazioni'!H16</f>
        <v>-0.1148</v>
      </c>
      <c r="I16" s="20">
        <f>'[1]4. Delegazioni'!I16</f>
        <v>3268</v>
      </c>
      <c r="J16" s="22">
        <f>'[1]4. Delegazioni'!J16</f>
        <v>739</v>
      </c>
      <c r="K16" s="23">
        <f>'[1]4. Delegazioni'!K16</f>
        <v>0.29220000000000002</v>
      </c>
      <c r="L16" s="20">
        <f>'[1]4. Delegazioni'!L16</f>
        <v>948</v>
      </c>
      <c r="M16" s="22">
        <f>'[1]4. Delegazioni'!M16</f>
        <v>17</v>
      </c>
      <c r="N16" s="23">
        <f>'[1]4. Delegazioni'!N16</f>
        <v>1.83E-2</v>
      </c>
    </row>
    <row r="17" spans="2:19" s="7" customFormat="1" x14ac:dyDescent="0.2">
      <c r="B17" s="8" t="s">
        <v>40</v>
      </c>
      <c r="C17" s="20">
        <f>'[1]4. Delegazioni'!C17</f>
        <v>1257</v>
      </c>
      <c r="D17" s="22">
        <f>'[1]4. Delegazioni'!D17</f>
        <v>249</v>
      </c>
      <c r="E17" s="23">
        <f>'[1]4. Delegazioni'!E17</f>
        <v>0.247</v>
      </c>
      <c r="F17" s="20">
        <f>'[1]4. Delegazioni'!F17</f>
        <v>316</v>
      </c>
      <c r="G17" s="22">
        <f>'[1]4. Delegazioni'!G17</f>
        <v>117</v>
      </c>
      <c r="H17" s="23">
        <f>'[1]4. Delegazioni'!H17</f>
        <v>0.58789999999999998</v>
      </c>
      <c r="I17" s="20">
        <f>'[1]4. Delegazioni'!I17</f>
        <v>799</v>
      </c>
      <c r="J17" s="22">
        <f>'[1]4. Delegazioni'!J17</f>
        <v>161</v>
      </c>
      <c r="K17" s="23">
        <f>'[1]4. Delegazioni'!K17</f>
        <v>0.25240000000000001</v>
      </c>
      <c r="L17" s="20">
        <f>'[1]4. Delegazioni'!L17</f>
        <v>142</v>
      </c>
      <c r="M17" s="22">
        <f>'[1]4. Delegazioni'!M17</f>
        <v>-29</v>
      </c>
      <c r="N17" s="23">
        <f>'[1]4. Delegazioni'!N17</f>
        <v>-0.1696</v>
      </c>
    </row>
    <row r="18" spans="2:19" s="7" customFormat="1" x14ac:dyDescent="0.2">
      <c r="B18" s="8" t="s">
        <v>9</v>
      </c>
      <c r="C18" s="20">
        <f>'[1]4. Delegazioni'!C18</f>
        <v>339</v>
      </c>
      <c r="D18" s="22">
        <f>'[1]4. Delegazioni'!D18</f>
        <v>78</v>
      </c>
      <c r="E18" s="23">
        <f>'[1]4. Delegazioni'!E18</f>
        <v>0.2989</v>
      </c>
      <c r="F18" s="20">
        <f>'[1]4. Delegazioni'!F18</f>
        <v>63</v>
      </c>
      <c r="G18" s="22">
        <f>'[1]4. Delegazioni'!G18</f>
        <v>8</v>
      </c>
      <c r="H18" s="23">
        <f>'[1]4. Delegazioni'!H18</f>
        <v>0.14549999999999999</v>
      </c>
      <c r="I18" s="20">
        <f>'[1]4. Delegazioni'!I18</f>
        <v>207</v>
      </c>
      <c r="J18" s="22">
        <f>'[1]4. Delegazioni'!J18</f>
        <v>52</v>
      </c>
      <c r="K18" s="23">
        <f>'[1]4. Delegazioni'!K18</f>
        <v>0.33550000000000002</v>
      </c>
      <c r="L18" s="20">
        <f>'[1]4. Delegazioni'!L18</f>
        <v>69</v>
      </c>
      <c r="M18" s="22">
        <f>'[1]4. Delegazioni'!M18</f>
        <v>18</v>
      </c>
      <c r="N18" s="23">
        <f>'[1]4. Delegazioni'!N18</f>
        <v>0.35289999999999999</v>
      </c>
    </row>
    <row r="19" spans="2:19" s="7" customFormat="1" x14ac:dyDescent="0.2">
      <c r="B19" s="8" t="s">
        <v>41</v>
      </c>
      <c r="C19" s="20">
        <f>'[1]4. Delegazioni'!C19</f>
        <v>2530</v>
      </c>
      <c r="D19" s="22">
        <f>'[1]4. Delegazioni'!D19</f>
        <v>568</v>
      </c>
      <c r="E19" s="23">
        <f>'[1]4. Delegazioni'!E19</f>
        <v>0.28949999999999998</v>
      </c>
      <c r="F19" s="20">
        <f>'[1]4. Delegazioni'!F19</f>
        <v>376</v>
      </c>
      <c r="G19" s="22">
        <f>'[1]4. Delegazioni'!G19</f>
        <v>155</v>
      </c>
      <c r="H19" s="23">
        <f>'[1]4. Delegazioni'!H19</f>
        <v>0.70140000000000002</v>
      </c>
      <c r="I19" s="20">
        <f>'[1]4. Delegazioni'!I19</f>
        <v>1639</v>
      </c>
      <c r="J19" s="22">
        <f>'[1]4. Delegazioni'!J19</f>
        <v>293</v>
      </c>
      <c r="K19" s="23">
        <f>'[1]4. Delegazioni'!K19</f>
        <v>0.2177</v>
      </c>
      <c r="L19" s="20">
        <f>'[1]4. Delegazioni'!L19</f>
        <v>515</v>
      </c>
      <c r="M19" s="22">
        <f>'[1]4. Delegazioni'!M19</f>
        <v>120</v>
      </c>
      <c r="N19" s="23">
        <f>'[1]4. Delegazioni'!N19</f>
        <v>0.30380000000000001</v>
      </c>
    </row>
    <row r="20" spans="2:19" s="7" customFormat="1" x14ac:dyDescent="0.2">
      <c r="B20" s="8" t="s">
        <v>42</v>
      </c>
      <c r="C20" s="20">
        <f>'[1]4. Delegazioni'!C20</f>
        <v>3168</v>
      </c>
      <c r="D20" s="22">
        <f>'[1]4. Delegazioni'!D20</f>
        <v>578</v>
      </c>
      <c r="E20" s="23">
        <f>'[1]4. Delegazioni'!E20</f>
        <v>0.22320000000000001</v>
      </c>
      <c r="F20" s="20">
        <f>'[1]4. Delegazioni'!F20</f>
        <v>1020</v>
      </c>
      <c r="G20" s="22">
        <f>'[1]4. Delegazioni'!G20</f>
        <v>302</v>
      </c>
      <c r="H20" s="23">
        <f>'[1]4. Delegazioni'!H20</f>
        <v>0.42059999999999997</v>
      </c>
      <c r="I20" s="20">
        <f>'[1]4. Delegazioni'!I20</f>
        <v>1542</v>
      </c>
      <c r="J20" s="22">
        <f>'[1]4. Delegazioni'!J20</f>
        <v>197</v>
      </c>
      <c r="K20" s="23">
        <f>'[1]4. Delegazioni'!K20</f>
        <v>0.14649999999999999</v>
      </c>
      <c r="L20" s="20">
        <f>'[1]4. Delegazioni'!L20</f>
        <v>606</v>
      </c>
      <c r="M20" s="22">
        <f>'[1]4. Delegazioni'!M20</f>
        <v>79</v>
      </c>
      <c r="N20" s="23">
        <f>'[1]4. Delegazioni'!N20</f>
        <v>0.14990000000000001</v>
      </c>
    </row>
    <row r="21" spans="2:19" s="7" customFormat="1" x14ac:dyDescent="0.2">
      <c r="B21" s="8" t="s">
        <v>7</v>
      </c>
      <c r="C21" s="20">
        <f>'[1]4. Delegazioni'!C21</f>
        <v>2303</v>
      </c>
      <c r="D21" s="22">
        <f>'[1]4. Delegazioni'!D21</f>
        <v>197</v>
      </c>
      <c r="E21" s="23">
        <f>'[1]4. Delegazioni'!E21</f>
        <v>9.35E-2</v>
      </c>
      <c r="F21" s="20">
        <f>'[1]4. Delegazioni'!F21</f>
        <v>866</v>
      </c>
      <c r="G21" s="22">
        <f>'[1]4. Delegazioni'!G21</f>
        <v>205</v>
      </c>
      <c r="H21" s="23">
        <f>'[1]4. Delegazioni'!H21</f>
        <v>0.31009999999999999</v>
      </c>
      <c r="I21" s="20">
        <f>'[1]4. Delegazioni'!I21</f>
        <v>1132</v>
      </c>
      <c r="J21" s="22">
        <f>'[1]4. Delegazioni'!J21</f>
        <v>94</v>
      </c>
      <c r="K21" s="23">
        <f>'[1]4. Delegazioni'!K21</f>
        <v>9.06E-2</v>
      </c>
      <c r="L21" s="20">
        <f>'[1]4. Delegazioni'!L21</f>
        <v>305</v>
      </c>
      <c r="M21" s="22">
        <f>'[1]4. Delegazioni'!M21</f>
        <v>-102</v>
      </c>
      <c r="N21" s="23">
        <f>'[1]4. Delegazioni'!N21</f>
        <v>-0.25059999999999999</v>
      </c>
    </row>
    <row r="22" spans="2:19" s="7" customFormat="1" x14ac:dyDescent="0.2">
      <c r="B22" s="8" t="s">
        <v>43</v>
      </c>
      <c r="C22" s="20">
        <f>'[1]4. Delegazioni'!C22</f>
        <v>956</v>
      </c>
      <c r="D22" s="22">
        <f>'[1]4. Delegazioni'!D22</f>
        <v>144</v>
      </c>
      <c r="E22" s="23">
        <f>'[1]4. Delegazioni'!E22</f>
        <v>0.17730000000000001</v>
      </c>
      <c r="F22" s="20">
        <f>'[1]4. Delegazioni'!F22</f>
        <v>99</v>
      </c>
      <c r="G22" s="22">
        <f>'[1]4. Delegazioni'!G22</f>
        <v>42</v>
      </c>
      <c r="H22" s="23">
        <f>'[1]4. Delegazioni'!H22</f>
        <v>0.73680000000000001</v>
      </c>
      <c r="I22" s="20">
        <f>'[1]4. Delegazioni'!I22</f>
        <v>673</v>
      </c>
      <c r="J22" s="22">
        <f>'[1]4. Delegazioni'!J22</f>
        <v>62</v>
      </c>
      <c r="K22" s="23">
        <f>'[1]4. Delegazioni'!K22</f>
        <v>0.10150000000000001</v>
      </c>
      <c r="L22" s="20">
        <f>'[1]4. Delegazioni'!L22</f>
        <v>184</v>
      </c>
      <c r="M22" s="22">
        <f>'[1]4. Delegazioni'!M22</f>
        <v>40</v>
      </c>
      <c r="N22" s="23">
        <f>'[1]4. Delegazioni'!N22</f>
        <v>0.27779999999999999</v>
      </c>
    </row>
    <row r="23" spans="2:19" s="7" customFormat="1" x14ac:dyDescent="0.2">
      <c r="B23" s="8" t="s">
        <v>44</v>
      </c>
      <c r="C23" s="20">
        <f>'[1]4. Delegazioni'!C23</f>
        <v>1009</v>
      </c>
      <c r="D23" s="22">
        <f>'[1]4. Delegazioni'!D23</f>
        <v>156</v>
      </c>
      <c r="E23" s="23">
        <f>'[1]4. Delegazioni'!E23</f>
        <v>0.18290000000000001</v>
      </c>
      <c r="F23" s="20">
        <f>'[1]4. Delegazioni'!F23</f>
        <v>251</v>
      </c>
      <c r="G23" s="22">
        <f>'[1]4. Delegazioni'!G23</f>
        <v>76</v>
      </c>
      <c r="H23" s="23">
        <f>'[1]4. Delegazioni'!H23</f>
        <v>0.43430000000000002</v>
      </c>
      <c r="I23" s="20">
        <f>'[1]4. Delegazioni'!I23</f>
        <v>583</v>
      </c>
      <c r="J23" s="22">
        <f>'[1]4. Delegazioni'!J23</f>
        <v>52</v>
      </c>
      <c r="K23" s="23">
        <f>'[1]4. Delegazioni'!K23</f>
        <v>9.7900000000000001E-2</v>
      </c>
      <c r="L23" s="20">
        <f>'[1]4. Delegazioni'!L23</f>
        <v>175</v>
      </c>
      <c r="M23" s="22">
        <f>'[1]4. Delegazioni'!M23</f>
        <v>28</v>
      </c>
      <c r="N23" s="23">
        <f>'[1]4. Delegazioni'!N23</f>
        <v>0.1905</v>
      </c>
    </row>
    <row r="24" spans="2:19" s="7" customFormat="1" ht="21" customHeight="1" x14ac:dyDescent="0.2">
      <c r="B24" s="13" t="s">
        <v>149</v>
      </c>
      <c r="C24" s="14">
        <f>'4. tipologia di clientela'!C25</f>
        <v>22083</v>
      </c>
      <c r="D24" s="56">
        <f>'4. tipologia di clientela'!D25</f>
        <v>2894</v>
      </c>
      <c r="E24" s="15">
        <f>'4. tipologia di clientela'!E25</f>
        <v>0.1508155714211267</v>
      </c>
      <c r="F24" s="14">
        <f>'4. tipologia di clientela'!F25</f>
        <v>6113</v>
      </c>
      <c r="G24" s="56">
        <f>'4. tipologia di clientela'!G25</f>
        <v>769</v>
      </c>
      <c r="H24" s="15">
        <f>'4. tipologia di clientela'!H25</f>
        <v>0.14389970059880239</v>
      </c>
      <c r="I24" s="14">
        <f>'4. tipologia di clientela'!I25</f>
        <v>12236</v>
      </c>
      <c r="J24" s="56">
        <f>'4. tipologia di clientela'!J25</f>
        <v>1901</v>
      </c>
      <c r="K24" s="15">
        <f>'4. tipologia di clientela'!K25</f>
        <v>0.18393807450411223</v>
      </c>
      <c r="L24" s="14">
        <f>'4. tipologia di clientela'!L25</f>
        <v>3734</v>
      </c>
      <c r="M24" s="56">
        <f>'4. tipologia di clientela'!M25</f>
        <v>224</v>
      </c>
      <c r="N24" s="15">
        <f>'4. tipologia di clientela'!N25</f>
        <v>6.3817663817663822E-2</v>
      </c>
    </row>
    <row r="25" spans="2:19" s="7" customFormat="1" ht="24.95" customHeight="1" x14ac:dyDescent="0.2">
      <c r="B25" s="163" t="s">
        <v>47</v>
      </c>
      <c r="C25" s="163"/>
      <c r="D25" s="163"/>
      <c r="E25" s="163"/>
      <c r="F25" s="163"/>
      <c r="G25" s="163"/>
      <c r="H25" s="163"/>
      <c r="I25" s="163"/>
      <c r="J25" s="163"/>
      <c r="K25" s="163"/>
      <c r="L25" s="163"/>
      <c r="M25" s="163"/>
      <c r="N25" s="163"/>
    </row>
    <row r="26" spans="2:19" s="7" customFormat="1" x14ac:dyDescent="0.2"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</row>
    <row r="27" spans="2:19" s="7" customFormat="1" x14ac:dyDescent="0.2"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</row>
    <row r="28" spans="2:19" s="6" customFormat="1" ht="24.95" customHeight="1" x14ac:dyDescent="0.25">
      <c r="B28" s="55" t="s">
        <v>247</v>
      </c>
      <c r="C28" s="55"/>
      <c r="D28" s="55"/>
      <c r="E28" s="55"/>
      <c r="F28" s="55"/>
      <c r="G28" s="55"/>
      <c r="H28" s="55"/>
      <c r="I28" s="55"/>
      <c r="J28" s="55"/>
      <c r="K28" s="55"/>
      <c r="L28" s="51"/>
      <c r="M28" s="51"/>
      <c r="N28" s="51"/>
      <c r="O28" s="1"/>
      <c r="P28" s="1"/>
      <c r="Q28" s="1"/>
    </row>
    <row r="29" spans="2:19" s="7" customFormat="1" ht="15" customHeight="1" x14ac:dyDescent="0.2">
      <c r="B29" s="164" t="s">
        <v>90</v>
      </c>
      <c r="C29" s="166" t="s">
        <v>55</v>
      </c>
      <c r="D29" s="166"/>
      <c r="E29" s="166"/>
      <c r="F29" s="162" t="s">
        <v>2</v>
      </c>
      <c r="G29" s="162"/>
      <c r="H29" s="162"/>
      <c r="I29" s="162"/>
      <c r="J29" s="162"/>
      <c r="K29" s="162"/>
      <c r="L29" s="51"/>
      <c r="M29" s="51"/>
      <c r="N29" s="51"/>
    </row>
    <row r="30" spans="2:19" s="7" customFormat="1" ht="30.75" customHeight="1" x14ac:dyDescent="0.2">
      <c r="B30" s="165"/>
      <c r="C30" s="167"/>
      <c r="D30" s="167"/>
      <c r="E30" s="167"/>
      <c r="F30" s="168" t="s">
        <v>27</v>
      </c>
      <c r="G30" s="168"/>
      <c r="H30" s="168"/>
      <c r="I30" s="168" t="s">
        <v>28</v>
      </c>
      <c r="J30" s="168"/>
      <c r="K30" s="168"/>
      <c r="L30" s="51"/>
      <c r="M30" s="51"/>
      <c r="N30" s="51"/>
    </row>
    <row r="31" spans="2:19" s="7" customFormat="1" ht="42" customHeight="1" x14ac:dyDescent="0.2">
      <c r="B31" s="9"/>
      <c r="C31" s="77" t="s">
        <v>358</v>
      </c>
      <c r="D31" s="78" t="s">
        <v>359</v>
      </c>
      <c r="E31" s="78" t="s">
        <v>360</v>
      </c>
      <c r="F31" s="77" t="s">
        <v>358</v>
      </c>
      <c r="G31" s="78" t="s">
        <v>359</v>
      </c>
      <c r="H31" s="78" t="s">
        <v>360</v>
      </c>
      <c r="I31" s="77" t="s">
        <v>358</v>
      </c>
      <c r="J31" s="78" t="s">
        <v>359</v>
      </c>
      <c r="K31" s="78" t="s">
        <v>360</v>
      </c>
      <c r="L31" s="51"/>
      <c r="M31" s="51"/>
      <c r="N31" s="51"/>
    </row>
    <row r="32" spans="2:19" s="7" customFormat="1" x14ac:dyDescent="0.2">
      <c r="B32" s="8" t="s">
        <v>60</v>
      </c>
      <c r="C32" s="52">
        <f>'[1]4. Delegazioni'!C32</f>
        <v>1604</v>
      </c>
      <c r="D32" s="53">
        <f>'[1]4. Delegazioni'!D32</f>
        <v>169</v>
      </c>
      <c r="E32" s="54">
        <f>'[1]4. Delegazioni'!E32</f>
        <v>0.1178</v>
      </c>
      <c r="F32" s="52">
        <f>'[1]4. Delegazioni'!F32</f>
        <v>547</v>
      </c>
      <c r="G32" s="53">
        <f>'[1]4. Delegazioni'!G32</f>
        <v>113</v>
      </c>
      <c r="H32" s="54">
        <f>'[1]4. Delegazioni'!H32</f>
        <v>0.26040000000000002</v>
      </c>
      <c r="I32" s="52">
        <f>'[1]4. Delegazioni'!I32</f>
        <v>1057</v>
      </c>
      <c r="J32" s="53">
        <f>'[1]4. Delegazioni'!J32</f>
        <v>56</v>
      </c>
      <c r="K32" s="54">
        <f>'[1]4. Delegazioni'!K32</f>
        <v>5.5899999999999998E-2</v>
      </c>
      <c r="L32" s="51"/>
      <c r="M32" s="51"/>
      <c r="N32" s="51"/>
      <c r="O32" s="10"/>
      <c r="P32" s="11"/>
      <c r="Q32" s="12"/>
      <c r="R32" s="8"/>
      <c r="S32" s="8"/>
    </row>
    <row r="33" spans="2:19" s="7" customFormat="1" x14ac:dyDescent="0.2">
      <c r="B33" s="8" t="s">
        <v>61</v>
      </c>
      <c r="C33" s="20">
        <f>'[1]4. Delegazioni'!C33</f>
        <v>295</v>
      </c>
      <c r="D33" s="22">
        <f>'[1]4. Delegazioni'!D33</f>
        <v>20</v>
      </c>
      <c r="E33" s="23">
        <f>'[1]4. Delegazioni'!E33</f>
        <v>7.2700000000000001E-2</v>
      </c>
      <c r="F33" s="20">
        <f>'[1]4. Delegazioni'!F33</f>
        <v>89</v>
      </c>
      <c r="G33" s="22">
        <f>'[1]4. Delegazioni'!G33</f>
        <v>-11</v>
      </c>
      <c r="H33" s="23">
        <f>'[1]4. Delegazioni'!H33</f>
        <v>-0.11</v>
      </c>
      <c r="I33" s="20">
        <f>'[1]4. Delegazioni'!I33</f>
        <v>206</v>
      </c>
      <c r="J33" s="22">
        <f>'[1]4. Delegazioni'!J33</f>
        <v>31</v>
      </c>
      <c r="K33" s="23">
        <f>'[1]4. Delegazioni'!K33</f>
        <v>0.17710000000000001</v>
      </c>
      <c r="L33" s="51"/>
      <c r="M33" s="51"/>
      <c r="N33" s="51"/>
      <c r="O33" s="10"/>
      <c r="P33" s="11"/>
      <c r="Q33" s="12"/>
      <c r="R33" s="8"/>
      <c r="S33" s="8"/>
    </row>
    <row r="34" spans="2:19" s="7" customFormat="1" x14ac:dyDescent="0.2">
      <c r="B34" s="8" t="s">
        <v>62</v>
      </c>
      <c r="C34" s="20">
        <f>'[1]4. Delegazioni'!C34</f>
        <v>195</v>
      </c>
      <c r="D34" s="22">
        <f>'[1]4. Delegazioni'!D34</f>
        <v>35</v>
      </c>
      <c r="E34" s="23">
        <f>'[1]4. Delegazioni'!E34</f>
        <v>0.21879999999999999</v>
      </c>
      <c r="F34" s="20">
        <f>'[1]4. Delegazioni'!F34</f>
        <v>57</v>
      </c>
      <c r="G34" s="22">
        <f>'[1]4. Delegazioni'!G34</f>
        <v>23</v>
      </c>
      <c r="H34" s="23">
        <f>'[1]4. Delegazioni'!H34</f>
        <v>0.67649999999999999</v>
      </c>
      <c r="I34" s="20">
        <f>'[1]4. Delegazioni'!I34</f>
        <v>138</v>
      </c>
      <c r="J34" s="22">
        <f>'[1]4. Delegazioni'!J34</f>
        <v>12</v>
      </c>
      <c r="K34" s="23">
        <f>'[1]4. Delegazioni'!K34</f>
        <v>9.5200000000000007E-2</v>
      </c>
      <c r="L34" s="51"/>
      <c r="M34" s="51"/>
      <c r="N34" s="51"/>
      <c r="O34" s="10"/>
      <c r="P34" s="11"/>
      <c r="Q34" s="12"/>
      <c r="R34" s="8"/>
      <c r="S34" s="8"/>
    </row>
    <row r="35" spans="2:19" s="7" customFormat="1" x14ac:dyDescent="0.2">
      <c r="B35" s="8" t="s">
        <v>63</v>
      </c>
      <c r="C35" s="20">
        <f>'[1]4. Delegazioni'!C35</f>
        <v>332</v>
      </c>
      <c r="D35" s="22">
        <f>'[1]4. Delegazioni'!D35</f>
        <v>25</v>
      </c>
      <c r="E35" s="23">
        <f>'[1]4. Delegazioni'!E35</f>
        <v>8.14E-2</v>
      </c>
      <c r="F35" s="20">
        <f>'[1]4. Delegazioni'!F35</f>
        <v>104</v>
      </c>
      <c r="G35" s="22">
        <f>'[1]4. Delegazioni'!G35</f>
        <v>14</v>
      </c>
      <c r="H35" s="23">
        <f>'[1]4. Delegazioni'!H35</f>
        <v>0.15559999999999999</v>
      </c>
      <c r="I35" s="20">
        <f>'[1]4. Delegazioni'!I35</f>
        <v>228</v>
      </c>
      <c r="J35" s="22">
        <f>'[1]4. Delegazioni'!J35</f>
        <v>11</v>
      </c>
      <c r="K35" s="23">
        <f>'[1]4. Delegazioni'!K35</f>
        <v>5.0700000000000002E-2</v>
      </c>
      <c r="L35" s="51"/>
      <c r="M35" s="51"/>
      <c r="N35" s="51"/>
      <c r="O35" s="10"/>
      <c r="P35" s="11"/>
      <c r="Q35" s="12"/>
      <c r="R35" s="8"/>
      <c r="S35" s="8"/>
    </row>
    <row r="36" spans="2:19" s="7" customFormat="1" x14ac:dyDescent="0.2">
      <c r="B36" s="8" t="s">
        <v>64</v>
      </c>
      <c r="C36" s="20">
        <f>'[1]4. Delegazioni'!C36</f>
        <v>702</v>
      </c>
      <c r="D36" s="22">
        <f>'[1]4. Delegazioni'!D36</f>
        <v>125</v>
      </c>
      <c r="E36" s="23">
        <f>'[1]4. Delegazioni'!E36</f>
        <v>0.21659999999999999</v>
      </c>
      <c r="F36" s="20">
        <f>'[1]4. Delegazioni'!F36</f>
        <v>293</v>
      </c>
      <c r="G36" s="22">
        <f>'[1]4. Delegazioni'!G36</f>
        <v>65</v>
      </c>
      <c r="H36" s="23">
        <f>'[1]4. Delegazioni'!H36</f>
        <v>0.28510000000000002</v>
      </c>
      <c r="I36" s="20">
        <f>'[1]4. Delegazioni'!I36</f>
        <v>409</v>
      </c>
      <c r="J36" s="22">
        <f>'[1]4. Delegazioni'!J36</f>
        <v>60</v>
      </c>
      <c r="K36" s="23">
        <f>'[1]4. Delegazioni'!K36</f>
        <v>0.1719</v>
      </c>
      <c r="L36" s="51"/>
      <c r="M36" s="51"/>
      <c r="N36" s="51"/>
      <c r="O36" s="10"/>
      <c r="P36" s="11"/>
      <c r="Q36" s="12"/>
      <c r="R36" s="8"/>
      <c r="S36" s="8"/>
    </row>
    <row r="37" spans="2:19" s="7" customFormat="1" x14ac:dyDescent="0.2">
      <c r="B37" s="8" t="s">
        <v>65</v>
      </c>
      <c r="C37" s="20">
        <f>'[1]4. Delegazioni'!C37</f>
        <v>695</v>
      </c>
      <c r="D37" s="22">
        <f>'[1]4. Delegazioni'!D37</f>
        <v>116</v>
      </c>
      <c r="E37" s="23">
        <f>'[1]4. Delegazioni'!E37</f>
        <v>0.20030000000000001</v>
      </c>
      <c r="F37" s="20">
        <f>'[1]4. Delegazioni'!F37</f>
        <v>246</v>
      </c>
      <c r="G37" s="22">
        <f>'[1]4. Delegazioni'!G37</f>
        <v>55</v>
      </c>
      <c r="H37" s="23">
        <f>'[1]4. Delegazioni'!H37</f>
        <v>0.28799999999999998</v>
      </c>
      <c r="I37" s="20">
        <f>'[1]4. Delegazioni'!I37</f>
        <v>449</v>
      </c>
      <c r="J37" s="22">
        <f>'[1]4. Delegazioni'!J37</f>
        <v>61</v>
      </c>
      <c r="K37" s="23">
        <f>'[1]4. Delegazioni'!K37</f>
        <v>0.15720000000000001</v>
      </c>
      <c r="L37" s="51"/>
      <c r="M37" s="51"/>
      <c r="N37" s="51"/>
      <c r="O37" s="10"/>
      <c r="P37" s="11"/>
      <c r="Q37" s="12"/>
      <c r="R37" s="8"/>
      <c r="S37" s="8"/>
    </row>
    <row r="38" spans="2:19" s="7" customFormat="1" x14ac:dyDescent="0.2">
      <c r="B38" s="8" t="s">
        <v>5</v>
      </c>
      <c r="C38" s="20">
        <f>'[1]4. Delegazioni'!C38</f>
        <v>6698</v>
      </c>
      <c r="D38" s="22">
        <f>'[1]4. Delegazioni'!D38</f>
        <v>434</v>
      </c>
      <c r="E38" s="23">
        <f>'[1]4. Delegazioni'!E38</f>
        <v>6.93E-2</v>
      </c>
      <c r="F38" s="20">
        <f>'[1]4. Delegazioni'!F38</f>
        <v>2734</v>
      </c>
      <c r="G38" s="22">
        <f>'[1]4. Delegazioni'!G38</f>
        <v>-332</v>
      </c>
      <c r="H38" s="23">
        <f>'[1]4. Delegazioni'!H38</f>
        <v>-0.10829999999999999</v>
      </c>
      <c r="I38" s="20">
        <f>'[1]4. Delegazioni'!I38</f>
        <v>3964</v>
      </c>
      <c r="J38" s="22">
        <f>'[1]4. Delegazioni'!J38</f>
        <v>766</v>
      </c>
      <c r="K38" s="23">
        <f>'[1]4. Delegazioni'!K38</f>
        <v>0.23949999999999999</v>
      </c>
      <c r="L38" s="51"/>
      <c r="M38" s="51"/>
      <c r="N38" s="51"/>
    </row>
    <row r="39" spans="2:19" s="7" customFormat="1" x14ac:dyDescent="0.2">
      <c r="B39" s="8" t="s">
        <v>40</v>
      </c>
      <c r="C39" s="20">
        <f>'[1]4. Delegazioni'!C39</f>
        <v>1257</v>
      </c>
      <c r="D39" s="22">
        <f>'[1]4. Delegazioni'!D39</f>
        <v>249</v>
      </c>
      <c r="E39" s="23">
        <f>'[1]4. Delegazioni'!E39</f>
        <v>0.247</v>
      </c>
      <c r="F39" s="20">
        <f>'[1]4. Delegazioni'!F39</f>
        <v>418</v>
      </c>
      <c r="G39" s="22">
        <f>'[1]4. Delegazioni'!G39</f>
        <v>84</v>
      </c>
      <c r="H39" s="23">
        <f>'[1]4. Delegazioni'!H39</f>
        <v>0.2515</v>
      </c>
      <c r="I39" s="20">
        <f>'[1]4. Delegazioni'!I39</f>
        <v>839</v>
      </c>
      <c r="J39" s="22">
        <f>'[1]4. Delegazioni'!J39</f>
        <v>165</v>
      </c>
      <c r="K39" s="23">
        <f>'[1]4. Delegazioni'!K39</f>
        <v>0.24479999999999999</v>
      </c>
      <c r="L39" s="51"/>
      <c r="M39" s="51"/>
      <c r="N39" s="51"/>
    </row>
    <row r="40" spans="2:19" s="7" customFormat="1" x14ac:dyDescent="0.2">
      <c r="B40" s="8" t="s">
        <v>9</v>
      </c>
      <c r="C40" s="20">
        <f>'[1]4. Delegazioni'!C40</f>
        <v>339</v>
      </c>
      <c r="D40" s="22">
        <f>'[1]4. Delegazioni'!D40</f>
        <v>78</v>
      </c>
      <c r="E40" s="23">
        <f>'[1]4. Delegazioni'!E40</f>
        <v>0.2989</v>
      </c>
      <c r="F40" s="20">
        <f>'[1]4. Delegazioni'!F40</f>
        <v>130</v>
      </c>
      <c r="G40" s="22">
        <f>'[1]4. Delegazioni'!G40</f>
        <v>27</v>
      </c>
      <c r="H40" s="23">
        <f>'[1]4. Delegazioni'!H40</f>
        <v>0.2621</v>
      </c>
      <c r="I40" s="20">
        <f>'[1]4. Delegazioni'!I40</f>
        <v>209</v>
      </c>
      <c r="J40" s="22">
        <f>'[1]4. Delegazioni'!J40</f>
        <v>51</v>
      </c>
      <c r="K40" s="23">
        <f>'[1]4. Delegazioni'!K40</f>
        <v>0.32279999999999998</v>
      </c>
      <c r="L40" s="51"/>
      <c r="M40" s="51"/>
      <c r="N40" s="51"/>
    </row>
    <row r="41" spans="2:19" s="7" customFormat="1" x14ac:dyDescent="0.2">
      <c r="B41" s="8" t="s">
        <v>41</v>
      </c>
      <c r="C41" s="20">
        <f>'[1]4. Delegazioni'!C41</f>
        <v>2530</v>
      </c>
      <c r="D41" s="22">
        <f>'[1]4. Delegazioni'!D41</f>
        <v>568</v>
      </c>
      <c r="E41" s="23">
        <f>'[1]4. Delegazioni'!E41</f>
        <v>0.28949999999999998</v>
      </c>
      <c r="F41" s="20">
        <f>'[1]4. Delegazioni'!F41</f>
        <v>825</v>
      </c>
      <c r="G41" s="22">
        <f>'[1]4. Delegazioni'!G41</f>
        <v>212</v>
      </c>
      <c r="H41" s="23">
        <f>'[1]4. Delegazioni'!H41</f>
        <v>0.3458</v>
      </c>
      <c r="I41" s="20">
        <f>'[1]4. Delegazioni'!I41</f>
        <v>1705</v>
      </c>
      <c r="J41" s="22">
        <f>'[1]4. Delegazioni'!J41</f>
        <v>356</v>
      </c>
      <c r="K41" s="23">
        <f>'[1]4. Delegazioni'!K41</f>
        <v>0.26390000000000002</v>
      </c>
      <c r="L41" s="51"/>
      <c r="M41" s="51"/>
      <c r="N41" s="51"/>
    </row>
    <row r="42" spans="2:19" s="7" customFormat="1" x14ac:dyDescent="0.2">
      <c r="B42" s="8" t="s">
        <v>42</v>
      </c>
      <c r="C42" s="20">
        <f>'[1]4. Delegazioni'!C42</f>
        <v>3168</v>
      </c>
      <c r="D42" s="22">
        <f>'[1]4. Delegazioni'!D42</f>
        <v>578</v>
      </c>
      <c r="E42" s="23">
        <f>'[1]4. Delegazioni'!E42</f>
        <v>0.22320000000000001</v>
      </c>
      <c r="F42" s="20">
        <f>'[1]4. Delegazioni'!F42</f>
        <v>1298</v>
      </c>
      <c r="G42" s="22">
        <f>'[1]4. Delegazioni'!G42</f>
        <v>248</v>
      </c>
      <c r="H42" s="23">
        <f>'[1]4. Delegazioni'!H42</f>
        <v>0.23619999999999999</v>
      </c>
      <c r="I42" s="20">
        <f>'[1]4. Delegazioni'!I42</f>
        <v>1870</v>
      </c>
      <c r="J42" s="22">
        <f>'[1]4. Delegazioni'!J42</f>
        <v>330</v>
      </c>
      <c r="K42" s="23">
        <f>'[1]4. Delegazioni'!K42</f>
        <v>0.21429999999999999</v>
      </c>
      <c r="L42" s="51"/>
      <c r="M42" s="51"/>
      <c r="N42" s="51"/>
    </row>
    <row r="43" spans="2:19" s="7" customFormat="1" x14ac:dyDescent="0.2">
      <c r="B43" s="8" t="s">
        <v>7</v>
      </c>
      <c r="C43" s="20">
        <f>'[1]4. Delegazioni'!C43</f>
        <v>2303</v>
      </c>
      <c r="D43" s="22">
        <f>'[1]4. Delegazioni'!D43</f>
        <v>197</v>
      </c>
      <c r="E43" s="23">
        <f>'[1]4. Delegazioni'!E43</f>
        <v>9.35E-2</v>
      </c>
      <c r="F43" s="20">
        <f>'[1]4. Delegazioni'!F43</f>
        <v>1001</v>
      </c>
      <c r="G43" s="22">
        <f>'[1]4. Delegazioni'!G43</f>
        <v>58</v>
      </c>
      <c r="H43" s="23">
        <f>'[1]4. Delegazioni'!H43</f>
        <v>6.1499999999999999E-2</v>
      </c>
      <c r="I43" s="20">
        <f>'[1]4. Delegazioni'!I43</f>
        <v>1302</v>
      </c>
      <c r="J43" s="22">
        <f>'[1]4. Delegazioni'!J43</f>
        <v>139</v>
      </c>
      <c r="K43" s="23">
        <f>'[1]4. Delegazioni'!K43</f>
        <v>0.1195</v>
      </c>
      <c r="L43" s="51"/>
      <c r="M43" s="51"/>
      <c r="N43" s="51"/>
    </row>
    <row r="44" spans="2:19" s="7" customFormat="1" x14ac:dyDescent="0.2">
      <c r="B44" s="8" t="s">
        <v>43</v>
      </c>
      <c r="C44" s="20">
        <f>'[1]4. Delegazioni'!C44</f>
        <v>956</v>
      </c>
      <c r="D44" s="22">
        <f>'[1]4. Delegazioni'!D44</f>
        <v>144</v>
      </c>
      <c r="E44" s="23">
        <f>'[1]4. Delegazioni'!E44</f>
        <v>0.17730000000000001</v>
      </c>
      <c r="F44" s="20">
        <f>'[1]4. Delegazioni'!F44</f>
        <v>284</v>
      </c>
      <c r="G44" s="22">
        <f>'[1]4. Delegazioni'!G44</f>
        <v>38</v>
      </c>
      <c r="H44" s="23">
        <f>'[1]4. Delegazioni'!H44</f>
        <v>0.1545</v>
      </c>
      <c r="I44" s="20">
        <f>'[1]4. Delegazioni'!I44</f>
        <v>672</v>
      </c>
      <c r="J44" s="22">
        <f>'[1]4. Delegazioni'!J44</f>
        <v>106</v>
      </c>
      <c r="K44" s="23">
        <f>'[1]4. Delegazioni'!K44</f>
        <v>0.18729999999999999</v>
      </c>
      <c r="L44" s="51"/>
      <c r="M44" s="51"/>
      <c r="N44" s="51"/>
    </row>
    <row r="45" spans="2:19" s="7" customFormat="1" x14ac:dyDescent="0.2">
      <c r="B45" s="8" t="s">
        <v>44</v>
      </c>
      <c r="C45" s="20">
        <f>'[1]4. Delegazioni'!C45</f>
        <v>1009</v>
      </c>
      <c r="D45" s="22">
        <f>'[1]4. Delegazioni'!D45</f>
        <v>156</v>
      </c>
      <c r="E45" s="23">
        <f>'[1]4. Delegazioni'!E45</f>
        <v>0.18290000000000001</v>
      </c>
      <c r="F45" s="20">
        <f>'[1]4. Delegazioni'!F45</f>
        <v>398</v>
      </c>
      <c r="G45" s="22">
        <f>'[1]4. Delegazioni'!G45</f>
        <v>74</v>
      </c>
      <c r="H45" s="23">
        <f>'[1]4. Delegazioni'!H45</f>
        <v>0.22839999999999999</v>
      </c>
      <c r="I45" s="20">
        <f>'[1]4. Delegazioni'!I45</f>
        <v>611</v>
      </c>
      <c r="J45" s="22">
        <f>'[1]4. Delegazioni'!J45</f>
        <v>82</v>
      </c>
      <c r="K45" s="23">
        <f>'[1]4. Delegazioni'!K45</f>
        <v>0.155</v>
      </c>
      <c r="L45" s="51"/>
      <c r="M45" s="51"/>
      <c r="N45" s="51"/>
    </row>
    <row r="46" spans="2:19" s="7" customFormat="1" ht="21" customHeight="1" x14ac:dyDescent="0.2">
      <c r="B46" s="13" t="s">
        <v>149</v>
      </c>
      <c r="C46" s="14">
        <f>'4. Sesso, nazionalità, età'!C25</f>
        <v>22083</v>
      </c>
      <c r="D46" s="56">
        <f>'4. Sesso, nazionalità, età'!D25</f>
        <v>2894</v>
      </c>
      <c r="E46" s="15">
        <f>'4. Sesso, nazionalità, età'!E25</f>
        <v>0.1508155714211267</v>
      </c>
      <c r="F46" s="14">
        <f>'4. Sesso, nazionalità, età'!F25</f>
        <v>8424</v>
      </c>
      <c r="G46" s="56">
        <f>'4. Sesso, nazionalità, età'!G25</f>
        <v>668</v>
      </c>
      <c r="H46" s="15">
        <f>'4. Sesso, nazionalità, età'!H25</f>
        <v>8.6126869520371324E-2</v>
      </c>
      <c r="I46" s="14">
        <f>'4. Sesso, nazionalità, età'!I25</f>
        <v>13659</v>
      </c>
      <c r="J46" s="56">
        <f>'4. Sesso, nazionalità, età'!J25</f>
        <v>2226</v>
      </c>
      <c r="K46" s="15">
        <f>'4. Sesso, nazionalità, età'!K25</f>
        <v>0.1946995539228549</v>
      </c>
      <c r="L46" s="51"/>
      <c r="M46" s="51"/>
      <c r="N46" s="51"/>
    </row>
    <row r="47" spans="2:19" s="7" customFormat="1" ht="24.95" customHeight="1" x14ac:dyDescent="0.2">
      <c r="B47" s="24" t="s">
        <v>47</v>
      </c>
      <c r="C47" s="24"/>
      <c r="D47" s="24"/>
      <c r="E47" s="24"/>
      <c r="F47" s="24"/>
      <c r="G47" s="24"/>
      <c r="H47" s="24"/>
      <c r="I47" s="24"/>
      <c r="J47" s="24"/>
      <c r="K47" s="24"/>
      <c r="L47" s="51"/>
      <c r="M47" s="51"/>
      <c r="N47" s="51"/>
    </row>
    <row r="50" spans="2:19" s="6" customFormat="1" ht="24.95" customHeight="1" x14ac:dyDescent="0.25">
      <c r="B50" s="55" t="s">
        <v>248</v>
      </c>
      <c r="C50" s="55"/>
      <c r="D50" s="55"/>
      <c r="E50" s="55"/>
      <c r="F50" s="55"/>
      <c r="G50" s="55"/>
      <c r="H50" s="55"/>
      <c r="I50" s="55"/>
      <c r="J50" s="55"/>
      <c r="K50" s="55"/>
      <c r="L50" s="51"/>
      <c r="M50" s="51"/>
      <c r="N50" s="51"/>
      <c r="O50" s="1"/>
      <c r="P50" s="1"/>
      <c r="Q50" s="1"/>
    </row>
    <row r="51" spans="2:19" s="7" customFormat="1" ht="15" customHeight="1" x14ac:dyDescent="0.2">
      <c r="B51" s="164" t="s">
        <v>90</v>
      </c>
      <c r="C51" s="166" t="s">
        <v>55</v>
      </c>
      <c r="D51" s="166"/>
      <c r="E51" s="166"/>
      <c r="F51" s="162" t="s">
        <v>2</v>
      </c>
      <c r="G51" s="162"/>
      <c r="H51" s="162"/>
      <c r="I51" s="162"/>
      <c r="J51" s="162"/>
      <c r="K51" s="162"/>
      <c r="L51" s="51"/>
      <c r="M51" s="51"/>
      <c r="N51" s="51"/>
    </row>
    <row r="52" spans="2:19" s="7" customFormat="1" ht="30.75" customHeight="1" x14ac:dyDescent="0.2">
      <c r="B52" s="165"/>
      <c r="C52" s="167"/>
      <c r="D52" s="167"/>
      <c r="E52" s="167"/>
      <c r="F52" s="168" t="s">
        <v>29</v>
      </c>
      <c r="G52" s="168"/>
      <c r="H52" s="168"/>
      <c r="I52" s="168" t="s">
        <v>30</v>
      </c>
      <c r="J52" s="168"/>
      <c r="K52" s="168"/>
      <c r="L52" s="51"/>
      <c r="M52" s="51"/>
      <c r="N52" s="51"/>
    </row>
    <row r="53" spans="2:19" s="7" customFormat="1" ht="42" customHeight="1" x14ac:dyDescent="0.2">
      <c r="B53" s="9"/>
      <c r="C53" s="77" t="s">
        <v>358</v>
      </c>
      <c r="D53" s="78" t="s">
        <v>359</v>
      </c>
      <c r="E53" s="78" t="s">
        <v>360</v>
      </c>
      <c r="F53" s="77" t="s">
        <v>358</v>
      </c>
      <c r="G53" s="78" t="s">
        <v>359</v>
      </c>
      <c r="H53" s="78" t="s">
        <v>360</v>
      </c>
      <c r="I53" s="77" t="s">
        <v>358</v>
      </c>
      <c r="J53" s="78" t="s">
        <v>359</v>
      </c>
      <c r="K53" s="78" t="s">
        <v>360</v>
      </c>
      <c r="L53" s="51"/>
      <c r="M53" s="51"/>
      <c r="N53" s="51"/>
    </row>
    <row r="54" spans="2:19" s="7" customFormat="1" x14ac:dyDescent="0.2">
      <c r="B54" s="8" t="s">
        <v>60</v>
      </c>
      <c r="C54" s="52">
        <f>'[1]4. Delegazioni'!C54</f>
        <v>1604</v>
      </c>
      <c r="D54" s="53">
        <f>'[1]4. Delegazioni'!D54</f>
        <v>169</v>
      </c>
      <c r="E54" s="54">
        <f>'[1]4. Delegazioni'!E54</f>
        <v>0.1178</v>
      </c>
      <c r="F54" s="52">
        <f>'[1]4. Delegazioni'!F54</f>
        <v>1384</v>
      </c>
      <c r="G54" s="53">
        <f>'[1]4. Delegazioni'!G54</f>
        <v>209</v>
      </c>
      <c r="H54" s="54">
        <f>'[1]4. Delegazioni'!H54</f>
        <v>0.1779</v>
      </c>
      <c r="I54" s="52">
        <f>'[1]4. Delegazioni'!I54</f>
        <v>220</v>
      </c>
      <c r="J54" s="53">
        <f>'[1]4. Delegazioni'!J54</f>
        <v>-40</v>
      </c>
      <c r="K54" s="54">
        <f>'[1]4. Delegazioni'!K54</f>
        <v>-0.15379999999999999</v>
      </c>
      <c r="L54" s="51"/>
      <c r="M54" s="51"/>
      <c r="N54" s="51"/>
      <c r="O54" s="10"/>
      <c r="P54" s="11"/>
      <c r="Q54" s="12"/>
      <c r="R54" s="8"/>
      <c r="S54" s="8"/>
    </row>
    <row r="55" spans="2:19" s="7" customFormat="1" x14ac:dyDescent="0.2">
      <c r="B55" s="8" t="s">
        <v>61</v>
      </c>
      <c r="C55" s="20">
        <f>'[1]4. Delegazioni'!C55</f>
        <v>295</v>
      </c>
      <c r="D55" s="22">
        <f>'[1]4. Delegazioni'!D55</f>
        <v>20</v>
      </c>
      <c r="E55" s="23">
        <f>'[1]4. Delegazioni'!E55</f>
        <v>7.2700000000000001E-2</v>
      </c>
      <c r="F55" s="20">
        <f>'[1]4. Delegazioni'!F55</f>
        <v>249</v>
      </c>
      <c r="G55" s="22">
        <f>'[1]4. Delegazioni'!G55</f>
        <v>40</v>
      </c>
      <c r="H55" s="23">
        <f>'[1]4. Delegazioni'!H55</f>
        <v>0.19139999999999999</v>
      </c>
      <c r="I55" s="20">
        <f>'[1]4. Delegazioni'!I55</f>
        <v>46</v>
      </c>
      <c r="J55" s="22">
        <f>'[1]4. Delegazioni'!J55</f>
        <v>-20</v>
      </c>
      <c r="K55" s="23">
        <f>'[1]4. Delegazioni'!K55</f>
        <v>-0.30299999999999999</v>
      </c>
      <c r="L55" s="51"/>
      <c r="M55" s="51"/>
      <c r="N55" s="51"/>
      <c r="O55" s="10"/>
      <c r="P55" s="11"/>
      <c r="Q55" s="12"/>
      <c r="R55" s="8"/>
      <c r="S55" s="8"/>
    </row>
    <row r="56" spans="2:19" s="7" customFormat="1" x14ac:dyDescent="0.2">
      <c r="B56" s="8" t="s">
        <v>62</v>
      </c>
      <c r="C56" s="20">
        <f>'[1]4. Delegazioni'!C56</f>
        <v>195</v>
      </c>
      <c r="D56" s="22">
        <f>'[1]4. Delegazioni'!D56</f>
        <v>35</v>
      </c>
      <c r="E56" s="23">
        <f>'[1]4. Delegazioni'!E56</f>
        <v>0.21879999999999999</v>
      </c>
      <c r="F56" s="20">
        <f>'[1]4. Delegazioni'!F56</f>
        <v>156</v>
      </c>
      <c r="G56" s="22">
        <f>'[1]4. Delegazioni'!G56</f>
        <v>39</v>
      </c>
      <c r="H56" s="23">
        <f>'[1]4. Delegazioni'!H56</f>
        <v>0.33329999999999999</v>
      </c>
      <c r="I56" s="20">
        <f>'[1]4. Delegazioni'!I56</f>
        <v>39</v>
      </c>
      <c r="J56" s="22">
        <f>'[1]4. Delegazioni'!J56</f>
        <v>-4</v>
      </c>
      <c r="K56" s="23">
        <f>'[1]4. Delegazioni'!K56</f>
        <v>-9.2999999999999999E-2</v>
      </c>
      <c r="L56" s="51"/>
      <c r="M56" s="51"/>
      <c r="N56" s="51"/>
      <c r="O56" s="10"/>
      <c r="P56" s="11"/>
      <c r="Q56" s="12"/>
      <c r="R56" s="8"/>
      <c r="S56" s="8"/>
    </row>
    <row r="57" spans="2:19" s="7" customFormat="1" x14ac:dyDescent="0.2">
      <c r="B57" s="8" t="s">
        <v>63</v>
      </c>
      <c r="C57" s="20">
        <f>'[1]4. Delegazioni'!C57</f>
        <v>332</v>
      </c>
      <c r="D57" s="22">
        <f>'[1]4. Delegazioni'!D57</f>
        <v>25</v>
      </c>
      <c r="E57" s="23">
        <f>'[1]4. Delegazioni'!E57</f>
        <v>8.14E-2</v>
      </c>
      <c r="F57" s="20">
        <f>'[1]4. Delegazioni'!F57</f>
        <v>257</v>
      </c>
      <c r="G57" s="22">
        <f>'[1]4. Delegazioni'!G57</f>
        <v>1</v>
      </c>
      <c r="H57" s="23">
        <f>'[1]4. Delegazioni'!H57</f>
        <v>3.8999999999999998E-3</v>
      </c>
      <c r="I57" s="20">
        <f>'[1]4. Delegazioni'!I57</f>
        <v>75</v>
      </c>
      <c r="J57" s="22">
        <f>'[1]4. Delegazioni'!J57</f>
        <v>24</v>
      </c>
      <c r="K57" s="23">
        <f>'[1]4. Delegazioni'!K57</f>
        <v>0.47060000000000002</v>
      </c>
      <c r="L57" s="51"/>
      <c r="M57" s="51"/>
      <c r="N57" s="51"/>
      <c r="O57" s="10"/>
      <c r="P57" s="11"/>
      <c r="Q57" s="12"/>
      <c r="R57" s="8"/>
      <c r="S57" s="8"/>
    </row>
    <row r="58" spans="2:19" s="7" customFormat="1" x14ac:dyDescent="0.2">
      <c r="B58" s="8" t="s">
        <v>64</v>
      </c>
      <c r="C58" s="20">
        <f>'[1]4. Delegazioni'!C58</f>
        <v>702</v>
      </c>
      <c r="D58" s="22">
        <f>'[1]4. Delegazioni'!D58</f>
        <v>125</v>
      </c>
      <c r="E58" s="23">
        <f>'[1]4. Delegazioni'!E58</f>
        <v>0.21659999999999999</v>
      </c>
      <c r="F58" s="20">
        <f>'[1]4. Delegazioni'!F58</f>
        <v>596</v>
      </c>
      <c r="G58" s="22">
        <f>'[1]4. Delegazioni'!G58</f>
        <v>111</v>
      </c>
      <c r="H58" s="23">
        <f>'[1]4. Delegazioni'!H58</f>
        <v>0.22889999999999999</v>
      </c>
      <c r="I58" s="20">
        <f>'[1]4. Delegazioni'!I58</f>
        <v>106</v>
      </c>
      <c r="J58" s="22">
        <f>'[1]4. Delegazioni'!J58</f>
        <v>14</v>
      </c>
      <c r="K58" s="23">
        <f>'[1]4. Delegazioni'!K58</f>
        <v>0.1522</v>
      </c>
      <c r="L58" s="51"/>
      <c r="M58" s="51"/>
      <c r="N58" s="51"/>
      <c r="O58" s="10"/>
      <c r="P58" s="11"/>
      <c r="Q58" s="12"/>
      <c r="R58" s="8"/>
      <c r="S58" s="8"/>
    </row>
    <row r="59" spans="2:19" s="7" customFormat="1" x14ac:dyDescent="0.2">
      <c r="B59" s="8" t="s">
        <v>65</v>
      </c>
      <c r="C59" s="20">
        <f>'[1]4. Delegazioni'!C59</f>
        <v>695</v>
      </c>
      <c r="D59" s="22">
        <f>'[1]4. Delegazioni'!D59</f>
        <v>116</v>
      </c>
      <c r="E59" s="23">
        <f>'[1]4. Delegazioni'!E59</f>
        <v>0.20030000000000001</v>
      </c>
      <c r="F59" s="20">
        <f>'[1]4. Delegazioni'!F59</f>
        <v>590</v>
      </c>
      <c r="G59" s="22">
        <f>'[1]4. Delegazioni'!G59</f>
        <v>129</v>
      </c>
      <c r="H59" s="23">
        <f>'[1]4. Delegazioni'!H59</f>
        <v>0.27979999999999999</v>
      </c>
      <c r="I59" s="20">
        <f>'[1]4. Delegazioni'!I59</f>
        <v>105</v>
      </c>
      <c r="J59" s="22">
        <f>'[1]4. Delegazioni'!J59</f>
        <v>-13</v>
      </c>
      <c r="K59" s="23">
        <f>'[1]4. Delegazioni'!K59</f>
        <v>-0.11020000000000001</v>
      </c>
      <c r="L59" s="51"/>
      <c r="M59" s="51"/>
      <c r="N59" s="51"/>
      <c r="O59" s="10"/>
      <c r="P59" s="11"/>
      <c r="Q59" s="12"/>
      <c r="R59" s="8"/>
      <c r="S59" s="8"/>
    </row>
    <row r="60" spans="2:19" s="7" customFormat="1" x14ac:dyDescent="0.2">
      <c r="B60" s="8" t="s">
        <v>5</v>
      </c>
      <c r="C60" s="20">
        <f>'[1]4. Delegazioni'!C60</f>
        <v>6698</v>
      </c>
      <c r="D60" s="22">
        <f>'[1]4. Delegazioni'!D60</f>
        <v>434</v>
      </c>
      <c r="E60" s="23">
        <f>'[1]4. Delegazioni'!E60</f>
        <v>6.93E-2</v>
      </c>
      <c r="F60" s="20">
        <f>'[1]4. Delegazioni'!F60</f>
        <v>5035</v>
      </c>
      <c r="G60" s="22">
        <f>'[1]4. Delegazioni'!G60</f>
        <v>887</v>
      </c>
      <c r="H60" s="23">
        <f>'[1]4. Delegazioni'!H60</f>
        <v>0.21379999999999999</v>
      </c>
      <c r="I60" s="20">
        <f>'[1]4. Delegazioni'!I60</f>
        <v>1663</v>
      </c>
      <c r="J60" s="22">
        <f>'[1]4. Delegazioni'!J60</f>
        <v>-453</v>
      </c>
      <c r="K60" s="23">
        <f>'[1]4. Delegazioni'!K60</f>
        <v>-0.21410000000000001</v>
      </c>
      <c r="L60" s="51"/>
      <c r="M60" s="51"/>
      <c r="N60" s="51"/>
    </row>
    <row r="61" spans="2:19" s="7" customFormat="1" x14ac:dyDescent="0.2">
      <c r="B61" s="8" t="s">
        <v>40</v>
      </c>
      <c r="C61" s="20">
        <f>'[1]4. Delegazioni'!C61</f>
        <v>1257</v>
      </c>
      <c r="D61" s="22">
        <f>'[1]4. Delegazioni'!D61</f>
        <v>249</v>
      </c>
      <c r="E61" s="23">
        <f>'[1]4. Delegazioni'!E61</f>
        <v>0.247</v>
      </c>
      <c r="F61" s="20">
        <f>'[1]4. Delegazioni'!F61</f>
        <v>1038</v>
      </c>
      <c r="G61" s="22">
        <f>'[1]4. Delegazioni'!G61</f>
        <v>222</v>
      </c>
      <c r="H61" s="23">
        <f>'[1]4. Delegazioni'!H61</f>
        <v>0.27210000000000001</v>
      </c>
      <c r="I61" s="20">
        <f>'[1]4. Delegazioni'!I61</f>
        <v>219</v>
      </c>
      <c r="J61" s="22">
        <f>'[1]4. Delegazioni'!J61</f>
        <v>27</v>
      </c>
      <c r="K61" s="23">
        <f>'[1]4. Delegazioni'!K61</f>
        <v>0.1406</v>
      </c>
      <c r="L61" s="51"/>
      <c r="M61" s="51"/>
      <c r="N61" s="51"/>
    </row>
    <row r="62" spans="2:19" s="7" customFormat="1" x14ac:dyDescent="0.2">
      <c r="B62" s="8" t="s">
        <v>9</v>
      </c>
      <c r="C62" s="20">
        <f>'[1]4. Delegazioni'!C62</f>
        <v>339</v>
      </c>
      <c r="D62" s="22">
        <f>'[1]4. Delegazioni'!D62</f>
        <v>78</v>
      </c>
      <c r="E62" s="23">
        <f>'[1]4. Delegazioni'!E62</f>
        <v>0.2989</v>
      </c>
      <c r="F62" s="20">
        <f>'[1]4. Delegazioni'!F62</f>
        <v>242</v>
      </c>
      <c r="G62" s="22">
        <f>'[1]4. Delegazioni'!G62</f>
        <v>46</v>
      </c>
      <c r="H62" s="23">
        <f>'[1]4. Delegazioni'!H62</f>
        <v>0.23469999999999999</v>
      </c>
      <c r="I62" s="20">
        <f>'[1]4. Delegazioni'!I62</f>
        <v>97</v>
      </c>
      <c r="J62" s="22">
        <f>'[1]4. Delegazioni'!J62</f>
        <v>32</v>
      </c>
      <c r="K62" s="23">
        <f>'[1]4. Delegazioni'!K62</f>
        <v>0.49230000000000002</v>
      </c>
      <c r="L62" s="51"/>
      <c r="M62" s="51"/>
      <c r="N62" s="51"/>
    </row>
    <row r="63" spans="2:19" s="7" customFormat="1" x14ac:dyDescent="0.2">
      <c r="B63" s="8" t="s">
        <v>41</v>
      </c>
      <c r="C63" s="20">
        <f>'[1]4. Delegazioni'!C63</f>
        <v>2530</v>
      </c>
      <c r="D63" s="22">
        <f>'[1]4. Delegazioni'!D63</f>
        <v>568</v>
      </c>
      <c r="E63" s="23">
        <f>'[1]4. Delegazioni'!E63</f>
        <v>0.28949999999999998</v>
      </c>
      <c r="F63" s="20">
        <f>'[1]4. Delegazioni'!F63</f>
        <v>1966</v>
      </c>
      <c r="G63" s="22">
        <f>'[1]4. Delegazioni'!G63</f>
        <v>435</v>
      </c>
      <c r="H63" s="23">
        <f>'[1]4. Delegazioni'!H63</f>
        <v>0.28410000000000002</v>
      </c>
      <c r="I63" s="20">
        <f>'[1]4. Delegazioni'!I63</f>
        <v>564</v>
      </c>
      <c r="J63" s="22">
        <f>'[1]4. Delegazioni'!J63</f>
        <v>133</v>
      </c>
      <c r="K63" s="23">
        <f>'[1]4. Delegazioni'!K63</f>
        <v>0.30859999999999999</v>
      </c>
      <c r="L63" s="51"/>
      <c r="M63" s="51"/>
      <c r="N63" s="51"/>
    </row>
    <row r="64" spans="2:19" s="7" customFormat="1" x14ac:dyDescent="0.2">
      <c r="B64" s="8" t="s">
        <v>42</v>
      </c>
      <c r="C64" s="20">
        <f>'[1]4. Delegazioni'!C64</f>
        <v>3168</v>
      </c>
      <c r="D64" s="22">
        <f>'[1]4. Delegazioni'!D64</f>
        <v>578</v>
      </c>
      <c r="E64" s="23">
        <f>'[1]4. Delegazioni'!E64</f>
        <v>0.22320000000000001</v>
      </c>
      <c r="F64" s="20">
        <f>'[1]4. Delegazioni'!F64</f>
        <v>2525</v>
      </c>
      <c r="G64" s="22">
        <f>'[1]4. Delegazioni'!G64</f>
        <v>623</v>
      </c>
      <c r="H64" s="23">
        <f>'[1]4. Delegazioni'!H64</f>
        <v>0.32750000000000001</v>
      </c>
      <c r="I64" s="20">
        <f>'[1]4. Delegazioni'!I64</f>
        <v>643</v>
      </c>
      <c r="J64" s="22">
        <f>'[1]4. Delegazioni'!J64</f>
        <v>-45</v>
      </c>
      <c r="K64" s="23">
        <f>'[1]4. Delegazioni'!K64</f>
        <v>-6.54E-2</v>
      </c>
      <c r="L64" s="51"/>
      <c r="M64" s="51"/>
      <c r="N64" s="51"/>
    </row>
    <row r="65" spans="2:19" s="7" customFormat="1" x14ac:dyDescent="0.2">
      <c r="B65" s="8" t="s">
        <v>7</v>
      </c>
      <c r="C65" s="20">
        <f>'[1]4. Delegazioni'!C65</f>
        <v>2303</v>
      </c>
      <c r="D65" s="22">
        <f>'[1]4. Delegazioni'!D65</f>
        <v>197</v>
      </c>
      <c r="E65" s="23">
        <f>'[1]4. Delegazioni'!E65</f>
        <v>9.35E-2</v>
      </c>
      <c r="F65" s="20">
        <f>'[1]4. Delegazioni'!F65</f>
        <v>1842</v>
      </c>
      <c r="G65" s="22">
        <f>'[1]4. Delegazioni'!G65</f>
        <v>190</v>
      </c>
      <c r="H65" s="23">
        <f>'[1]4. Delegazioni'!H65</f>
        <v>0.115</v>
      </c>
      <c r="I65" s="20">
        <f>'[1]4. Delegazioni'!I65</f>
        <v>461</v>
      </c>
      <c r="J65" s="22">
        <f>'[1]4. Delegazioni'!J65</f>
        <v>7</v>
      </c>
      <c r="K65" s="23">
        <f>'[1]4. Delegazioni'!K65</f>
        <v>1.54E-2</v>
      </c>
      <c r="L65" s="51"/>
      <c r="M65" s="51"/>
      <c r="N65" s="51"/>
    </row>
    <row r="66" spans="2:19" s="7" customFormat="1" x14ac:dyDescent="0.2">
      <c r="B66" s="8" t="s">
        <v>43</v>
      </c>
      <c r="C66" s="20">
        <f>'[1]4. Delegazioni'!C66</f>
        <v>956</v>
      </c>
      <c r="D66" s="22">
        <f>'[1]4. Delegazioni'!D66</f>
        <v>144</v>
      </c>
      <c r="E66" s="23">
        <f>'[1]4. Delegazioni'!E66</f>
        <v>0.17730000000000001</v>
      </c>
      <c r="F66" s="20">
        <f>'[1]4. Delegazioni'!F66</f>
        <v>768</v>
      </c>
      <c r="G66" s="22">
        <f>'[1]4. Delegazioni'!G66</f>
        <v>153</v>
      </c>
      <c r="H66" s="23">
        <f>'[1]4. Delegazioni'!H66</f>
        <v>0.24879999999999999</v>
      </c>
      <c r="I66" s="20">
        <f>'[1]4. Delegazioni'!I66</f>
        <v>188</v>
      </c>
      <c r="J66" s="22">
        <f>'[1]4. Delegazioni'!J66</f>
        <v>-9</v>
      </c>
      <c r="K66" s="23">
        <f>'[1]4. Delegazioni'!K66</f>
        <v>-4.5699999999999998E-2</v>
      </c>
      <c r="L66" s="51"/>
      <c r="M66" s="51"/>
      <c r="N66" s="51"/>
    </row>
    <row r="67" spans="2:19" s="7" customFormat="1" x14ac:dyDescent="0.2">
      <c r="B67" s="8" t="s">
        <v>44</v>
      </c>
      <c r="C67" s="20">
        <f>'[1]4. Delegazioni'!C67</f>
        <v>1009</v>
      </c>
      <c r="D67" s="22">
        <f>'[1]4. Delegazioni'!D67</f>
        <v>156</v>
      </c>
      <c r="E67" s="23">
        <f>'[1]4. Delegazioni'!E67</f>
        <v>0.18290000000000001</v>
      </c>
      <c r="F67" s="20">
        <f>'[1]4. Delegazioni'!F67</f>
        <v>787</v>
      </c>
      <c r="G67" s="22">
        <f>'[1]4. Delegazioni'!G67</f>
        <v>140</v>
      </c>
      <c r="H67" s="23">
        <f>'[1]4. Delegazioni'!H67</f>
        <v>0.21640000000000001</v>
      </c>
      <c r="I67" s="20">
        <f>'[1]4. Delegazioni'!I67</f>
        <v>222</v>
      </c>
      <c r="J67" s="22">
        <f>'[1]4. Delegazioni'!J67</f>
        <v>16</v>
      </c>
      <c r="K67" s="23">
        <f>'[1]4. Delegazioni'!K67</f>
        <v>7.7700000000000005E-2</v>
      </c>
      <c r="L67" s="51"/>
      <c r="M67" s="51"/>
      <c r="N67" s="51"/>
    </row>
    <row r="68" spans="2:19" s="7" customFormat="1" ht="21" customHeight="1" x14ac:dyDescent="0.2">
      <c r="B68" s="13" t="s">
        <v>149</v>
      </c>
      <c r="C68" s="14">
        <f>'4. Sesso, nazionalità, età'!C39</f>
        <v>22083</v>
      </c>
      <c r="D68" s="56">
        <f>'4. Sesso, nazionalità, età'!D39</f>
        <v>2894</v>
      </c>
      <c r="E68" s="15">
        <f>'4. Sesso, nazionalità, età'!E39</f>
        <v>0.1508155714211267</v>
      </c>
      <c r="F68" s="14">
        <f>'4. Sesso, nazionalità, età'!F39</f>
        <v>17435</v>
      </c>
      <c r="G68" s="56">
        <f>'4. Sesso, nazionalità, età'!G39</f>
        <v>3225</v>
      </c>
      <c r="H68" s="15">
        <f>'4. Sesso, nazionalità, età'!H39</f>
        <v>0.22695285010555946</v>
      </c>
      <c r="I68" s="14">
        <f>'4. Sesso, nazionalità, età'!I39</f>
        <v>4648</v>
      </c>
      <c r="J68" s="56">
        <f>'4. Sesso, nazionalità, età'!J39</f>
        <v>-331</v>
      </c>
      <c r="K68" s="15">
        <f>'4. Sesso, nazionalità, età'!K39</f>
        <v>-6.6479212693311904E-2</v>
      </c>
      <c r="L68" s="51"/>
      <c r="M68" s="51"/>
      <c r="N68" s="51"/>
    </row>
    <row r="69" spans="2:19" s="7" customFormat="1" ht="24.95" customHeight="1" x14ac:dyDescent="0.2">
      <c r="B69" s="24" t="s">
        <v>47</v>
      </c>
      <c r="C69" s="24"/>
      <c r="D69" s="24"/>
      <c r="E69" s="24"/>
      <c r="F69" s="24"/>
      <c r="G69" s="24"/>
      <c r="H69" s="24"/>
      <c r="I69" s="24"/>
      <c r="J69" s="24"/>
      <c r="K69" s="24"/>
      <c r="L69" s="51"/>
      <c r="M69" s="51"/>
      <c r="N69" s="51"/>
    </row>
    <row r="70" spans="2:19" x14ac:dyDescent="0.25">
      <c r="L70" s="51"/>
      <c r="M70" s="51"/>
      <c r="N70" s="51"/>
    </row>
    <row r="72" spans="2:19" s="6" customFormat="1" ht="24.95" customHeight="1" x14ac:dyDescent="0.25">
      <c r="B72" s="169" t="s">
        <v>249</v>
      </c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"/>
      <c r="P72" s="1"/>
      <c r="Q72" s="1"/>
    </row>
    <row r="73" spans="2:19" s="7" customFormat="1" ht="15" customHeight="1" x14ac:dyDescent="0.2">
      <c r="B73" s="164" t="s">
        <v>90</v>
      </c>
      <c r="C73" s="166" t="s">
        <v>55</v>
      </c>
      <c r="D73" s="166"/>
      <c r="E73" s="166"/>
      <c r="F73" s="162" t="s">
        <v>2</v>
      </c>
      <c r="G73" s="162"/>
      <c r="H73" s="162"/>
      <c r="I73" s="162"/>
      <c r="J73" s="162"/>
      <c r="K73" s="162"/>
      <c r="L73" s="162"/>
      <c r="M73" s="162"/>
      <c r="N73" s="162"/>
    </row>
    <row r="74" spans="2:19" s="7" customFormat="1" ht="30.75" customHeight="1" x14ac:dyDescent="0.2">
      <c r="B74" s="165"/>
      <c r="C74" s="167"/>
      <c r="D74" s="167"/>
      <c r="E74" s="167"/>
      <c r="F74" s="168" t="s">
        <v>31</v>
      </c>
      <c r="G74" s="168"/>
      <c r="H74" s="168"/>
      <c r="I74" s="168" t="s">
        <v>32</v>
      </c>
      <c r="J74" s="168"/>
      <c r="K74" s="168"/>
      <c r="L74" s="168" t="s">
        <v>46</v>
      </c>
      <c r="M74" s="168"/>
      <c r="N74" s="168"/>
    </row>
    <row r="75" spans="2:19" s="7" customFormat="1" ht="42" customHeight="1" x14ac:dyDescent="0.2">
      <c r="B75" s="9"/>
      <c r="C75" s="77" t="s">
        <v>358</v>
      </c>
      <c r="D75" s="78" t="s">
        <v>359</v>
      </c>
      <c r="E75" s="78" t="s">
        <v>360</v>
      </c>
      <c r="F75" s="77" t="s">
        <v>358</v>
      </c>
      <c r="G75" s="78" t="s">
        <v>359</v>
      </c>
      <c r="H75" s="78" t="s">
        <v>360</v>
      </c>
      <c r="I75" s="77" t="s">
        <v>358</v>
      </c>
      <c r="J75" s="78" t="s">
        <v>359</v>
      </c>
      <c r="K75" s="78" t="s">
        <v>360</v>
      </c>
      <c r="L75" s="77" t="s">
        <v>358</v>
      </c>
      <c r="M75" s="78" t="s">
        <v>359</v>
      </c>
      <c r="N75" s="78" t="s">
        <v>360</v>
      </c>
    </row>
    <row r="76" spans="2:19" s="7" customFormat="1" x14ac:dyDescent="0.2">
      <c r="B76" s="8" t="s">
        <v>60</v>
      </c>
      <c r="C76" s="52">
        <f>'[1]4. Delegazioni'!C76</f>
        <v>1604</v>
      </c>
      <c r="D76" s="53">
        <f>'[1]4. Delegazioni'!D76</f>
        <v>169</v>
      </c>
      <c r="E76" s="54">
        <f>'[1]4. Delegazioni'!E76</f>
        <v>0.1178</v>
      </c>
      <c r="F76" s="52">
        <f>'[1]4. Delegazioni'!F76</f>
        <v>744</v>
      </c>
      <c r="G76" s="53">
        <f>'[1]4. Delegazioni'!G76</f>
        <v>221</v>
      </c>
      <c r="H76" s="54">
        <f>'[1]4. Delegazioni'!H76</f>
        <v>0.42259999999999998</v>
      </c>
      <c r="I76" s="52">
        <f>'[1]4. Delegazioni'!I76</f>
        <v>836</v>
      </c>
      <c r="J76" s="53">
        <f>'[1]4. Delegazioni'!J76</f>
        <v>-43</v>
      </c>
      <c r="K76" s="54">
        <f>'[1]4. Delegazioni'!K76</f>
        <v>-4.8899999999999999E-2</v>
      </c>
      <c r="L76" s="52">
        <f>'[1]4. Delegazioni'!L76</f>
        <v>24</v>
      </c>
      <c r="M76" s="53">
        <f>'[1]4. Delegazioni'!M76</f>
        <v>-9</v>
      </c>
      <c r="N76" s="54">
        <f>'[1]4. Delegazioni'!N76</f>
        <v>-0.2727</v>
      </c>
      <c r="O76" s="10"/>
      <c r="P76" s="11"/>
      <c r="Q76" s="12"/>
      <c r="R76" s="8"/>
      <c r="S76" s="8"/>
    </row>
    <row r="77" spans="2:19" s="7" customFormat="1" x14ac:dyDescent="0.2">
      <c r="B77" s="8" t="s">
        <v>61</v>
      </c>
      <c r="C77" s="20">
        <f>'[1]4. Delegazioni'!C77</f>
        <v>295</v>
      </c>
      <c r="D77" s="22">
        <f>'[1]4. Delegazioni'!D77</f>
        <v>20</v>
      </c>
      <c r="E77" s="23">
        <f>'[1]4. Delegazioni'!E77</f>
        <v>7.2700000000000001E-2</v>
      </c>
      <c r="F77" s="20">
        <f>'[1]4. Delegazioni'!F77</f>
        <v>124</v>
      </c>
      <c r="G77" s="22">
        <f>'[1]4. Delegazioni'!G77</f>
        <v>34</v>
      </c>
      <c r="H77" s="23">
        <f>'[1]4. Delegazioni'!H77</f>
        <v>0.37780000000000002</v>
      </c>
      <c r="I77" s="20">
        <f>'[1]4. Delegazioni'!I77</f>
        <v>166</v>
      </c>
      <c r="J77" s="22">
        <f>'[1]4. Delegazioni'!J77</f>
        <v>-15</v>
      </c>
      <c r="K77" s="23">
        <f>'[1]4. Delegazioni'!K77</f>
        <v>-8.2900000000000001E-2</v>
      </c>
      <c r="L77" s="20">
        <f>'[1]4. Delegazioni'!L77</f>
        <v>5</v>
      </c>
      <c r="M77" s="22">
        <f>'[1]4. Delegazioni'!M77</f>
        <v>1</v>
      </c>
      <c r="N77" s="23">
        <f>'[1]4. Delegazioni'!N77</f>
        <v>0.25</v>
      </c>
      <c r="O77" s="10"/>
      <c r="P77" s="11"/>
      <c r="Q77" s="12"/>
      <c r="R77" s="8"/>
      <c r="S77" s="8"/>
    </row>
    <row r="78" spans="2:19" s="7" customFormat="1" x14ac:dyDescent="0.2">
      <c r="B78" s="8" t="s">
        <v>62</v>
      </c>
      <c r="C78" s="20">
        <f>'[1]4. Delegazioni'!C78</f>
        <v>195</v>
      </c>
      <c r="D78" s="22">
        <f>'[1]4. Delegazioni'!D78</f>
        <v>35</v>
      </c>
      <c r="E78" s="23">
        <f>'[1]4. Delegazioni'!E78</f>
        <v>0.21879999999999999</v>
      </c>
      <c r="F78" s="20">
        <f>'[1]4. Delegazioni'!F78</f>
        <v>70</v>
      </c>
      <c r="G78" s="22">
        <f>'[1]4. Delegazioni'!G78</f>
        <v>19</v>
      </c>
      <c r="H78" s="23">
        <f>'[1]4. Delegazioni'!H78</f>
        <v>0.3725</v>
      </c>
      <c r="I78" s="20">
        <f>'[1]4. Delegazioni'!I78</f>
        <v>122</v>
      </c>
      <c r="J78" s="22">
        <f>'[1]4. Delegazioni'!J78</f>
        <v>16</v>
      </c>
      <c r="K78" s="23">
        <f>'[1]4. Delegazioni'!K78</f>
        <v>0.15090000000000001</v>
      </c>
      <c r="L78" s="20">
        <f>'[1]4. Delegazioni'!L78</f>
        <v>3</v>
      </c>
      <c r="M78" s="22">
        <f>'[1]4. Delegazioni'!M78</f>
        <v>0</v>
      </c>
      <c r="N78" s="21" t="s">
        <v>151</v>
      </c>
      <c r="O78" s="10"/>
      <c r="P78" s="11"/>
      <c r="Q78" s="12"/>
      <c r="R78" s="8"/>
      <c r="S78" s="8"/>
    </row>
    <row r="79" spans="2:19" s="7" customFormat="1" x14ac:dyDescent="0.2">
      <c r="B79" s="8" t="s">
        <v>63</v>
      </c>
      <c r="C79" s="20">
        <f>'[1]4. Delegazioni'!C79</f>
        <v>332</v>
      </c>
      <c r="D79" s="22">
        <f>'[1]4. Delegazioni'!D79</f>
        <v>25</v>
      </c>
      <c r="E79" s="23">
        <f>'[1]4. Delegazioni'!E79</f>
        <v>8.14E-2</v>
      </c>
      <c r="F79" s="20">
        <f>'[1]4. Delegazioni'!F79</f>
        <v>115</v>
      </c>
      <c r="G79" s="22">
        <f>'[1]4. Delegazioni'!G79</f>
        <v>-22</v>
      </c>
      <c r="H79" s="23">
        <f>'[1]4. Delegazioni'!H79</f>
        <v>-0.16059999999999999</v>
      </c>
      <c r="I79" s="20">
        <f>'[1]4. Delegazioni'!I79</f>
        <v>210</v>
      </c>
      <c r="J79" s="22">
        <f>'[1]4. Delegazioni'!J79</f>
        <v>45</v>
      </c>
      <c r="K79" s="23">
        <f>'[1]4. Delegazioni'!K79</f>
        <v>0.2727</v>
      </c>
      <c r="L79" s="20">
        <f>'[1]4. Delegazioni'!L79</f>
        <v>7</v>
      </c>
      <c r="M79" s="22">
        <f>'[1]4. Delegazioni'!M79</f>
        <v>2</v>
      </c>
      <c r="N79" s="23">
        <f>'[1]4. Delegazioni'!N79</f>
        <v>0.4</v>
      </c>
      <c r="O79" s="10"/>
      <c r="P79" s="11"/>
      <c r="Q79" s="12"/>
      <c r="R79" s="8"/>
      <c r="S79" s="8"/>
    </row>
    <row r="80" spans="2:19" s="7" customFormat="1" x14ac:dyDescent="0.2">
      <c r="B80" s="8" t="s">
        <v>64</v>
      </c>
      <c r="C80" s="20">
        <f>'[1]4. Delegazioni'!C80</f>
        <v>702</v>
      </c>
      <c r="D80" s="22">
        <f>'[1]4. Delegazioni'!D80</f>
        <v>125</v>
      </c>
      <c r="E80" s="23">
        <f>'[1]4. Delegazioni'!E80</f>
        <v>0.21659999999999999</v>
      </c>
      <c r="F80" s="20">
        <f>'[1]4. Delegazioni'!F80</f>
        <v>312</v>
      </c>
      <c r="G80" s="22">
        <f>'[1]4. Delegazioni'!G80</f>
        <v>81</v>
      </c>
      <c r="H80" s="23">
        <f>'[1]4. Delegazioni'!H80</f>
        <v>0.35060000000000002</v>
      </c>
      <c r="I80" s="20">
        <f>'[1]4. Delegazioni'!I80</f>
        <v>386</v>
      </c>
      <c r="J80" s="22">
        <f>'[1]4. Delegazioni'!J80</f>
        <v>45</v>
      </c>
      <c r="K80" s="23">
        <f>'[1]4. Delegazioni'!K80</f>
        <v>0.13200000000000001</v>
      </c>
      <c r="L80" s="20">
        <f>'[1]4. Delegazioni'!L80</f>
        <v>4</v>
      </c>
      <c r="M80" s="22">
        <f>'[1]4. Delegazioni'!M80</f>
        <v>-1</v>
      </c>
      <c r="N80" s="23">
        <f>'[1]4. Delegazioni'!N80</f>
        <v>-0.2</v>
      </c>
      <c r="O80" s="10"/>
      <c r="P80" s="11"/>
      <c r="Q80" s="12"/>
      <c r="R80" s="8"/>
      <c r="S80" s="8"/>
    </row>
    <row r="81" spans="2:37" s="7" customFormat="1" x14ac:dyDescent="0.2">
      <c r="B81" s="8" t="s">
        <v>65</v>
      </c>
      <c r="C81" s="20">
        <f>'[1]4. Delegazioni'!C81</f>
        <v>695</v>
      </c>
      <c r="D81" s="22">
        <f>'[1]4. Delegazioni'!D81</f>
        <v>116</v>
      </c>
      <c r="E81" s="23">
        <f>'[1]4. Delegazioni'!E81</f>
        <v>0.20030000000000001</v>
      </c>
      <c r="F81" s="20">
        <f>'[1]4. Delegazioni'!F81</f>
        <v>313</v>
      </c>
      <c r="G81" s="22">
        <f>'[1]4. Delegazioni'!G81</f>
        <v>120</v>
      </c>
      <c r="H81" s="23">
        <f>'[1]4. Delegazioni'!H81</f>
        <v>0.62180000000000002</v>
      </c>
      <c r="I81" s="20">
        <f>'[1]4. Delegazioni'!I81</f>
        <v>377</v>
      </c>
      <c r="J81" s="22">
        <f>'[1]4. Delegazioni'!J81</f>
        <v>-2</v>
      </c>
      <c r="K81" s="23">
        <f>'[1]4. Delegazioni'!K81</f>
        <v>-5.3E-3</v>
      </c>
      <c r="L81" s="20">
        <f>'[1]4. Delegazioni'!L81</f>
        <v>5</v>
      </c>
      <c r="M81" s="22">
        <f>'[1]4. Delegazioni'!M81</f>
        <v>-2</v>
      </c>
      <c r="N81" s="23">
        <f>'[1]4. Delegazioni'!N81</f>
        <v>-0.28570000000000001</v>
      </c>
      <c r="O81" s="10"/>
      <c r="P81" s="11"/>
      <c r="Q81" s="12"/>
      <c r="R81" s="8"/>
      <c r="S81" s="8"/>
    </row>
    <row r="82" spans="2:37" s="7" customFormat="1" x14ac:dyDescent="0.2">
      <c r="B82" s="8" t="s">
        <v>5</v>
      </c>
      <c r="C82" s="20">
        <f>'[1]4. Delegazioni'!C82</f>
        <v>6698</v>
      </c>
      <c r="D82" s="22">
        <f>'[1]4. Delegazioni'!D82</f>
        <v>434</v>
      </c>
      <c r="E82" s="23">
        <f>'[1]4. Delegazioni'!E82</f>
        <v>6.93E-2</v>
      </c>
      <c r="F82" s="20">
        <f>'[1]4. Delegazioni'!F82</f>
        <v>3084</v>
      </c>
      <c r="G82" s="22">
        <f>'[1]4. Delegazioni'!G82</f>
        <v>235</v>
      </c>
      <c r="H82" s="23">
        <f>'[1]4. Delegazioni'!H82</f>
        <v>8.2500000000000004E-2</v>
      </c>
      <c r="I82" s="20">
        <f>'[1]4. Delegazioni'!I82</f>
        <v>3491</v>
      </c>
      <c r="J82" s="22">
        <f>'[1]4. Delegazioni'!J82</f>
        <v>165</v>
      </c>
      <c r="K82" s="23">
        <f>'[1]4. Delegazioni'!K82</f>
        <v>4.9599999999999998E-2</v>
      </c>
      <c r="L82" s="20">
        <f>'[1]4. Delegazioni'!L82</f>
        <v>123</v>
      </c>
      <c r="M82" s="22">
        <f>'[1]4. Delegazioni'!M82</f>
        <v>34</v>
      </c>
      <c r="N82" s="23">
        <f>'[1]4. Delegazioni'!N82</f>
        <v>0.38200000000000001</v>
      </c>
    </row>
    <row r="83" spans="2:37" s="7" customFormat="1" x14ac:dyDescent="0.2">
      <c r="B83" s="8" t="s">
        <v>40</v>
      </c>
      <c r="C83" s="20">
        <f>'[1]4. Delegazioni'!C83</f>
        <v>1257</v>
      </c>
      <c r="D83" s="22">
        <f>'[1]4. Delegazioni'!D83</f>
        <v>249</v>
      </c>
      <c r="E83" s="23">
        <f>'[1]4. Delegazioni'!E83</f>
        <v>0.247</v>
      </c>
      <c r="F83" s="20">
        <f>'[1]4. Delegazioni'!F83</f>
        <v>606</v>
      </c>
      <c r="G83" s="22">
        <f>'[1]4. Delegazioni'!G83</f>
        <v>214</v>
      </c>
      <c r="H83" s="23">
        <f>'[1]4. Delegazioni'!H83</f>
        <v>0.54590000000000005</v>
      </c>
      <c r="I83" s="20">
        <f>'[1]4. Delegazioni'!I83</f>
        <v>619</v>
      </c>
      <c r="J83" s="22">
        <f>'[1]4. Delegazioni'!J83</f>
        <v>40</v>
      </c>
      <c r="K83" s="23">
        <f>'[1]4. Delegazioni'!K83</f>
        <v>6.9099999999999995E-2</v>
      </c>
      <c r="L83" s="20">
        <f>'[1]4. Delegazioni'!L83</f>
        <v>32</v>
      </c>
      <c r="M83" s="22">
        <f>'[1]4. Delegazioni'!M83</f>
        <v>-5</v>
      </c>
      <c r="N83" s="23">
        <f>'[1]4. Delegazioni'!N83</f>
        <v>-0.1351</v>
      </c>
    </row>
    <row r="84" spans="2:37" s="7" customFormat="1" x14ac:dyDescent="0.2">
      <c r="B84" s="8" t="s">
        <v>9</v>
      </c>
      <c r="C84" s="20">
        <f>'[1]4. Delegazioni'!C84</f>
        <v>339</v>
      </c>
      <c r="D84" s="22">
        <f>'[1]4. Delegazioni'!D84</f>
        <v>78</v>
      </c>
      <c r="E84" s="23">
        <f>'[1]4. Delegazioni'!E84</f>
        <v>0.2989</v>
      </c>
      <c r="F84" s="20">
        <f>'[1]4. Delegazioni'!F84</f>
        <v>135</v>
      </c>
      <c r="G84" s="22">
        <f>'[1]4. Delegazioni'!G84</f>
        <v>31</v>
      </c>
      <c r="H84" s="23">
        <f>'[1]4. Delegazioni'!H84</f>
        <v>0.29809999999999998</v>
      </c>
      <c r="I84" s="20">
        <f>'[1]4. Delegazioni'!I84</f>
        <v>197</v>
      </c>
      <c r="J84" s="22">
        <f>'[1]4. Delegazioni'!J84</f>
        <v>47</v>
      </c>
      <c r="K84" s="23">
        <f>'[1]4. Delegazioni'!K84</f>
        <v>0.31330000000000002</v>
      </c>
      <c r="L84" s="20">
        <f>'[1]4. Delegazioni'!L84</f>
        <v>7</v>
      </c>
      <c r="M84" s="22">
        <f>'[1]4. Delegazioni'!M84</f>
        <v>0</v>
      </c>
      <c r="N84" s="21" t="s">
        <v>151</v>
      </c>
    </row>
    <row r="85" spans="2:37" s="7" customFormat="1" x14ac:dyDescent="0.2">
      <c r="B85" s="8" t="s">
        <v>41</v>
      </c>
      <c r="C85" s="20">
        <f>'[1]4. Delegazioni'!C85</f>
        <v>2530</v>
      </c>
      <c r="D85" s="22">
        <f>'[1]4. Delegazioni'!D85</f>
        <v>568</v>
      </c>
      <c r="E85" s="23">
        <f>'[1]4. Delegazioni'!E85</f>
        <v>0.28949999999999998</v>
      </c>
      <c r="F85" s="20">
        <f>'[1]4. Delegazioni'!F85</f>
        <v>1070</v>
      </c>
      <c r="G85" s="22">
        <f>'[1]4. Delegazioni'!G85</f>
        <v>244</v>
      </c>
      <c r="H85" s="23">
        <f>'[1]4. Delegazioni'!H85</f>
        <v>0.2954</v>
      </c>
      <c r="I85" s="20">
        <f>'[1]4. Delegazioni'!I85</f>
        <v>1419</v>
      </c>
      <c r="J85" s="22">
        <f>'[1]4. Delegazioni'!J85</f>
        <v>321</v>
      </c>
      <c r="K85" s="23">
        <f>'[1]4. Delegazioni'!K85</f>
        <v>0.2923</v>
      </c>
      <c r="L85" s="20">
        <f>'[1]4. Delegazioni'!L85</f>
        <v>41</v>
      </c>
      <c r="M85" s="22">
        <f>'[1]4. Delegazioni'!M85</f>
        <v>3</v>
      </c>
      <c r="N85" s="23">
        <f>'[1]4. Delegazioni'!N85</f>
        <v>7.8899999999999998E-2</v>
      </c>
    </row>
    <row r="86" spans="2:37" s="7" customFormat="1" x14ac:dyDescent="0.2">
      <c r="B86" s="8" t="s">
        <v>42</v>
      </c>
      <c r="C86" s="20">
        <f>'[1]4. Delegazioni'!C86</f>
        <v>3168</v>
      </c>
      <c r="D86" s="22">
        <f>'[1]4. Delegazioni'!D86</f>
        <v>578</v>
      </c>
      <c r="E86" s="23">
        <f>'[1]4. Delegazioni'!E86</f>
        <v>0.22320000000000001</v>
      </c>
      <c r="F86" s="20">
        <f>'[1]4. Delegazioni'!F86</f>
        <v>1410</v>
      </c>
      <c r="G86" s="22">
        <f>'[1]4. Delegazioni'!G86</f>
        <v>390</v>
      </c>
      <c r="H86" s="23">
        <f>'[1]4. Delegazioni'!H86</f>
        <v>0.38240000000000002</v>
      </c>
      <c r="I86" s="20">
        <f>'[1]4. Delegazioni'!I86</f>
        <v>1721</v>
      </c>
      <c r="J86" s="22">
        <f>'[1]4. Delegazioni'!J86</f>
        <v>193</v>
      </c>
      <c r="K86" s="23">
        <f>'[1]4. Delegazioni'!K86</f>
        <v>0.1263</v>
      </c>
      <c r="L86" s="20">
        <f>'[1]4. Delegazioni'!L86</f>
        <v>37</v>
      </c>
      <c r="M86" s="22">
        <f>'[1]4. Delegazioni'!M86</f>
        <v>-5</v>
      </c>
      <c r="N86" s="23">
        <f>'[1]4. Delegazioni'!N86</f>
        <v>-0.11899999999999999</v>
      </c>
    </row>
    <row r="87" spans="2:37" s="7" customFormat="1" x14ac:dyDescent="0.2">
      <c r="B87" s="8" t="s">
        <v>7</v>
      </c>
      <c r="C87" s="20">
        <f>'[1]4. Delegazioni'!C87</f>
        <v>2303</v>
      </c>
      <c r="D87" s="22">
        <f>'[1]4. Delegazioni'!D87</f>
        <v>197</v>
      </c>
      <c r="E87" s="23">
        <f>'[1]4. Delegazioni'!E87</f>
        <v>9.35E-2</v>
      </c>
      <c r="F87" s="20">
        <f>'[1]4. Delegazioni'!F87</f>
        <v>1020</v>
      </c>
      <c r="G87" s="22">
        <f>'[1]4. Delegazioni'!G87</f>
        <v>147</v>
      </c>
      <c r="H87" s="23">
        <f>'[1]4. Delegazioni'!H87</f>
        <v>0.16839999999999999</v>
      </c>
      <c r="I87" s="20">
        <f>'[1]4. Delegazioni'!I87</f>
        <v>1227</v>
      </c>
      <c r="J87" s="22">
        <f>'[1]4. Delegazioni'!J87</f>
        <v>21</v>
      </c>
      <c r="K87" s="23">
        <f>'[1]4. Delegazioni'!K87</f>
        <v>1.7399999999999999E-2</v>
      </c>
      <c r="L87" s="20">
        <f>'[1]4. Delegazioni'!L87</f>
        <v>56</v>
      </c>
      <c r="M87" s="22">
        <f>'[1]4. Delegazioni'!M87</f>
        <v>29</v>
      </c>
      <c r="N87" s="23">
        <f>'[1]4. Delegazioni'!N87</f>
        <v>1.0741000000000001</v>
      </c>
    </row>
    <row r="88" spans="2:37" s="7" customFormat="1" x14ac:dyDescent="0.2">
      <c r="B88" s="8" t="s">
        <v>43</v>
      </c>
      <c r="C88" s="20">
        <f>'[1]4. Delegazioni'!C88</f>
        <v>956</v>
      </c>
      <c r="D88" s="22">
        <f>'[1]4. Delegazioni'!D88</f>
        <v>144</v>
      </c>
      <c r="E88" s="23">
        <f>'[1]4. Delegazioni'!E88</f>
        <v>0.17730000000000001</v>
      </c>
      <c r="F88" s="20">
        <f>'[1]4. Delegazioni'!F88</f>
        <v>420</v>
      </c>
      <c r="G88" s="22">
        <f>'[1]4. Delegazioni'!G88</f>
        <v>111</v>
      </c>
      <c r="H88" s="23">
        <f>'[1]4. Delegazioni'!H88</f>
        <v>0.35920000000000002</v>
      </c>
      <c r="I88" s="20">
        <f>'[1]4. Delegazioni'!I88</f>
        <v>522</v>
      </c>
      <c r="J88" s="22">
        <f>'[1]4. Delegazioni'!J88</f>
        <v>31</v>
      </c>
      <c r="K88" s="23">
        <f>'[1]4. Delegazioni'!K88</f>
        <v>6.3100000000000003E-2</v>
      </c>
      <c r="L88" s="20">
        <f>'[1]4. Delegazioni'!L88</f>
        <v>14</v>
      </c>
      <c r="M88" s="22">
        <f>'[1]4. Delegazioni'!M88</f>
        <v>2</v>
      </c>
      <c r="N88" s="23">
        <f>'[1]4. Delegazioni'!N88</f>
        <v>0.16669999999999999</v>
      </c>
    </row>
    <row r="89" spans="2:37" s="7" customFormat="1" x14ac:dyDescent="0.2">
      <c r="B89" s="8" t="s">
        <v>44</v>
      </c>
      <c r="C89" s="20">
        <f>'[1]4. Delegazioni'!C89</f>
        <v>1009</v>
      </c>
      <c r="D89" s="22">
        <f>'[1]4. Delegazioni'!D89</f>
        <v>156</v>
      </c>
      <c r="E89" s="23">
        <f>'[1]4. Delegazioni'!E89</f>
        <v>0.18290000000000001</v>
      </c>
      <c r="F89" s="20">
        <f>'[1]4. Delegazioni'!F89</f>
        <v>408</v>
      </c>
      <c r="G89" s="22">
        <f>'[1]4. Delegazioni'!G89</f>
        <v>105</v>
      </c>
      <c r="H89" s="23">
        <f>'[1]4. Delegazioni'!H89</f>
        <v>0.34649999999999997</v>
      </c>
      <c r="I89" s="20">
        <f>'[1]4. Delegazioni'!I89</f>
        <v>592</v>
      </c>
      <c r="J89" s="22">
        <f>'[1]4. Delegazioni'!J89</f>
        <v>53</v>
      </c>
      <c r="K89" s="23">
        <f>'[1]4. Delegazioni'!K89</f>
        <v>9.8299999999999998E-2</v>
      </c>
      <c r="L89" s="20">
        <f>'[1]4. Delegazioni'!L89</f>
        <v>9</v>
      </c>
      <c r="M89" s="22">
        <f>'[1]4. Delegazioni'!M89</f>
        <v>-2</v>
      </c>
      <c r="N89" s="23">
        <f>'[1]4. Delegazioni'!N89</f>
        <v>-0.18179999999999999</v>
      </c>
    </row>
    <row r="90" spans="2:37" s="7" customFormat="1" ht="21" customHeight="1" x14ac:dyDescent="0.2">
      <c r="B90" s="13" t="s">
        <v>149</v>
      </c>
      <c r="C90" s="14">
        <f>'4. Sesso, nazionalità, età'!C53</f>
        <v>22083</v>
      </c>
      <c r="D90" s="56">
        <f>'4. Sesso, nazionalità, età'!D53</f>
        <v>2894</v>
      </c>
      <c r="E90" s="15">
        <f>'4. Sesso, nazionalità, età'!E53</f>
        <v>0.1508155714211267</v>
      </c>
      <c r="F90" s="14">
        <f>'4. Sesso, nazionalità, età'!F53</f>
        <v>9831</v>
      </c>
      <c r="G90" s="56">
        <f>'4. Sesso, nazionalità, età'!G53</f>
        <v>1930</v>
      </c>
      <c r="H90" s="15">
        <f>'4. Sesso, nazionalità, età'!H53</f>
        <v>0.24427287685103152</v>
      </c>
      <c r="I90" s="14">
        <f>'4. Sesso, nazionalità, età'!I53</f>
        <v>11885</v>
      </c>
      <c r="J90" s="56">
        <f>'4. Sesso, nazionalità, età'!J53</f>
        <v>917</v>
      </c>
      <c r="K90" s="15">
        <f>'4. Sesso, nazionalità, età'!K53</f>
        <v>8.3606856309263317E-2</v>
      </c>
      <c r="L90" s="14">
        <f>'4. Sesso, nazionalità, età'!L53</f>
        <v>367</v>
      </c>
      <c r="M90" s="56">
        <f>'4. Sesso, nazionalità, età'!M53</f>
        <v>47</v>
      </c>
      <c r="N90" s="15">
        <f>'4. Sesso, nazionalità, età'!N53</f>
        <v>0.14687500000000001</v>
      </c>
    </row>
    <row r="91" spans="2:37" s="7" customFormat="1" ht="24.95" customHeight="1" x14ac:dyDescent="0.2">
      <c r="B91" s="163" t="s">
        <v>47</v>
      </c>
      <c r="C91" s="163"/>
      <c r="D91" s="163"/>
      <c r="E91" s="163"/>
      <c r="F91" s="163"/>
      <c r="G91" s="163"/>
      <c r="H91" s="163"/>
      <c r="I91" s="163"/>
      <c r="J91" s="163"/>
      <c r="K91" s="163"/>
      <c r="L91" s="163"/>
      <c r="M91" s="163"/>
      <c r="N91" s="163"/>
    </row>
    <row r="94" spans="2:37" s="28" customFormat="1" ht="24.95" customHeight="1" x14ac:dyDescent="0.25">
      <c r="B94" s="169" t="s">
        <v>250</v>
      </c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34"/>
      <c r="P94" s="34"/>
      <c r="Q94" s="34"/>
      <c r="AC94" s="3"/>
      <c r="AD94" s="3"/>
      <c r="AE94" s="3"/>
      <c r="AF94" s="3"/>
      <c r="AG94" s="3"/>
      <c r="AH94" s="3"/>
      <c r="AI94" s="3"/>
      <c r="AJ94" s="3"/>
      <c r="AK94" s="44"/>
    </row>
    <row r="95" spans="2:37" s="8" customFormat="1" ht="15" customHeight="1" x14ac:dyDescent="0.25">
      <c r="B95" s="164" t="s">
        <v>90</v>
      </c>
      <c r="C95" s="172" t="s">
        <v>55</v>
      </c>
      <c r="D95" s="172"/>
      <c r="E95" s="162" t="s">
        <v>2</v>
      </c>
      <c r="F95" s="162"/>
      <c r="G95" s="162"/>
      <c r="H95" s="162"/>
      <c r="I95" s="162"/>
      <c r="J95" s="162"/>
      <c r="K95" s="162"/>
      <c r="L95" s="162"/>
      <c r="M95" s="162"/>
      <c r="N95" s="162"/>
      <c r="O95" s="162"/>
      <c r="P95" s="162"/>
      <c r="Q95" s="162"/>
      <c r="R95" s="162"/>
      <c r="S95" s="162"/>
      <c r="T95" s="162"/>
      <c r="AC95" s="3"/>
      <c r="AD95" s="3"/>
      <c r="AE95" s="3"/>
      <c r="AF95" s="3"/>
      <c r="AG95" s="3"/>
      <c r="AH95" s="3"/>
      <c r="AI95" s="3"/>
      <c r="AJ95" s="3"/>
      <c r="AK95" s="29"/>
    </row>
    <row r="96" spans="2:37" s="8" customFormat="1" ht="30.75" customHeight="1" x14ac:dyDescent="0.25">
      <c r="B96" s="165"/>
      <c r="C96" s="173"/>
      <c r="D96" s="173"/>
      <c r="E96" s="170" t="s">
        <v>16</v>
      </c>
      <c r="F96" s="170"/>
      <c r="G96" s="170" t="s">
        <v>17</v>
      </c>
      <c r="H96" s="170"/>
      <c r="I96" s="170" t="s">
        <v>163</v>
      </c>
      <c r="J96" s="170"/>
      <c r="K96" s="170" t="s">
        <v>18</v>
      </c>
      <c r="L96" s="170"/>
      <c r="M96" s="170" t="s">
        <v>19</v>
      </c>
      <c r="N96" s="170"/>
      <c r="O96" s="170" t="s">
        <v>20</v>
      </c>
      <c r="P96" s="170"/>
      <c r="Q96" s="170" t="s">
        <v>48</v>
      </c>
      <c r="R96" s="170"/>
      <c r="S96" s="170" t="s">
        <v>21</v>
      </c>
      <c r="T96" s="170"/>
      <c r="AC96" s="3"/>
      <c r="AD96" s="3"/>
      <c r="AE96" s="3"/>
      <c r="AF96" s="3"/>
      <c r="AG96" s="3"/>
      <c r="AH96" s="3"/>
      <c r="AI96" s="3"/>
      <c r="AJ96" s="3"/>
      <c r="AK96" s="29"/>
    </row>
    <row r="97" spans="2:37" s="8" customFormat="1" ht="35.25" customHeight="1" x14ac:dyDescent="0.25">
      <c r="B97" s="9"/>
      <c r="C97" s="77" t="s">
        <v>358</v>
      </c>
      <c r="D97" s="78" t="s">
        <v>360</v>
      </c>
      <c r="E97" s="77" t="s">
        <v>358</v>
      </c>
      <c r="F97" s="78" t="s">
        <v>360</v>
      </c>
      <c r="G97" s="77" t="s">
        <v>358</v>
      </c>
      <c r="H97" s="78" t="s">
        <v>360</v>
      </c>
      <c r="I97" s="77" t="s">
        <v>358</v>
      </c>
      <c r="J97" s="78" t="s">
        <v>360</v>
      </c>
      <c r="K97" s="77" t="s">
        <v>358</v>
      </c>
      <c r="L97" s="78" t="s">
        <v>360</v>
      </c>
      <c r="M97" s="77" t="s">
        <v>358</v>
      </c>
      <c r="N97" s="78" t="s">
        <v>360</v>
      </c>
      <c r="O97" s="77" t="s">
        <v>358</v>
      </c>
      <c r="P97" s="78" t="s">
        <v>360</v>
      </c>
      <c r="Q97" s="77" t="s">
        <v>358</v>
      </c>
      <c r="R97" s="78" t="s">
        <v>360</v>
      </c>
      <c r="S97" s="77" t="s">
        <v>358</v>
      </c>
      <c r="T97" s="78" t="s">
        <v>360</v>
      </c>
      <c r="AC97" s="3"/>
      <c r="AD97" s="3"/>
      <c r="AE97" s="3"/>
      <c r="AF97" s="3"/>
      <c r="AG97" s="3"/>
      <c r="AH97" s="3"/>
      <c r="AI97" s="3"/>
      <c r="AJ97" s="3"/>
      <c r="AK97" s="29"/>
    </row>
    <row r="98" spans="2:37" x14ac:dyDescent="0.25">
      <c r="B98" s="8" t="s">
        <v>60</v>
      </c>
      <c r="C98" s="10">
        <f>'[1]4. Delegazioni'!C98</f>
        <v>1604</v>
      </c>
      <c r="D98" s="12">
        <f>'[1]4. Delegazioni'!D98</f>
        <v>0.1178</v>
      </c>
      <c r="E98" s="10">
        <f>'[1]4. Delegazioni'!E98</f>
        <v>200</v>
      </c>
      <c r="F98" s="12">
        <f>'[1]4. Delegazioni'!F98</f>
        <v>-0.1736</v>
      </c>
      <c r="G98" s="10">
        <f>'[1]4. Delegazioni'!G98</f>
        <v>777</v>
      </c>
      <c r="H98" s="12">
        <f>'[1]4. Delegazioni'!H98</f>
        <v>0.18990000000000001</v>
      </c>
      <c r="I98" s="10">
        <f>'[1]4. Delegazioni'!I98</f>
        <v>210</v>
      </c>
      <c r="J98" s="12">
        <f>'[1]4. Delegazioni'!J98</f>
        <v>0.34620000000000001</v>
      </c>
      <c r="K98" s="10">
        <f>'[1]4. Delegazioni'!K98</f>
        <v>81</v>
      </c>
      <c r="L98" s="12">
        <f>'[1]4. Delegazioni'!L98</f>
        <v>0.28570000000000001</v>
      </c>
      <c r="M98" s="10">
        <f>'[1]4. Delegazioni'!M98</f>
        <v>39</v>
      </c>
      <c r="N98" s="12">
        <f>'[1]4. Delegazioni'!N98</f>
        <v>0.3448</v>
      </c>
      <c r="O98" s="10">
        <f>'[1]4. Delegazioni'!O98</f>
        <v>216</v>
      </c>
      <c r="P98" s="12">
        <f>'[1]4. Delegazioni'!P98</f>
        <v>-0.1394</v>
      </c>
      <c r="Q98" s="10">
        <f>'[1]4. Delegazioni'!Q98</f>
        <v>81</v>
      </c>
      <c r="R98" s="12">
        <f>'[1]4. Delegazioni'!R98</f>
        <v>0.97560000000000002</v>
      </c>
      <c r="S98" s="10">
        <f>'[1]4. Delegazioni'!S98</f>
        <v>0</v>
      </c>
      <c r="T98" s="21" t="s">
        <v>151</v>
      </c>
    </row>
    <row r="99" spans="2:37" x14ac:dyDescent="0.25">
      <c r="B99" s="8" t="s">
        <v>61</v>
      </c>
      <c r="C99" s="10">
        <f>'[1]4. Delegazioni'!C99</f>
        <v>295</v>
      </c>
      <c r="D99" s="12">
        <f>'[1]4. Delegazioni'!D99</f>
        <v>7.2700000000000001E-2</v>
      </c>
      <c r="E99" s="10">
        <f>'[1]4. Delegazioni'!E99</f>
        <v>31</v>
      </c>
      <c r="F99" s="12">
        <f>'[1]4. Delegazioni'!F99</f>
        <v>1.2142999999999999</v>
      </c>
      <c r="G99" s="10">
        <f>'[1]4. Delegazioni'!G99</f>
        <v>162</v>
      </c>
      <c r="H99" s="12">
        <f>'[1]4. Delegazioni'!H99</f>
        <v>0.1096</v>
      </c>
      <c r="I99" s="10">
        <f>'[1]4. Delegazioni'!I99</f>
        <v>39</v>
      </c>
      <c r="J99" s="12">
        <f>'[1]4. Delegazioni'!J99</f>
        <v>0.56000000000000005</v>
      </c>
      <c r="K99" s="10">
        <f>'[1]4. Delegazioni'!K99</f>
        <v>0</v>
      </c>
      <c r="L99" s="21" t="s">
        <v>151</v>
      </c>
      <c r="M99" s="10">
        <f>'[1]4. Delegazioni'!M99</f>
        <v>10</v>
      </c>
      <c r="N99" s="12">
        <f>'[1]4. Delegazioni'!N99</f>
        <v>0.25</v>
      </c>
      <c r="O99" s="10">
        <f>'[1]4. Delegazioni'!O99</f>
        <v>53</v>
      </c>
      <c r="P99" s="12">
        <f>'[1]4. Delegazioni'!P99</f>
        <v>-0.35370000000000001</v>
      </c>
      <c r="Q99" s="10">
        <f>'[1]4. Delegazioni'!Q99</f>
        <v>0</v>
      </c>
      <c r="R99" s="21" t="s">
        <v>151</v>
      </c>
      <c r="S99" s="10">
        <f>'[1]4. Delegazioni'!S99</f>
        <v>0</v>
      </c>
      <c r="T99" s="21" t="s">
        <v>151</v>
      </c>
    </row>
    <row r="100" spans="2:37" x14ac:dyDescent="0.25">
      <c r="B100" s="8" t="s">
        <v>62</v>
      </c>
      <c r="C100" s="10">
        <f>'[1]4. Delegazioni'!C100</f>
        <v>195</v>
      </c>
      <c r="D100" s="12">
        <f>'[1]4. Delegazioni'!D100</f>
        <v>0.21879999999999999</v>
      </c>
      <c r="E100" s="10">
        <f>'[1]4. Delegazioni'!E100</f>
        <v>12</v>
      </c>
      <c r="F100" s="12">
        <f>'[1]4. Delegazioni'!F100</f>
        <v>3</v>
      </c>
      <c r="G100" s="10">
        <f>'[1]4. Delegazioni'!G100</f>
        <v>80</v>
      </c>
      <c r="H100" s="12">
        <f>'[1]4. Delegazioni'!H100</f>
        <v>0.1429</v>
      </c>
      <c r="I100" s="10">
        <f>'[1]4. Delegazioni'!I100</f>
        <v>58</v>
      </c>
      <c r="J100" s="12">
        <f>'[1]4. Delegazioni'!J100</f>
        <v>0.75760000000000005</v>
      </c>
      <c r="K100" s="10">
        <f>'[1]4. Delegazioni'!K100</f>
        <v>1</v>
      </c>
      <c r="L100" s="21" t="s">
        <v>151</v>
      </c>
      <c r="M100" s="10">
        <f>'[1]4. Delegazioni'!M100</f>
        <v>3</v>
      </c>
      <c r="N100" s="21" t="s">
        <v>151</v>
      </c>
      <c r="O100" s="10">
        <f>'[1]4. Delegazioni'!O100</f>
        <v>41</v>
      </c>
      <c r="P100" s="12">
        <f>'[1]4. Delegazioni'!P100</f>
        <v>-0.1961</v>
      </c>
      <c r="Q100" s="10">
        <f>'[1]4. Delegazioni'!Q100</f>
        <v>0</v>
      </c>
      <c r="R100" s="21" t="s">
        <v>151</v>
      </c>
      <c r="S100" s="10">
        <f>'[1]4. Delegazioni'!S100</f>
        <v>0</v>
      </c>
      <c r="T100" s="21" t="s">
        <v>151</v>
      </c>
    </row>
    <row r="101" spans="2:37" x14ac:dyDescent="0.25">
      <c r="B101" s="8" t="s">
        <v>63</v>
      </c>
      <c r="C101" s="10">
        <f>'[1]4. Delegazioni'!C101</f>
        <v>332</v>
      </c>
      <c r="D101" s="12">
        <f>'[1]4. Delegazioni'!D101</f>
        <v>8.14E-2</v>
      </c>
      <c r="E101" s="10">
        <f>'[1]4. Delegazioni'!E101</f>
        <v>14</v>
      </c>
      <c r="F101" s="12">
        <f>'[1]4. Delegazioni'!F101</f>
        <v>-0.33329999999999999</v>
      </c>
      <c r="G101" s="10">
        <f>'[1]4. Delegazioni'!G101</f>
        <v>170</v>
      </c>
      <c r="H101" s="12">
        <f>'[1]4. Delegazioni'!H101</f>
        <v>-3.4099999999999998E-2</v>
      </c>
      <c r="I101" s="10">
        <f>'[1]4. Delegazioni'!I101</f>
        <v>55</v>
      </c>
      <c r="J101" s="12">
        <f>'[1]4. Delegazioni'!J101</f>
        <v>1.3913</v>
      </c>
      <c r="K101" s="10">
        <f>'[1]4. Delegazioni'!K101</f>
        <v>1</v>
      </c>
      <c r="L101" s="12">
        <f>'[1]4. Delegazioni'!L101</f>
        <v>-0.66669999999999996</v>
      </c>
      <c r="M101" s="10">
        <f>'[1]4. Delegazioni'!M101</f>
        <v>2</v>
      </c>
      <c r="N101" s="12">
        <f>'[1]4. Delegazioni'!N101</f>
        <v>-0.33329999999999999</v>
      </c>
      <c r="O101" s="10">
        <f>'[1]4. Delegazioni'!O101</f>
        <v>90</v>
      </c>
      <c r="P101" s="12">
        <f>'[1]4. Delegazioni'!P101</f>
        <v>0.1111</v>
      </c>
      <c r="Q101" s="10">
        <f>'[1]4. Delegazioni'!Q101</f>
        <v>0</v>
      </c>
      <c r="R101" s="21" t="s">
        <v>151</v>
      </c>
      <c r="S101" s="10">
        <f>'[1]4. Delegazioni'!S101</f>
        <v>0</v>
      </c>
      <c r="T101" s="21" t="s">
        <v>151</v>
      </c>
    </row>
    <row r="102" spans="2:37" x14ac:dyDescent="0.25">
      <c r="B102" s="8" t="s">
        <v>64</v>
      </c>
      <c r="C102" s="10">
        <f>'[1]4. Delegazioni'!C102</f>
        <v>702</v>
      </c>
      <c r="D102" s="12">
        <f>'[1]4. Delegazioni'!D102</f>
        <v>0.21659999999999999</v>
      </c>
      <c r="E102" s="10">
        <f>'[1]4. Delegazioni'!E102</f>
        <v>118</v>
      </c>
      <c r="F102" s="12">
        <f>'[1]4. Delegazioni'!F102</f>
        <v>0.76119999999999999</v>
      </c>
      <c r="G102" s="10">
        <f>'[1]4. Delegazioni'!G102</f>
        <v>290</v>
      </c>
      <c r="H102" s="12">
        <f>'[1]4. Delegazioni'!H102</f>
        <v>0.22359999999999999</v>
      </c>
      <c r="I102" s="10">
        <f>'[1]4. Delegazioni'!I102</f>
        <v>173</v>
      </c>
      <c r="J102" s="12">
        <f>'[1]4. Delegazioni'!J102</f>
        <v>6.13E-2</v>
      </c>
      <c r="K102" s="10">
        <f>'[1]4. Delegazioni'!K102</f>
        <v>12</v>
      </c>
      <c r="L102" s="12">
        <f>'[1]4. Delegazioni'!L102</f>
        <v>2</v>
      </c>
      <c r="M102" s="10">
        <f>'[1]4. Delegazioni'!M102</f>
        <v>30</v>
      </c>
      <c r="N102" s="12">
        <f>'[1]4. Delegazioni'!N102</f>
        <v>0.57889999999999997</v>
      </c>
      <c r="O102" s="10">
        <f>'[1]4. Delegazioni'!O102</f>
        <v>70</v>
      </c>
      <c r="P102" s="12">
        <f>'[1]4. Delegazioni'!P102</f>
        <v>-0.16669999999999999</v>
      </c>
      <c r="Q102" s="10">
        <f>'[1]4. Delegazioni'!Q102</f>
        <v>9</v>
      </c>
      <c r="R102" s="12">
        <f>'[1]4. Delegazioni'!R102</f>
        <v>2</v>
      </c>
      <c r="S102" s="10">
        <f>'[1]4. Delegazioni'!S102</f>
        <v>0</v>
      </c>
      <c r="T102" s="21" t="s">
        <v>151</v>
      </c>
    </row>
    <row r="103" spans="2:37" x14ac:dyDescent="0.25">
      <c r="B103" s="8" t="s">
        <v>65</v>
      </c>
      <c r="C103" s="10">
        <f>'[1]4. Delegazioni'!C103</f>
        <v>695</v>
      </c>
      <c r="D103" s="12">
        <f>'[1]4. Delegazioni'!D103</f>
        <v>0.20030000000000001</v>
      </c>
      <c r="E103" s="10">
        <f>'[1]4. Delegazioni'!E103</f>
        <v>53</v>
      </c>
      <c r="F103" s="12">
        <f>'[1]4. Delegazioni'!F103</f>
        <v>-0.22059999999999999</v>
      </c>
      <c r="G103" s="10">
        <f>'[1]4. Delegazioni'!G103</f>
        <v>359</v>
      </c>
      <c r="H103" s="12">
        <f>'[1]4. Delegazioni'!H103</f>
        <v>0.22950000000000001</v>
      </c>
      <c r="I103" s="10">
        <f>'[1]4. Delegazioni'!I103</f>
        <v>126</v>
      </c>
      <c r="J103" s="12">
        <f>'[1]4. Delegazioni'!J103</f>
        <v>0.59489999999999998</v>
      </c>
      <c r="K103" s="10">
        <f>'[1]4. Delegazioni'!K103</f>
        <v>7</v>
      </c>
      <c r="L103" s="12">
        <f>'[1]4. Delegazioni'!L103</f>
        <v>0.4</v>
      </c>
      <c r="M103" s="10">
        <f>'[1]4. Delegazioni'!M103</f>
        <v>8</v>
      </c>
      <c r="N103" s="12">
        <f>'[1]4. Delegazioni'!N103</f>
        <v>-0.52939999999999998</v>
      </c>
      <c r="O103" s="10">
        <f>'[1]4. Delegazioni'!O103</f>
        <v>107</v>
      </c>
      <c r="P103" s="12">
        <f>'[1]4. Delegazioni'!P103</f>
        <v>-3.5999999999999997E-2</v>
      </c>
      <c r="Q103" s="10">
        <f>'[1]4. Delegazioni'!Q103</f>
        <v>34</v>
      </c>
      <c r="R103" s="12">
        <f>'[1]4. Delegazioni'!R103</f>
        <v>3.8571</v>
      </c>
      <c r="S103" s="10">
        <f>'[1]4. Delegazioni'!S103</f>
        <v>1</v>
      </c>
      <c r="T103" s="21" t="s">
        <v>151</v>
      </c>
    </row>
    <row r="104" spans="2:37" x14ac:dyDescent="0.25">
      <c r="B104" s="8" t="s">
        <v>5</v>
      </c>
      <c r="C104" s="10">
        <f>'[1]4. Delegazioni'!C104</f>
        <v>6698</v>
      </c>
      <c r="D104" s="12">
        <f>'[1]4. Delegazioni'!D104</f>
        <v>6.93E-2</v>
      </c>
      <c r="E104" s="10">
        <f>'[1]4. Delegazioni'!E104</f>
        <v>972</v>
      </c>
      <c r="F104" s="12">
        <f>'[1]4. Delegazioni'!F104</f>
        <v>-0.36959999999999998</v>
      </c>
      <c r="G104" s="10">
        <f>'[1]4. Delegazioni'!G104</f>
        <v>3059</v>
      </c>
      <c r="H104" s="12">
        <f>'[1]4. Delegazioni'!H104</f>
        <v>0.25009999999999999</v>
      </c>
      <c r="I104" s="10">
        <f>'[1]4. Delegazioni'!I104</f>
        <v>1106</v>
      </c>
      <c r="J104" s="12">
        <f>'[1]4. Delegazioni'!J104</f>
        <v>0.53400000000000003</v>
      </c>
      <c r="K104" s="10">
        <f>'[1]4. Delegazioni'!K104</f>
        <v>113</v>
      </c>
      <c r="L104" s="21" t="s">
        <v>151</v>
      </c>
      <c r="M104" s="10">
        <f>'[1]4. Delegazioni'!M104</f>
        <v>76</v>
      </c>
      <c r="N104" s="12">
        <f>'[1]4. Delegazioni'!N104</f>
        <v>0.8095</v>
      </c>
      <c r="O104" s="10">
        <f>'[1]4. Delegazioni'!O104</f>
        <v>635</v>
      </c>
      <c r="P104" s="12">
        <f>'[1]4. Delegazioni'!P104</f>
        <v>-9.2899999999999996E-2</v>
      </c>
      <c r="Q104" s="10">
        <f>'[1]4. Delegazioni'!Q104</f>
        <v>737</v>
      </c>
      <c r="R104" s="12">
        <f>'[1]4. Delegazioni'!R104</f>
        <v>5.4399999999999997E-2</v>
      </c>
      <c r="S104" s="10">
        <f>'[1]4. Delegazioni'!S104</f>
        <v>0</v>
      </c>
      <c r="T104" s="21" t="s">
        <v>151</v>
      </c>
    </row>
    <row r="105" spans="2:37" x14ac:dyDescent="0.25">
      <c r="B105" s="8" t="s">
        <v>40</v>
      </c>
      <c r="C105" s="10">
        <f>'[1]4. Delegazioni'!C105</f>
        <v>1257</v>
      </c>
      <c r="D105" s="12">
        <f>'[1]4. Delegazioni'!D105</f>
        <v>0.247</v>
      </c>
      <c r="E105" s="10">
        <f>'[1]4. Delegazioni'!E105</f>
        <v>98</v>
      </c>
      <c r="F105" s="12">
        <f>'[1]4. Delegazioni'!F105</f>
        <v>-5.7700000000000001E-2</v>
      </c>
      <c r="G105" s="10">
        <f>'[1]4. Delegazioni'!G105</f>
        <v>693</v>
      </c>
      <c r="H105" s="12">
        <f>'[1]4. Delegazioni'!H105</f>
        <v>0.58579999999999999</v>
      </c>
      <c r="I105" s="10">
        <f>'[1]4. Delegazioni'!I105</f>
        <v>196</v>
      </c>
      <c r="J105" s="12">
        <f>'[1]4. Delegazioni'!J105</f>
        <v>4.2599999999999999E-2</v>
      </c>
      <c r="K105" s="10">
        <f>'[1]4. Delegazioni'!K105</f>
        <v>16</v>
      </c>
      <c r="L105" s="21" t="s">
        <v>151</v>
      </c>
      <c r="M105" s="10">
        <f>'[1]4. Delegazioni'!M105</f>
        <v>45</v>
      </c>
      <c r="N105" s="21" t="s">
        <v>151</v>
      </c>
      <c r="O105" s="10">
        <f>'[1]4. Delegazioni'!O105</f>
        <v>187</v>
      </c>
      <c r="P105" s="12">
        <f>'[1]4. Delegazioni'!P105</f>
        <v>-6.5000000000000002E-2</v>
      </c>
      <c r="Q105" s="10">
        <f>'[1]4. Delegazioni'!Q105</f>
        <v>22</v>
      </c>
      <c r="R105" s="12">
        <f>'[1]4. Delegazioni'!R105</f>
        <v>0.22220000000000001</v>
      </c>
      <c r="S105" s="10">
        <f>'[1]4. Delegazioni'!S105</f>
        <v>0</v>
      </c>
      <c r="T105" s="21" t="s">
        <v>151</v>
      </c>
    </row>
    <row r="106" spans="2:37" x14ac:dyDescent="0.25">
      <c r="B106" s="8" t="s">
        <v>9</v>
      </c>
      <c r="C106" s="10">
        <f>'[1]4. Delegazioni'!C106</f>
        <v>339</v>
      </c>
      <c r="D106" s="12">
        <f>'[1]4. Delegazioni'!D106</f>
        <v>0.2989</v>
      </c>
      <c r="E106" s="10">
        <f>'[1]4. Delegazioni'!E106</f>
        <v>33</v>
      </c>
      <c r="F106" s="12">
        <f>'[1]4. Delegazioni'!F106</f>
        <v>6.4500000000000002E-2</v>
      </c>
      <c r="G106" s="10">
        <f>'[1]4. Delegazioni'!G106</f>
        <v>154</v>
      </c>
      <c r="H106" s="12">
        <f>'[1]4. Delegazioni'!H106</f>
        <v>0.17560000000000001</v>
      </c>
      <c r="I106" s="10">
        <f>'[1]4. Delegazioni'!I106</f>
        <v>27</v>
      </c>
      <c r="J106" s="12">
        <f>'[1]4. Delegazioni'!J106</f>
        <v>3.85E-2</v>
      </c>
      <c r="K106" s="10">
        <f>'[1]4. Delegazioni'!K106</f>
        <v>4</v>
      </c>
      <c r="L106" s="21" t="s">
        <v>151</v>
      </c>
      <c r="M106" s="10">
        <f>'[1]4. Delegazioni'!M106</f>
        <v>38</v>
      </c>
      <c r="N106" s="12">
        <f>'[1]4. Delegazioni'!N106</f>
        <v>1.5333000000000001</v>
      </c>
      <c r="O106" s="10">
        <f>'[1]4. Delegazioni'!O106</f>
        <v>77</v>
      </c>
      <c r="P106" s="12">
        <f>'[1]4. Delegazioni'!P106</f>
        <v>0.48080000000000001</v>
      </c>
      <c r="Q106" s="10">
        <f>'[1]4. Delegazioni'!Q106</f>
        <v>6</v>
      </c>
      <c r="R106" s="12">
        <f>'[1]4. Delegazioni'!R106</f>
        <v>2</v>
      </c>
      <c r="S106" s="10">
        <f>'[1]4. Delegazioni'!S106</f>
        <v>0</v>
      </c>
      <c r="T106" s="21" t="s">
        <v>151</v>
      </c>
    </row>
    <row r="107" spans="2:37" x14ac:dyDescent="0.25">
      <c r="B107" s="8" t="s">
        <v>41</v>
      </c>
      <c r="C107" s="10">
        <f>'[1]4. Delegazioni'!C107</f>
        <v>2530</v>
      </c>
      <c r="D107" s="12">
        <f>'[1]4. Delegazioni'!D107</f>
        <v>0.28949999999999998</v>
      </c>
      <c r="E107" s="10">
        <f>'[1]4. Delegazioni'!E107</f>
        <v>301</v>
      </c>
      <c r="F107" s="12">
        <f>'[1]4. Delegazioni'!F107</f>
        <v>0.11899999999999999</v>
      </c>
      <c r="G107" s="10">
        <f>'[1]4. Delegazioni'!G107</f>
        <v>1314</v>
      </c>
      <c r="H107" s="12">
        <f>'[1]4. Delegazioni'!H107</f>
        <v>0.3861</v>
      </c>
      <c r="I107" s="10">
        <f>'[1]4. Delegazioni'!I107</f>
        <v>292</v>
      </c>
      <c r="J107" s="12">
        <f>'[1]4. Delegazioni'!J107</f>
        <v>0.33939999999999998</v>
      </c>
      <c r="K107" s="10">
        <f>'[1]4. Delegazioni'!K107</f>
        <v>40</v>
      </c>
      <c r="L107" s="12">
        <f>'[1]4. Delegazioni'!L107</f>
        <v>0.1111</v>
      </c>
      <c r="M107" s="10">
        <f>'[1]4. Delegazioni'!M107</f>
        <v>97</v>
      </c>
      <c r="N107" s="12">
        <f>'[1]4. Delegazioni'!N107</f>
        <v>0.79630000000000001</v>
      </c>
      <c r="O107" s="10">
        <f>'[1]4. Delegazioni'!O107</f>
        <v>425</v>
      </c>
      <c r="P107" s="12">
        <f>'[1]4. Delegazioni'!P107</f>
        <v>6.5199999999999994E-2</v>
      </c>
      <c r="Q107" s="10">
        <f>'[1]4. Delegazioni'!Q107</f>
        <v>61</v>
      </c>
      <c r="R107" s="12">
        <f>'[1]4. Delegazioni'!R107</f>
        <v>0.60529999999999995</v>
      </c>
      <c r="S107" s="10">
        <f>'[1]4. Delegazioni'!S107</f>
        <v>0</v>
      </c>
      <c r="T107" s="21" t="s">
        <v>151</v>
      </c>
    </row>
    <row r="108" spans="2:37" x14ac:dyDescent="0.25">
      <c r="B108" s="8" t="s">
        <v>42</v>
      </c>
      <c r="C108" s="10">
        <f>'[1]4. Delegazioni'!C108</f>
        <v>3168</v>
      </c>
      <c r="D108" s="12">
        <f>'[1]4. Delegazioni'!D108</f>
        <v>0.22320000000000001</v>
      </c>
      <c r="E108" s="10">
        <f>'[1]4. Delegazioni'!E108</f>
        <v>430</v>
      </c>
      <c r="F108" s="12">
        <f>'[1]4. Delegazioni'!F108</f>
        <v>0.33960000000000001</v>
      </c>
      <c r="G108" s="10">
        <f>'[1]4. Delegazioni'!G108</f>
        <v>1553</v>
      </c>
      <c r="H108" s="12">
        <f>'[1]4. Delegazioni'!H108</f>
        <v>0.29199999999999998</v>
      </c>
      <c r="I108" s="10">
        <f>'[1]4. Delegazioni'!I108</f>
        <v>665</v>
      </c>
      <c r="J108" s="12">
        <f>'[1]4. Delegazioni'!J108</f>
        <v>0.31419999999999998</v>
      </c>
      <c r="K108" s="10">
        <f>'[1]4. Delegazioni'!K108</f>
        <v>60</v>
      </c>
      <c r="L108" s="12">
        <f>'[1]4. Delegazioni'!L108</f>
        <v>0.9355</v>
      </c>
      <c r="M108" s="10">
        <f>'[1]4. Delegazioni'!M108</f>
        <v>67</v>
      </c>
      <c r="N108" s="12">
        <f>'[1]4. Delegazioni'!N108</f>
        <v>1.0938000000000001</v>
      </c>
      <c r="O108" s="10">
        <f>'[1]4. Delegazioni'!O108</f>
        <v>364</v>
      </c>
      <c r="P108" s="12">
        <f>'[1]4. Delegazioni'!P108</f>
        <v>-0.20519999999999999</v>
      </c>
      <c r="Q108" s="10">
        <f>'[1]4. Delegazioni'!Q108</f>
        <v>29</v>
      </c>
      <c r="R108" s="12">
        <f>'[1]4. Delegazioni'!R108</f>
        <v>-0.27500000000000002</v>
      </c>
      <c r="S108" s="10">
        <f>'[1]4. Delegazioni'!S108</f>
        <v>0</v>
      </c>
      <c r="T108" s="21" t="s">
        <v>151</v>
      </c>
    </row>
    <row r="109" spans="2:37" x14ac:dyDescent="0.25">
      <c r="B109" s="8" t="s">
        <v>7</v>
      </c>
      <c r="C109" s="10">
        <f>'[1]4. Delegazioni'!C109</f>
        <v>2303</v>
      </c>
      <c r="D109" s="12">
        <f>'[1]4. Delegazioni'!D109</f>
        <v>9.35E-2</v>
      </c>
      <c r="E109" s="10">
        <f>'[1]4. Delegazioni'!E109</f>
        <v>372</v>
      </c>
      <c r="F109" s="12">
        <f>'[1]4. Delegazioni'!F109</f>
        <v>-0.1288</v>
      </c>
      <c r="G109" s="10">
        <f>'[1]4. Delegazioni'!G109</f>
        <v>892</v>
      </c>
      <c r="H109" s="12">
        <f>'[1]4. Delegazioni'!H109</f>
        <v>0.37869999999999998</v>
      </c>
      <c r="I109" s="10">
        <f>'[1]4. Delegazioni'!I109</f>
        <v>590</v>
      </c>
      <c r="J109" s="12">
        <f>'[1]4. Delegazioni'!J109</f>
        <v>7.4700000000000003E-2</v>
      </c>
      <c r="K109" s="10">
        <f>'[1]4. Delegazioni'!K109</f>
        <v>25</v>
      </c>
      <c r="L109" s="12">
        <f>'[1]4. Delegazioni'!L109</f>
        <v>8.6999999999999994E-2</v>
      </c>
      <c r="M109" s="10">
        <f>'[1]4. Delegazioni'!M109</f>
        <v>15</v>
      </c>
      <c r="N109" s="12">
        <f>'[1]4. Delegazioni'!N109</f>
        <v>-0.42309999999999998</v>
      </c>
      <c r="O109" s="10">
        <f>'[1]4. Delegazioni'!O109</f>
        <v>215</v>
      </c>
      <c r="P109" s="12">
        <f>'[1]4. Delegazioni'!P109</f>
        <v>-0.25090000000000001</v>
      </c>
      <c r="Q109" s="10">
        <f>'[1]4. Delegazioni'!Q109</f>
        <v>194</v>
      </c>
      <c r="R109" s="12">
        <f>'[1]4. Delegazioni'!R109</f>
        <v>0.31969999999999998</v>
      </c>
      <c r="S109" s="10">
        <f>'[1]4. Delegazioni'!S109</f>
        <v>0</v>
      </c>
      <c r="T109" s="21" t="s">
        <v>151</v>
      </c>
    </row>
    <row r="110" spans="2:37" x14ac:dyDescent="0.25">
      <c r="B110" s="8" t="s">
        <v>43</v>
      </c>
      <c r="C110" s="10">
        <f>'[1]4. Delegazioni'!C110</f>
        <v>956</v>
      </c>
      <c r="D110" s="12">
        <f>'[1]4. Delegazioni'!D110</f>
        <v>0.17730000000000001</v>
      </c>
      <c r="E110" s="10">
        <f>'[1]4. Delegazioni'!E110</f>
        <v>91</v>
      </c>
      <c r="F110" s="12">
        <f>'[1]4. Delegazioni'!F110</f>
        <v>-3.1899999999999998E-2</v>
      </c>
      <c r="G110" s="10">
        <f>'[1]4. Delegazioni'!G110</f>
        <v>616</v>
      </c>
      <c r="H110" s="12">
        <f>'[1]4. Delegazioni'!H110</f>
        <v>0.4667</v>
      </c>
      <c r="I110" s="10">
        <f>'[1]4. Delegazioni'!I110</f>
        <v>62</v>
      </c>
      <c r="J110" s="12">
        <f>'[1]4. Delegazioni'!J110</f>
        <v>-0.26190000000000002</v>
      </c>
      <c r="K110" s="10">
        <f>'[1]4. Delegazioni'!K110</f>
        <v>17</v>
      </c>
      <c r="L110" s="12">
        <f>'[1]4. Delegazioni'!L110</f>
        <v>2.4</v>
      </c>
      <c r="M110" s="10">
        <f>'[1]4. Delegazioni'!M110</f>
        <v>17</v>
      </c>
      <c r="N110" s="12">
        <f>'[1]4. Delegazioni'!N110</f>
        <v>0.41670000000000001</v>
      </c>
      <c r="O110" s="10">
        <f>'[1]4. Delegazioni'!O110</f>
        <v>132</v>
      </c>
      <c r="P110" s="12">
        <f>'[1]4. Delegazioni'!P110</f>
        <v>-0.2707</v>
      </c>
      <c r="Q110" s="10">
        <f>'[1]4. Delegazioni'!Q110</f>
        <v>21</v>
      </c>
      <c r="R110" s="12">
        <f>'[1]4. Delegazioni'!R110</f>
        <v>0.3125</v>
      </c>
      <c r="S110" s="10">
        <f>'[1]4. Delegazioni'!S110</f>
        <v>0</v>
      </c>
      <c r="T110" s="21" t="s">
        <v>151</v>
      </c>
    </row>
    <row r="111" spans="2:37" x14ac:dyDescent="0.25">
      <c r="B111" s="8" t="s">
        <v>44</v>
      </c>
      <c r="C111" s="10">
        <f>'[1]4. Delegazioni'!C111</f>
        <v>1009</v>
      </c>
      <c r="D111" s="12">
        <f>'[1]4. Delegazioni'!D111</f>
        <v>0.18290000000000001</v>
      </c>
      <c r="E111" s="10">
        <f>'[1]4. Delegazioni'!E111</f>
        <v>104</v>
      </c>
      <c r="F111" s="12">
        <f>'[1]4. Delegazioni'!F111</f>
        <v>-0.24640000000000001</v>
      </c>
      <c r="G111" s="10">
        <f>'[1]4. Delegazioni'!G111</f>
        <v>546</v>
      </c>
      <c r="H111" s="12">
        <f>'[1]4. Delegazioni'!H111</f>
        <v>0.37190000000000001</v>
      </c>
      <c r="I111" s="10">
        <f>'[1]4. Delegazioni'!I111</f>
        <v>182</v>
      </c>
      <c r="J111" s="12">
        <f>'[1]4. Delegazioni'!J111</f>
        <v>0.49180000000000001</v>
      </c>
      <c r="K111" s="10">
        <f>'[1]4. Delegazioni'!K111</f>
        <v>18</v>
      </c>
      <c r="L111" s="12">
        <f>'[1]4. Delegazioni'!L111</f>
        <v>0.5</v>
      </c>
      <c r="M111" s="10">
        <f>'[1]4. Delegazioni'!M111</f>
        <v>12</v>
      </c>
      <c r="N111" s="12">
        <f>'[1]4. Delegazioni'!N111</f>
        <v>0.33329999999999999</v>
      </c>
      <c r="O111" s="10">
        <f>'[1]4. Delegazioni'!O111</f>
        <v>125</v>
      </c>
      <c r="P111" s="12">
        <f>'[1]4. Delegazioni'!P111</f>
        <v>-0.21379999999999999</v>
      </c>
      <c r="Q111" s="10">
        <f>'[1]4. Delegazioni'!Q111</f>
        <v>22</v>
      </c>
      <c r="R111" s="12">
        <f>'[1]4. Delegazioni'!R111</f>
        <v>0.4667</v>
      </c>
      <c r="S111" s="10">
        <f>'[1]4. Delegazioni'!S111</f>
        <v>0</v>
      </c>
      <c r="T111" s="21" t="s">
        <v>151</v>
      </c>
    </row>
    <row r="112" spans="2:37" s="7" customFormat="1" ht="21" customHeight="1" x14ac:dyDescent="0.2">
      <c r="B112" s="13" t="s">
        <v>149</v>
      </c>
      <c r="C112" s="14">
        <f>'4. Forme contrattuali'!C25</f>
        <v>22083</v>
      </c>
      <c r="D112" s="15">
        <f>'4. Forme contrattuali'!D25</f>
        <v>0.1508155714211267</v>
      </c>
      <c r="E112" s="14">
        <f>'4. Forme contrattuali'!E25</f>
        <v>2829</v>
      </c>
      <c r="F112" s="15">
        <f>'4. Forme contrattuali'!F25</f>
        <v>-0.1532475306794373</v>
      </c>
      <c r="G112" s="14">
        <f>'4. Forme contrattuali'!G25</f>
        <v>10665</v>
      </c>
      <c r="H112" s="15">
        <f>'4. Forme contrattuali'!H25</f>
        <v>0.29997562164797659</v>
      </c>
      <c r="I112" s="14">
        <f>'4. Forme contrattuali'!I25</f>
        <v>3781</v>
      </c>
      <c r="J112" s="15">
        <f>'4. Forme contrattuali'!J25</f>
        <v>0.30694780504666436</v>
      </c>
      <c r="K112" s="14">
        <f>'4. Forme contrattuali'!K25</f>
        <v>395</v>
      </c>
      <c r="L112" s="15">
        <f>'4. Forme contrattuali'!L25</f>
        <v>0.25396825396825395</v>
      </c>
      <c r="M112" s="14">
        <f>'4. Forme contrattuali'!M25</f>
        <v>459</v>
      </c>
      <c r="N112" s="15">
        <f>'4. Forme contrattuali'!N25</f>
        <v>0.46178343949044587</v>
      </c>
      <c r="O112" s="14">
        <f>'4. Forme contrattuali'!O25</f>
        <v>2737</v>
      </c>
      <c r="P112" s="15">
        <f>'4. Forme contrattuali'!P25</f>
        <v>-0.11595607235142119</v>
      </c>
      <c r="Q112" s="14">
        <f>'4. Forme contrattuali'!Q25</f>
        <v>1216</v>
      </c>
      <c r="R112" s="15">
        <f>'4. Forme contrattuali'!R25</f>
        <v>0.18518518518518517</v>
      </c>
      <c r="S112" s="14">
        <f>'4. Forme contrattuali'!S25</f>
        <v>1</v>
      </c>
      <c r="T112" s="16" t="s">
        <v>151</v>
      </c>
    </row>
    <row r="113" spans="2:37" s="7" customFormat="1" ht="24.95" customHeight="1" x14ac:dyDescent="0.2">
      <c r="B113" s="163" t="s">
        <v>47</v>
      </c>
      <c r="C113" s="163"/>
      <c r="D113" s="163"/>
      <c r="E113" s="163"/>
      <c r="F113" s="163"/>
      <c r="G113" s="163"/>
      <c r="H113" s="163"/>
      <c r="I113" s="163"/>
      <c r="J113" s="163"/>
      <c r="K113" s="163"/>
      <c r="L113" s="163"/>
      <c r="M113" s="163"/>
      <c r="N113" s="163"/>
    </row>
    <row r="116" spans="2:37" s="28" customFormat="1" ht="24.95" customHeight="1" x14ac:dyDescent="0.25">
      <c r="B116" s="169" t="s">
        <v>250</v>
      </c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34"/>
      <c r="P116" s="34"/>
      <c r="Q116" s="34"/>
      <c r="AC116" s="3"/>
      <c r="AD116" s="3"/>
      <c r="AE116" s="3"/>
      <c r="AF116" s="3"/>
      <c r="AG116" s="3"/>
      <c r="AH116" s="3"/>
      <c r="AI116" s="3"/>
      <c r="AJ116" s="3"/>
      <c r="AK116" s="44"/>
    </row>
    <row r="117" spans="2:37" s="8" customFormat="1" ht="15" customHeight="1" x14ac:dyDescent="0.25">
      <c r="B117" s="164" t="s">
        <v>90</v>
      </c>
      <c r="C117" s="172" t="s">
        <v>55</v>
      </c>
      <c r="D117" s="172"/>
      <c r="E117" s="162" t="s">
        <v>2</v>
      </c>
      <c r="F117" s="162"/>
      <c r="G117" s="162"/>
      <c r="H117" s="162"/>
      <c r="I117" s="162"/>
      <c r="J117" s="162"/>
      <c r="K117" s="162"/>
      <c r="L117" s="162"/>
      <c r="M117" s="162"/>
      <c r="N117" s="162"/>
      <c r="O117" s="162"/>
      <c r="P117" s="162"/>
      <c r="Q117" s="162"/>
      <c r="R117" s="162"/>
      <c r="S117" s="162"/>
      <c r="T117" s="162"/>
      <c r="AC117" s="3"/>
      <c r="AD117" s="3"/>
      <c r="AE117" s="3"/>
      <c r="AF117" s="3"/>
      <c r="AG117" s="3"/>
      <c r="AH117" s="3"/>
      <c r="AI117" s="3"/>
      <c r="AJ117" s="3"/>
      <c r="AK117" s="29"/>
    </row>
    <row r="118" spans="2:37" s="8" customFormat="1" ht="30.75" customHeight="1" x14ac:dyDescent="0.25">
      <c r="B118" s="165"/>
      <c r="C118" s="173"/>
      <c r="D118" s="173"/>
      <c r="E118" s="170" t="s">
        <v>16</v>
      </c>
      <c r="F118" s="170"/>
      <c r="G118" s="170" t="s">
        <v>17</v>
      </c>
      <c r="H118" s="170"/>
      <c r="I118" s="170" t="s">
        <v>163</v>
      </c>
      <c r="J118" s="170"/>
      <c r="K118" s="170" t="s">
        <v>18</v>
      </c>
      <c r="L118" s="170"/>
      <c r="M118" s="170" t="s">
        <v>19</v>
      </c>
      <c r="N118" s="170"/>
      <c r="O118" s="170" t="s">
        <v>20</v>
      </c>
      <c r="P118" s="170"/>
      <c r="Q118" s="170" t="s">
        <v>48</v>
      </c>
      <c r="R118" s="170"/>
      <c r="S118" s="170" t="s">
        <v>21</v>
      </c>
      <c r="T118" s="170"/>
      <c r="AC118" s="3"/>
      <c r="AD118" s="3"/>
      <c r="AE118" s="3"/>
      <c r="AF118" s="3"/>
      <c r="AG118" s="3"/>
      <c r="AH118" s="3"/>
      <c r="AI118" s="3"/>
      <c r="AJ118" s="3"/>
      <c r="AK118" s="29"/>
    </row>
    <row r="119" spans="2:37" s="8" customFormat="1" ht="35.25" customHeight="1" x14ac:dyDescent="0.25">
      <c r="B119" s="9"/>
      <c r="C119" s="77" t="s">
        <v>358</v>
      </c>
      <c r="D119" s="78" t="s">
        <v>359</v>
      </c>
      <c r="E119" s="77" t="s">
        <v>358</v>
      </c>
      <c r="F119" s="78" t="s">
        <v>359</v>
      </c>
      <c r="G119" s="77" t="s">
        <v>358</v>
      </c>
      <c r="H119" s="78" t="s">
        <v>359</v>
      </c>
      <c r="I119" s="77" t="s">
        <v>358</v>
      </c>
      <c r="J119" s="78" t="s">
        <v>359</v>
      </c>
      <c r="K119" s="77" t="s">
        <v>358</v>
      </c>
      <c r="L119" s="78" t="s">
        <v>359</v>
      </c>
      <c r="M119" s="77" t="s">
        <v>358</v>
      </c>
      <c r="N119" s="78" t="s">
        <v>359</v>
      </c>
      <c r="O119" s="77" t="s">
        <v>358</v>
      </c>
      <c r="P119" s="78" t="s">
        <v>359</v>
      </c>
      <c r="Q119" s="77" t="s">
        <v>358</v>
      </c>
      <c r="R119" s="78" t="s">
        <v>359</v>
      </c>
      <c r="S119" s="77" t="s">
        <v>358</v>
      </c>
      <c r="T119" s="78" t="s">
        <v>359</v>
      </c>
      <c r="AC119" s="3"/>
      <c r="AD119" s="3"/>
      <c r="AE119" s="3"/>
      <c r="AF119" s="3"/>
      <c r="AG119" s="3"/>
      <c r="AH119" s="3"/>
      <c r="AI119" s="3"/>
      <c r="AJ119" s="3"/>
      <c r="AK119" s="29"/>
    </row>
    <row r="120" spans="2:37" x14ac:dyDescent="0.25">
      <c r="B120" s="8" t="s">
        <v>60</v>
      </c>
      <c r="C120" s="10">
        <f>'[1]4. Delegazioni'!C120</f>
        <v>1604</v>
      </c>
      <c r="D120" s="11">
        <f>'[1]4. Delegazioni'!D120</f>
        <v>169</v>
      </c>
      <c r="E120" s="10">
        <f>'[1]4. Delegazioni'!E120</f>
        <v>200</v>
      </c>
      <c r="F120" s="11">
        <f>'[1]4. Delegazioni'!F120</f>
        <v>-42</v>
      </c>
      <c r="G120" s="10">
        <f>'[1]4. Delegazioni'!G120</f>
        <v>777</v>
      </c>
      <c r="H120" s="11">
        <f>'[1]4. Delegazioni'!H120</f>
        <v>124</v>
      </c>
      <c r="I120" s="10">
        <f>'[1]4. Delegazioni'!I120</f>
        <v>210</v>
      </c>
      <c r="J120" s="11">
        <f>'[1]4. Delegazioni'!J120</f>
        <v>54</v>
      </c>
      <c r="K120" s="10">
        <f>'[1]4. Delegazioni'!K120</f>
        <v>81</v>
      </c>
      <c r="L120" s="11">
        <f>'[1]4. Delegazioni'!L120</f>
        <v>18</v>
      </c>
      <c r="M120" s="10">
        <f>'[1]4. Delegazioni'!M120</f>
        <v>39</v>
      </c>
      <c r="N120" s="11">
        <f>'[1]4. Delegazioni'!N120</f>
        <v>10</v>
      </c>
      <c r="O120" s="10">
        <f>'[1]4. Delegazioni'!O120</f>
        <v>216</v>
      </c>
      <c r="P120" s="11">
        <f>'[1]4. Delegazioni'!P120</f>
        <v>-35</v>
      </c>
      <c r="Q120" s="10">
        <f>'[1]4. Delegazioni'!Q120</f>
        <v>81</v>
      </c>
      <c r="R120" s="11">
        <f>'[1]4. Delegazioni'!R120</f>
        <v>40</v>
      </c>
      <c r="S120" s="10">
        <f>'[1]4. Delegazioni'!S120</f>
        <v>0</v>
      </c>
      <c r="T120" s="11">
        <f>'[1]4. Delegazioni'!T120</f>
        <v>0</v>
      </c>
    </row>
    <row r="121" spans="2:37" x14ac:dyDescent="0.25">
      <c r="B121" s="8" t="s">
        <v>61</v>
      </c>
      <c r="C121" s="10">
        <f>'[1]4. Delegazioni'!C121</f>
        <v>295</v>
      </c>
      <c r="D121" s="11">
        <f>'[1]4. Delegazioni'!D121</f>
        <v>20</v>
      </c>
      <c r="E121" s="10">
        <f>'[1]4. Delegazioni'!E121</f>
        <v>31</v>
      </c>
      <c r="F121" s="11">
        <f>'[1]4. Delegazioni'!F121</f>
        <v>17</v>
      </c>
      <c r="G121" s="10">
        <f>'[1]4. Delegazioni'!G121</f>
        <v>162</v>
      </c>
      <c r="H121" s="11">
        <f>'[1]4. Delegazioni'!H121</f>
        <v>16</v>
      </c>
      <c r="I121" s="10">
        <f>'[1]4. Delegazioni'!I121</f>
        <v>39</v>
      </c>
      <c r="J121" s="11">
        <f>'[1]4. Delegazioni'!J121</f>
        <v>14</v>
      </c>
      <c r="K121" s="10">
        <f>'[1]4. Delegazioni'!K121</f>
        <v>0</v>
      </c>
      <c r="L121" s="11">
        <f>'[1]4. Delegazioni'!L121</f>
        <v>0</v>
      </c>
      <c r="M121" s="10">
        <f>'[1]4. Delegazioni'!M121</f>
        <v>10</v>
      </c>
      <c r="N121" s="11">
        <f>'[1]4. Delegazioni'!N121</f>
        <v>2</v>
      </c>
      <c r="O121" s="10">
        <f>'[1]4. Delegazioni'!O121</f>
        <v>53</v>
      </c>
      <c r="P121" s="11">
        <f>'[1]4. Delegazioni'!P121</f>
        <v>-29</v>
      </c>
      <c r="Q121" s="10">
        <f>'[1]4. Delegazioni'!Q121</f>
        <v>0</v>
      </c>
      <c r="R121" s="11">
        <f>'[1]4. Delegazioni'!R121</f>
        <v>0</v>
      </c>
      <c r="S121" s="10">
        <f>'[1]4. Delegazioni'!S121</f>
        <v>0</v>
      </c>
      <c r="T121" s="11">
        <f>'[1]4. Delegazioni'!T121</f>
        <v>0</v>
      </c>
    </row>
    <row r="122" spans="2:37" x14ac:dyDescent="0.25">
      <c r="B122" s="8" t="s">
        <v>62</v>
      </c>
      <c r="C122" s="10">
        <f>'[1]4. Delegazioni'!C122</f>
        <v>195</v>
      </c>
      <c r="D122" s="11">
        <f>'[1]4. Delegazioni'!D122</f>
        <v>35</v>
      </c>
      <c r="E122" s="10">
        <f>'[1]4. Delegazioni'!E122</f>
        <v>12</v>
      </c>
      <c r="F122" s="11">
        <f>'[1]4. Delegazioni'!F122</f>
        <v>9</v>
      </c>
      <c r="G122" s="10">
        <f>'[1]4. Delegazioni'!G122</f>
        <v>80</v>
      </c>
      <c r="H122" s="11">
        <f>'[1]4. Delegazioni'!H122</f>
        <v>10</v>
      </c>
      <c r="I122" s="10">
        <f>'[1]4. Delegazioni'!I122</f>
        <v>58</v>
      </c>
      <c r="J122" s="11">
        <f>'[1]4. Delegazioni'!J122</f>
        <v>25</v>
      </c>
      <c r="K122" s="10">
        <f>'[1]4. Delegazioni'!K122</f>
        <v>1</v>
      </c>
      <c r="L122" s="11">
        <f>'[1]4. Delegazioni'!L122</f>
        <v>1</v>
      </c>
      <c r="M122" s="10">
        <f>'[1]4. Delegazioni'!M122</f>
        <v>3</v>
      </c>
      <c r="N122" s="11">
        <f>'[1]4. Delegazioni'!N122</f>
        <v>0</v>
      </c>
      <c r="O122" s="10">
        <f>'[1]4. Delegazioni'!O122</f>
        <v>41</v>
      </c>
      <c r="P122" s="11">
        <f>'[1]4. Delegazioni'!P122</f>
        <v>-10</v>
      </c>
      <c r="Q122" s="10">
        <f>'[1]4. Delegazioni'!Q122</f>
        <v>0</v>
      </c>
      <c r="R122" s="11">
        <f>'[1]4. Delegazioni'!R122</f>
        <v>0</v>
      </c>
      <c r="S122" s="10">
        <f>'[1]4. Delegazioni'!S122</f>
        <v>0</v>
      </c>
      <c r="T122" s="11">
        <f>'[1]4. Delegazioni'!T122</f>
        <v>0</v>
      </c>
    </row>
    <row r="123" spans="2:37" x14ac:dyDescent="0.25">
      <c r="B123" s="8" t="s">
        <v>63</v>
      </c>
      <c r="C123" s="10">
        <f>'[1]4. Delegazioni'!C123</f>
        <v>332</v>
      </c>
      <c r="D123" s="11">
        <f>'[1]4. Delegazioni'!D123</f>
        <v>25</v>
      </c>
      <c r="E123" s="10">
        <f>'[1]4. Delegazioni'!E123</f>
        <v>14</v>
      </c>
      <c r="F123" s="11">
        <f>'[1]4. Delegazioni'!F123</f>
        <v>-7</v>
      </c>
      <c r="G123" s="10">
        <f>'[1]4. Delegazioni'!G123</f>
        <v>170</v>
      </c>
      <c r="H123" s="11">
        <f>'[1]4. Delegazioni'!H123</f>
        <v>-6</v>
      </c>
      <c r="I123" s="10">
        <f>'[1]4. Delegazioni'!I123</f>
        <v>55</v>
      </c>
      <c r="J123" s="11">
        <f>'[1]4. Delegazioni'!J123</f>
        <v>32</v>
      </c>
      <c r="K123" s="10">
        <f>'[1]4. Delegazioni'!K123</f>
        <v>1</v>
      </c>
      <c r="L123" s="11">
        <f>'[1]4. Delegazioni'!L123</f>
        <v>-2</v>
      </c>
      <c r="M123" s="10">
        <f>'[1]4. Delegazioni'!M123</f>
        <v>2</v>
      </c>
      <c r="N123" s="11">
        <f>'[1]4. Delegazioni'!N123</f>
        <v>-1</v>
      </c>
      <c r="O123" s="10">
        <f>'[1]4. Delegazioni'!O123</f>
        <v>90</v>
      </c>
      <c r="P123" s="11">
        <f>'[1]4. Delegazioni'!P123</f>
        <v>9</v>
      </c>
      <c r="Q123" s="10">
        <f>'[1]4. Delegazioni'!Q123</f>
        <v>0</v>
      </c>
      <c r="R123" s="11">
        <f>'[1]4. Delegazioni'!R123</f>
        <v>0</v>
      </c>
      <c r="S123" s="10">
        <f>'[1]4. Delegazioni'!S123</f>
        <v>0</v>
      </c>
      <c r="T123" s="11">
        <f>'[1]4. Delegazioni'!T123</f>
        <v>0</v>
      </c>
    </row>
    <row r="124" spans="2:37" x14ac:dyDescent="0.25">
      <c r="B124" s="8" t="s">
        <v>64</v>
      </c>
      <c r="C124" s="10">
        <f>'[1]4. Delegazioni'!C124</f>
        <v>702</v>
      </c>
      <c r="D124" s="11">
        <f>'[1]4. Delegazioni'!D124</f>
        <v>125</v>
      </c>
      <c r="E124" s="10">
        <f>'[1]4. Delegazioni'!E124</f>
        <v>118</v>
      </c>
      <c r="F124" s="11">
        <f>'[1]4. Delegazioni'!F124</f>
        <v>51</v>
      </c>
      <c r="G124" s="10">
        <f>'[1]4. Delegazioni'!G124</f>
        <v>290</v>
      </c>
      <c r="H124" s="11">
        <f>'[1]4. Delegazioni'!H124</f>
        <v>53</v>
      </c>
      <c r="I124" s="10">
        <f>'[1]4. Delegazioni'!I124</f>
        <v>173</v>
      </c>
      <c r="J124" s="11">
        <f>'[1]4. Delegazioni'!J124</f>
        <v>10</v>
      </c>
      <c r="K124" s="10">
        <f>'[1]4. Delegazioni'!K124</f>
        <v>12</v>
      </c>
      <c r="L124" s="11">
        <f>'[1]4. Delegazioni'!L124</f>
        <v>8</v>
      </c>
      <c r="M124" s="10">
        <f>'[1]4. Delegazioni'!M124</f>
        <v>30</v>
      </c>
      <c r="N124" s="11">
        <f>'[1]4. Delegazioni'!N124</f>
        <v>11</v>
      </c>
      <c r="O124" s="10">
        <f>'[1]4. Delegazioni'!O124</f>
        <v>70</v>
      </c>
      <c r="P124" s="11">
        <f>'[1]4. Delegazioni'!P124</f>
        <v>-14</v>
      </c>
      <c r="Q124" s="10">
        <f>'[1]4. Delegazioni'!Q124</f>
        <v>9</v>
      </c>
      <c r="R124" s="11">
        <f>'[1]4. Delegazioni'!R124</f>
        <v>6</v>
      </c>
      <c r="S124" s="10">
        <f>'[1]4. Delegazioni'!S124</f>
        <v>0</v>
      </c>
      <c r="T124" s="11">
        <f>'[1]4. Delegazioni'!T124</f>
        <v>0</v>
      </c>
    </row>
    <row r="125" spans="2:37" x14ac:dyDescent="0.25">
      <c r="B125" s="8" t="s">
        <v>65</v>
      </c>
      <c r="C125" s="10">
        <f>'[1]4. Delegazioni'!C125</f>
        <v>695</v>
      </c>
      <c r="D125" s="11">
        <f>'[1]4. Delegazioni'!D125</f>
        <v>116</v>
      </c>
      <c r="E125" s="10">
        <f>'[1]4. Delegazioni'!E125</f>
        <v>53</v>
      </c>
      <c r="F125" s="11">
        <f>'[1]4. Delegazioni'!F125</f>
        <v>-15</v>
      </c>
      <c r="G125" s="10">
        <f>'[1]4. Delegazioni'!G125</f>
        <v>359</v>
      </c>
      <c r="H125" s="11">
        <f>'[1]4. Delegazioni'!H125</f>
        <v>67</v>
      </c>
      <c r="I125" s="10">
        <f>'[1]4. Delegazioni'!I125</f>
        <v>126</v>
      </c>
      <c r="J125" s="11">
        <f>'[1]4. Delegazioni'!J125</f>
        <v>47</v>
      </c>
      <c r="K125" s="10">
        <f>'[1]4. Delegazioni'!K125</f>
        <v>7</v>
      </c>
      <c r="L125" s="11">
        <f>'[1]4. Delegazioni'!L125</f>
        <v>2</v>
      </c>
      <c r="M125" s="10">
        <f>'[1]4. Delegazioni'!M125</f>
        <v>8</v>
      </c>
      <c r="N125" s="11">
        <f>'[1]4. Delegazioni'!N125</f>
        <v>-9</v>
      </c>
      <c r="O125" s="10">
        <f>'[1]4. Delegazioni'!O125</f>
        <v>107</v>
      </c>
      <c r="P125" s="11">
        <f>'[1]4. Delegazioni'!P125</f>
        <v>-4</v>
      </c>
      <c r="Q125" s="10">
        <f>'[1]4. Delegazioni'!Q125</f>
        <v>34</v>
      </c>
      <c r="R125" s="11">
        <f>'[1]4. Delegazioni'!R125</f>
        <v>27</v>
      </c>
      <c r="S125" s="10">
        <f>'[1]4. Delegazioni'!S125</f>
        <v>1</v>
      </c>
      <c r="T125" s="11">
        <f>'[1]4. Delegazioni'!T125</f>
        <v>1</v>
      </c>
    </row>
    <row r="126" spans="2:37" x14ac:dyDescent="0.25">
      <c r="B126" s="8" t="s">
        <v>5</v>
      </c>
      <c r="C126" s="10">
        <f>'[1]4. Delegazioni'!C126</f>
        <v>6698</v>
      </c>
      <c r="D126" s="11">
        <f>'[1]4. Delegazioni'!D126</f>
        <v>434</v>
      </c>
      <c r="E126" s="10">
        <f>'[1]4. Delegazioni'!E126</f>
        <v>972</v>
      </c>
      <c r="F126" s="11">
        <f>'[1]4. Delegazioni'!F126</f>
        <v>-570</v>
      </c>
      <c r="G126" s="10">
        <f>'[1]4. Delegazioni'!G126</f>
        <v>3059</v>
      </c>
      <c r="H126" s="11">
        <f>'[1]4. Delegazioni'!H126</f>
        <v>612</v>
      </c>
      <c r="I126" s="10">
        <f>'[1]4. Delegazioni'!I126</f>
        <v>1106</v>
      </c>
      <c r="J126" s="11">
        <f>'[1]4. Delegazioni'!J126</f>
        <v>385</v>
      </c>
      <c r="K126" s="10">
        <f>'[1]4. Delegazioni'!K126</f>
        <v>113</v>
      </c>
      <c r="L126" s="11">
        <f>'[1]4. Delegazioni'!L126</f>
        <v>0</v>
      </c>
      <c r="M126" s="10">
        <f>'[1]4. Delegazioni'!M126</f>
        <v>76</v>
      </c>
      <c r="N126" s="11">
        <f>'[1]4. Delegazioni'!N126</f>
        <v>34</v>
      </c>
      <c r="O126" s="10">
        <f>'[1]4. Delegazioni'!O126</f>
        <v>635</v>
      </c>
      <c r="P126" s="11">
        <f>'[1]4. Delegazioni'!P126</f>
        <v>-65</v>
      </c>
      <c r="Q126" s="10">
        <f>'[1]4. Delegazioni'!Q126</f>
        <v>737</v>
      </c>
      <c r="R126" s="11">
        <f>'[1]4. Delegazioni'!R126</f>
        <v>38</v>
      </c>
      <c r="S126" s="10">
        <f>'[1]4. Delegazioni'!S126</f>
        <v>0</v>
      </c>
      <c r="T126" s="11">
        <f>'[1]4. Delegazioni'!T126</f>
        <v>0</v>
      </c>
    </row>
    <row r="127" spans="2:37" x14ac:dyDescent="0.25">
      <c r="B127" s="8" t="s">
        <v>40</v>
      </c>
      <c r="C127" s="10">
        <f>'[1]4. Delegazioni'!C127</f>
        <v>1257</v>
      </c>
      <c r="D127" s="11">
        <f>'[1]4. Delegazioni'!D127</f>
        <v>249</v>
      </c>
      <c r="E127" s="10">
        <f>'[1]4. Delegazioni'!E127</f>
        <v>98</v>
      </c>
      <c r="F127" s="11">
        <f>'[1]4. Delegazioni'!F127</f>
        <v>-6</v>
      </c>
      <c r="G127" s="10">
        <f>'[1]4. Delegazioni'!G127</f>
        <v>693</v>
      </c>
      <c r="H127" s="11">
        <f>'[1]4. Delegazioni'!H127</f>
        <v>256</v>
      </c>
      <c r="I127" s="10">
        <f>'[1]4. Delegazioni'!I127</f>
        <v>196</v>
      </c>
      <c r="J127" s="11">
        <f>'[1]4. Delegazioni'!J127</f>
        <v>8</v>
      </c>
      <c r="K127" s="10">
        <f>'[1]4. Delegazioni'!K127</f>
        <v>16</v>
      </c>
      <c r="L127" s="11">
        <f>'[1]4. Delegazioni'!L127</f>
        <v>0</v>
      </c>
      <c r="M127" s="10">
        <f>'[1]4. Delegazioni'!M127</f>
        <v>45</v>
      </c>
      <c r="N127" s="11">
        <f>'[1]4. Delegazioni'!N127</f>
        <v>0</v>
      </c>
      <c r="O127" s="10">
        <f>'[1]4. Delegazioni'!O127</f>
        <v>187</v>
      </c>
      <c r="P127" s="11">
        <f>'[1]4. Delegazioni'!P127</f>
        <v>-13</v>
      </c>
      <c r="Q127" s="10">
        <f>'[1]4. Delegazioni'!Q127</f>
        <v>22</v>
      </c>
      <c r="R127" s="11">
        <f>'[1]4. Delegazioni'!R127</f>
        <v>4</v>
      </c>
      <c r="S127" s="10">
        <f>'[1]4. Delegazioni'!S127</f>
        <v>0</v>
      </c>
      <c r="T127" s="11">
        <f>'[1]4. Delegazioni'!T127</f>
        <v>0</v>
      </c>
    </row>
    <row r="128" spans="2:37" x14ac:dyDescent="0.25">
      <c r="B128" s="8" t="s">
        <v>9</v>
      </c>
      <c r="C128" s="10">
        <f>'[1]4. Delegazioni'!C128</f>
        <v>339</v>
      </c>
      <c r="D128" s="11">
        <f>'[1]4. Delegazioni'!D128</f>
        <v>78</v>
      </c>
      <c r="E128" s="10">
        <f>'[1]4. Delegazioni'!E128</f>
        <v>33</v>
      </c>
      <c r="F128" s="11">
        <f>'[1]4. Delegazioni'!F128</f>
        <v>2</v>
      </c>
      <c r="G128" s="10">
        <f>'[1]4. Delegazioni'!G128</f>
        <v>154</v>
      </c>
      <c r="H128" s="11">
        <f>'[1]4. Delegazioni'!H128</f>
        <v>23</v>
      </c>
      <c r="I128" s="10">
        <f>'[1]4. Delegazioni'!I128</f>
        <v>27</v>
      </c>
      <c r="J128" s="11">
        <f>'[1]4. Delegazioni'!J128</f>
        <v>1</v>
      </c>
      <c r="K128" s="10">
        <f>'[1]4. Delegazioni'!K128</f>
        <v>4</v>
      </c>
      <c r="L128" s="11">
        <f>'[1]4. Delegazioni'!L128</f>
        <v>0</v>
      </c>
      <c r="M128" s="10">
        <f>'[1]4. Delegazioni'!M128</f>
        <v>38</v>
      </c>
      <c r="N128" s="11">
        <f>'[1]4. Delegazioni'!N128</f>
        <v>23</v>
      </c>
      <c r="O128" s="10">
        <f>'[1]4. Delegazioni'!O128</f>
        <v>77</v>
      </c>
      <c r="P128" s="11">
        <f>'[1]4. Delegazioni'!P128</f>
        <v>25</v>
      </c>
      <c r="Q128" s="10">
        <f>'[1]4. Delegazioni'!Q128</f>
        <v>6</v>
      </c>
      <c r="R128" s="11">
        <f>'[1]4. Delegazioni'!R128</f>
        <v>4</v>
      </c>
      <c r="S128" s="10">
        <f>'[1]4. Delegazioni'!S128</f>
        <v>0</v>
      </c>
      <c r="T128" s="11">
        <f>'[1]4. Delegazioni'!T128</f>
        <v>0</v>
      </c>
    </row>
    <row r="129" spans="2:20" x14ac:dyDescent="0.25">
      <c r="B129" s="8" t="s">
        <v>41</v>
      </c>
      <c r="C129" s="10">
        <f>'[1]4. Delegazioni'!C129</f>
        <v>2530</v>
      </c>
      <c r="D129" s="11">
        <f>'[1]4. Delegazioni'!D129</f>
        <v>568</v>
      </c>
      <c r="E129" s="10">
        <f>'[1]4. Delegazioni'!E129</f>
        <v>301</v>
      </c>
      <c r="F129" s="11">
        <f>'[1]4. Delegazioni'!F129</f>
        <v>32</v>
      </c>
      <c r="G129" s="10">
        <f>'[1]4. Delegazioni'!G129</f>
        <v>1314</v>
      </c>
      <c r="H129" s="11">
        <f>'[1]4. Delegazioni'!H129</f>
        <v>366</v>
      </c>
      <c r="I129" s="10">
        <f>'[1]4. Delegazioni'!I129</f>
        <v>292</v>
      </c>
      <c r="J129" s="11">
        <f>'[1]4. Delegazioni'!J129</f>
        <v>74</v>
      </c>
      <c r="K129" s="10">
        <f>'[1]4. Delegazioni'!K129</f>
        <v>40</v>
      </c>
      <c r="L129" s="11">
        <f>'[1]4. Delegazioni'!L129</f>
        <v>4</v>
      </c>
      <c r="M129" s="10">
        <f>'[1]4. Delegazioni'!M129</f>
        <v>97</v>
      </c>
      <c r="N129" s="11">
        <f>'[1]4. Delegazioni'!N129</f>
        <v>43</v>
      </c>
      <c r="O129" s="10">
        <f>'[1]4. Delegazioni'!O129</f>
        <v>425</v>
      </c>
      <c r="P129" s="11">
        <f>'[1]4. Delegazioni'!P129</f>
        <v>26</v>
      </c>
      <c r="Q129" s="10">
        <f>'[1]4. Delegazioni'!Q129</f>
        <v>61</v>
      </c>
      <c r="R129" s="11">
        <f>'[1]4. Delegazioni'!R129</f>
        <v>23</v>
      </c>
      <c r="S129" s="10">
        <f>'[1]4. Delegazioni'!S129</f>
        <v>0</v>
      </c>
      <c r="T129" s="11">
        <f>'[1]4. Delegazioni'!T129</f>
        <v>0</v>
      </c>
    </row>
    <row r="130" spans="2:20" x14ac:dyDescent="0.25">
      <c r="B130" s="8" t="s">
        <v>42</v>
      </c>
      <c r="C130" s="10">
        <f>'[1]4. Delegazioni'!C130</f>
        <v>3168</v>
      </c>
      <c r="D130" s="11">
        <f>'[1]4. Delegazioni'!D130</f>
        <v>578</v>
      </c>
      <c r="E130" s="10">
        <f>'[1]4. Delegazioni'!E130</f>
        <v>430</v>
      </c>
      <c r="F130" s="11">
        <f>'[1]4. Delegazioni'!F130</f>
        <v>109</v>
      </c>
      <c r="G130" s="10">
        <f>'[1]4. Delegazioni'!G130</f>
        <v>1553</v>
      </c>
      <c r="H130" s="11">
        <f>'[1]4. Delegazioni'!H130</f>
        <v>351</v>
      </c>
      <c r="I130" s="10">
        <f>'[1]4. Delegazioni'!I130</f>
        <v>665</v>
      </c>
      <c r="J130" s="11">
        <f>'[1]4. Delegazioni'!J130</f>
        <v>159</v>
      </c>
      <c r="K130" s="10">
        <f>'[1]4. Delegazioni'!K130</f>
        <v>60</v>
      </c>
      <c r="L130" s="11">
        <f>'[1]4. Delegazioni'!L130</f>
        <v>29</v>
      </c>
      <c r="M130" s="10">
        <f>'[1]4. Delegazioni'!M130</f>
        <v>67</v>
      </c>
      <c r="N130" s="11">
        <f>'[1]4. Delegazioni'!N130</f>
        <v>35</v>
      </c>
      <c r="O130" s="10">
        <f>'[1]4. Delegazioni'!O130</f>
        <v>364</v>
      </c>
      <c r="P130" s="11">
        <f>'[1]4. Delegazioni'!P130</f>
        <v>-94</v>
      </c>
      <c r="Q130" s="10">
        <f>'[1]4. Delegazioni'!Q130</f>
        <v>29</v>
      </c>
      <c r="R130" s="11">
        <f>'[1]4. Delegazioni'!R130</f>
        <v>-11</v>
      </c>
      <c r="S130" s="10">
        <f>'[1]4. Delegazioni'!S130</f>
        <v>0</v>
      </c>
      <c r="T130" s="11">
        <f>'[1]4. Delegazioni'!T130</f>
        <v>0</v>
      </c>
    </row>
    <row r="131" spans="2:20" x14ac:dyDescent="0.25">
      <c r="B131" s="8" t="s">
        <v>7</v>
      </c>
      <c r="C131" s="10">
        <f>'[1]4. Delegazioni'!C131</f>
        <v>2303</v>
      </c>
      <c r="D131" s="11">
        <f>'[1]4. Delegazioni'!D131</f>
        <v>197</v>
      </c>
      <c r="E131" s="10">
        <f>'[1]4. Delegazioni'!E131</f>
        <v>372</v>
      </c>
      <c r="F131" s="11">
        <f>'[1]4. Delegazioni'!F131</f>
        <v>-55</v>
      </c>
      <c r="G131" s="10">
        <f>'[1]4. Delegazioni'!G131</f>
        <v>892</v>
      </c>
      <c r="H131" s="11">
        <f>'[1]4. Delegazioni'!H131</f>
        <v>245</v>
      </c>
      <c r="I131" s="10">
        <f>'[1]4. Delegazioni'!I131</f>
        <v>590</v>
      </c>
      <c r="J131" s="11">
        <f>'[1]4. Delegazioni'!J131</f>
        <v>41</v>
      </c>
      <c r="K131" s="10">
        <f>'[1]4. Delegazioni'!K131</f>
        <v>25</v>
      </c>
      <c r="L131" s="11">
        <f>'[1]4. Delegazioni'!L131</f>
        <v>2</v>
      </c>
      <c r="M131" s="10">
        <f>'[1]4. Delegazioni'!M131</f>
        <v>15</v>
      </c>
      <c r="N131" s="11">
        <f>'[1]4. Delegazioni'!N131</f>
        <v>-11</v>
      </c>
      <c r="O131" s="10">
        <f>'[1]4. Delegazioni'!O131</f>
        <v>215</v>
      </c>
      <c r="P131" s="11">
        <f>'[1]4. Delegazioni'!P131</f>
        <v>-72</v>
      </c>
      <c r="Q131" s="10">
        <f>'[1]4. Delegazioni'!Q131</f>
        <v>194</v>
      </c>
      <c r="R131" s="11">
        <f>'[1]4. Delegazioni'!R131</f>
        <v>47</v>
      </c>
      <c r="S131" s="10">
        <f>'[1]4. Delegazioni'!S131</f>
        <v>0</v>
      </c>
      <c r="T131" s="11">
        <f>'[1]4. Delegazioni'!T131</f>
        <v>0</v>
      </c>
    </row>
    <row r="132" spans="2:20" x14ac:dyDescent="0.25">
      <c r="B132" s="8" t="s">
        <v>43</v>
      </c>
      <c r="C132" s="10">
        <f>'[1]4. Delegazioni'!C132</f>
        <v>956</v>
      </c>
      <c r="D132" s="11">
        <f>'[1]4. Delegazioni'!D132</f>
        <v>144</v>
      </c>
      <c r="E132" s="10">
        <f>'[1]4. Delegazioni'!E132</f>
        <v>91</v>
      </c>
      <c r="F132" s="11">
        <f>'[1]4. Delegazioni'!F132</f>
        <v>-3</v>
      </c>
      <c r="G132" s="10">
        <f>'[1]4. Delegazioni'!G132</f>
        <v>616</v>
      </c>
      <c r="H132" s="11">
        <f>'[1]4. Delegazioni'!H132</f>
        <v>196</v>
      </c>
      <c r="I132" s="10">
        <f>'[1]4. Delegazioni'!I132</f>
        <v>62</v>
      </c>
      <c r="J132" s="11">
        <f>'[1]4. Delegazioni'!J132</f>
        <v>-22</v>
      </c>
      <c r="K132" s="10">
        <f>'[1]4. Delegazioni'!K132</f>
        <v>17</v>
      </c>
      <c r="L132" s="11">
        <f>'[1]4. Delegazioni'!L132</f>
        <v>12</v>
      </c>
      <c r="M132" s="10">
        <f>'[1]4. Delegazioni'!M132</f>
        <v>17</v>
      </c>
      <c r="N132" s="11">
        <f>'[1]4. Delegazioni'!N132</f>
        <v>5</v>
      </c>
      <c r="O132" s="10">
        <f>'[1]4. Delegazioni'!O132</f>
        <v>132</v>
      </c>
      <c r="P132" s="11">
        <f>'[1]4. Delegazioni'!P132</f>
        <v>-49</v>
      </c>
      <c r="Q132" s="10">
        <f>'[1]4. Delegazioni'!Q132</f>
        <v>21</v>
      </c>
      <c r="R132" s="11">
        <f>'[1]4. Delegazioni'!R132</f>
        <v>5</v>
      </c>
      <c r="S132" s="10">
        <f>'[1]4. Delegazioni'!S132</f>
        <v>0</v>
      </c>
      <c r="T132" s="11">
        <f>'[1]4. Delegazioni'!T132</f>
        <v>0</v>
      </c>
    </row>
    <row r="133" spans="2:20" x14ac:dyDescent="0.25">
      <c r="B133" s="8" t="s">
        <v>44</v>
      </c>
      <c r="C133" s="10">
        <f>'[1]4. Delegazioni'!C133</f>
        <v>1009</v>
      </c>
      <c r="D133" s="11">
        <f>'[1]4. Delegazioni'!D133</f>
        <v>156</v>
      </c>
      <c r="E133" s="10">
        <f>'[1]4. Delegazioni'!E133</f>
        <v>104</v>
      </c>
      <c r="F133" s="11">
        <f>'[1]4. Delegazioni'!F133</f>
        <v>-34</v>
      </c>
      <c r="G133" s="10">
        <f>'[1]4. Delegazioni'!G133</f>
        <v>546</v>
      </c>
      <c r="H133" s="11">
        <f>'[1]4. Delegazioni'!H133</f>
        <v>148</v>
      </c>
      <c r="I133" s="10">
        <f>'[1]4. Delegazioni'!I133</f>
        <v>182</v>
      </c>
      <c r="J133" s="11">
        <f>'[1]4. Delegazioni'!J133</f>
        <v>60</v>
      </c>
      <c r="K133" s="10">
        <f>'[1]4. Delegazioni'!K133</f>
        <v>18</v>
      </c>
      <c r="L133" s="11">
        <f>'[1]4. Delegazioni'!L133</f>
        <v>6</v>
      </c>
      <c r="M133" s="10">
        <f>'[1]4. Delegazioni'!M133</f>
        <v>12</v>
      </c>
      <c r="N133" s="11">
        <f>'[1]4. Delegazioni'!N133</f>
        <v>3</v>
      </c>
      <c r="O133" s="10">
        <f>'[1]4. Delegazioni'!O133</f>
        <v>125</v>
      </c>
      <c r="P133" s="11">
        <f>'[1]4. Delegazioni'!P133</f>
        <v>-34</v>
      </c>
      <c r="Q133" s="10">
        <f>'[1]4. Delegazioni'!Q133</f>
        <v>22</v>
      </c>
      <c r="R133" s="11">
        <f>'[1]4. Delegazioni'!R133</f>
        <v>7</v>
      </c>
      <c r="S133" s="10">
        <f>'[1]4. Delegazioni'!S133</f>
        <v>0</v>
      </c>
      <c r="T133" s="11">
        <f>'[1]4. Delegazioni'!T133</f>
        <v>0</v>
      </c>
    </row>
    <row r="134" spans="2:20" s="7" customFormat="1" ht="21" customHeight="1" x14ac:dyDescent="0.2">
      <c r="B134" s="13" t="s">
        <v>149</v>
      </c>
      <c r="C134" s="14">
        <f>'4. Forme contrattuali'!C39</f>
        <v>22083</v>
      </c>
      <c r="D134" s="56">
        <f>'4. Forme contrattuali'!D39</f>
        <v>2894</v>
      </c>
      <c r="E134" s="14">
        <f>'4. Forme contrattuali'!E39</f>
        <v>2829</v>
      </c>
      <c r="F134" s="56">
        <f>'4. Forme contrattuali'!F39</f>
        <v>-512</v>
      </c>
      <c r="G134" s="14">
        <f>'4. Forme contrattuali'!G39</f>
        <v>10665</v>
      </c>
      <c r="H134" s="56">
        <f>'4. Forme contrattuali'!H39</f>
        <v>2461</v>
      </c>
      <c r="I134" s="14">
        <f>'4. Forme contrattuali'!I39</f>
        <v>3781</v>
      </c>
      <c r="J134" s="56">
        <f>'4. Forme contrattuali'!J39</f>
        <v>888</v>
      </c>
      <c r="K134" s="14">
        <f>'4. Forme contrattuali'!K39</f>
        <v>395</v>
      </c>
      <c r="L134" s="56">
        <f>'4. Forme contrattuali'!L39</f>
        <v>80</v>
      </c>
      <c r="M134" s="14">
        <f>'4. Forme contrattuali'!M39</f>
        <v>459</v>
      </c>
      <c r="N134" s="56">
        <f>'4. Forme contrattuali'!N39</f>
        <v>145</v>
      </c>
      <c r="O134" s="14">
        <f>'4. Forme contrattuali'!O39</f>
        <v>2737</v>
      </c>
      <c r="P134" s="56">
        <f>'4. Forme contrattuali'!P39</f>
        <v>-359</v>
      </c>
      <c r="Q134" s="14">
        <f>'4. Forme contrattuali'!Q39</f>
        <v>1216</v>
      </c>
      <c r="R134" s="56">
        <f>'4. Forme contrattuali'!R39</f>
        <v>190</v>
      </c>
      <c r="S134" s="14">
        <f>'4. Forme contrattuali'!S39</f>
        <v>1</v>
      </c>
      <c r="T134" s="56">
        <f>'4. Forme contrattuali'!T39</f>
        <v>1</v>
      </c>
    </row>
    <row r="135" spans="2:20" s="7" customFormat="1" ht="24.95" customHeight="1" x14ac:dyDescent="0.2">
      <c r="B135" s="163" t="s">
        <v>47</v>
      </c>
      <c r="C135" s="163"/>
      <c r="D135" s="163"/>
      <c r="E135" s="163"/>
      <c r="F135" s="163"/>
      <c r="G135" s="163"/>
      <c r="H135" s="163"/>
      <c r="I135" s="163"/>
      <c r="J135" s="163"/>
      <c r="K135" s="163"/>
      <c r="L135" s="163"/>
      <c r="M135" s="163"/>
      <c r="N135" s="163"/>
    </row>
    <row r="138" spans="2:20" x14ac:dyDescent="0.25">
      <c r="F138" s="18"/>
      <c r="G138" s="22"/>
      <c r="H138" s="23"/>
      <c r="I138" s="22"/>
    </row>
    <row r="139" spans="2:20" x14ac:dyDescent="0.25">
      <c r="G139" s="22"/>
      <c r="H139" s="23"/>
      <c r="I139" s="22"/>
    </row>
    <row r="140" spans="2:20" x14ac:dyDescent="0.25">
      <c r="G140" s="22"/>
      <c r="H140" s="23"/>
      <c r="I140" s="22"/>
    </row>
    <row r="141" spans="2:20" x14ac:dyDescent="0.25">
      <c r="G141" s="22"/>
      <c r="H141" s="23"/>
      <c r="I141" s="22"/>
    </row>
    <row r="142" spans="2:20" x14ac:dyDescent="0.25">
      <c r="G142" s="22"/>
      <c r="H142" s="23"/>
      <c r="I142" s="22"/>
    </row>
    <row r="143" spans="2:20" x14ac:dyDescent="0.25">
      <c r="G143" s="22"/>
      <c r="H143" s="23"/>
      <c r="I143" s="22"/>
    </row>
    <row r="144" spans="2:20" x14ac:dyDescent="0.25">
      <c r="G144" s="22"/>
      <c r="H144" s="23"/>
      <c r="I144" s="22"/>
    </row>
    <row r="145" spans="7:9" x14ac:dyDescent="0.25">
      <c r="G145" s="22"/>
      <c r="H145" s="23"/>
      <c r="I145" s="22"/>
    </row>
    <row r="146" spans="7:9" x14ac:dyDescent="0.25">
      <c r="G146" s="22"/>
      <c r="H146" s="23"/>
      <c r="I146" s="22"/>
    </row>
    <row r="153" spans="7:9" ht="15" customHeight="1" x14ac:dyDescent="0.25"/>
    <row r="184" ht="15" customHeight="1" x14ac:dyDescent="0.25"/>
    <row r="185" ht="30" customHeight="1" x14ac:dyDescent="0.25"/>
    <row r="186" ht="40.5" customHeight="1" x14ac:dyDescent="0.25"/>
    <row r="215" ht="15" customHeight="1" x14ac:dyDescent="0.25"/>
  </sheetData>
  <sheetProtection sheet="1" objects="1" scenarios="1"/>
  <mergeCells count="53">
    <mergeCell ref="B2:Q4"/>
    <mergeCell ref="B6:N6"/>
    <mergeCell ref="B7:B8"/>
    <mergeCell ref="C7:E8"/>
    <mergeCell ref="F7:N7"/>
    <mergeCell ref="F8:H8"/>
    <mergeCell ref="I8:K8"/>
    <mergeCell ref="L8:N8"/>
    <mergeCell ref="B25:N25"/>
    <mergeCell ref="B29:B30"/>
    <mergeCell ref="C29:E30"/>
    <mergeCell ref="F29:K29"/>
    <mergeCell ref="F30:H30"/>
    <mergeCell ref="I30:K30"/>
    <mergeCell ref="B51:B52"/>
    <mergeCell ref="C51:E52"/>
    <mergeCell ref="F51:K51"/>
    <mergeCell ref="F52:H52"/>
    <mergeCell ref="I52:K52"/>
    <mergeCell ref="B72:N72"/>
    <mergeCell ref="B73:B74"/>
    <mergeCell ref="C73:E74"/>
    <mergeCell ref="F73:N73"/>
    <mergeCell ref="F74:H74"/>
    <mergeCell ref="I74:K74"/>
    <mergeCell ref="L74:N74"/>
    <mergeCell ref="B91:N91"/>
    <mergeCell ref="B94:N94"/>
    <mergeCell ref="B95:B96"/>
    <mergeCell ref="C95:D96"/>
    <mergeCell ref="E95:T95"/>
    <mergeCell ref="E96:F96"/>
    <mergeCell ref="G96:H96"/>
    <mergeCell ref="I96:J96"/>
    <mergeCell ref="K96:L96"/>
    <mergeCell ref="M96:N96"/>
    <mergeCell ref="O96:P96"/>
    <mergeCell ref="Q96:R96"/>
    <mergeCell ref="S96:T96"/>
    <mergeCell ref="B113:N113"/>
    <mergeCell ref="B116:N116"/>
    <mergeCell ref="B117:B118"/>
    <mergeCell ref="C117:D118"/>
    <mergeCell ref="E117:T117"/>
    <mergeCell ref="E118:F118"/>
    <mergeCell ref="G118:H118"/>
    <mergeCell ref="Q118:R118"/>
    <mergeCell ref="S118:T118"/>
    <mergeCell ref="B135:N135"/>
    <mergeCell ref="I118:J118"/>
    <mergeCell ref="K118:L118"/>
    <mergeCell ref="M118:N118"/>
    <mergeCell ref="O118:P118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93" orientation="landscape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44A42D-275C-4919-9250-9078905A4CAE}">
  <sheetPr>
    <tabColor theme="0"/>
    <pageSetUpPr fitToPage="1"/>
  </sheetPr>
  <dimension ref="B2:AA122"/>
  <sheetViews>
    <sheetView zoomScaleNormal="100" zoomScalePageLayoutView="125" workbookViewId="0">
      <selection activeCell="B2" sqref="B2:T4"/>
    </sheetView>
  </sheetViews>
  <sheetFormatPr defaultColWidth="10" defaultRowHeight="12.75" x14ac:dyDescent="0.25"/>
  <cols>
    <col min="1" max="1" width="4.7109375" style="18" customWidth="1"/>
    <col min="2" max="2" width="21.5703125" style="18" customWidth="1"/>
    <col min="3" max="20" width="9.28515625" style="18" customWidth="1"/>
    <col min="21" max="22" width="10" style="18"/>
    <col min="23" max="23" width="8.42578125" style="18" customWidth="1"/>
    <col min="24" max="25" width="10" style="18"/>
    <col min="26" max="26" width="9.140625" style="18" customWidth="1"/>
    <col min="27" max="28" width="10" style="18"/>
    <col min="29" max="29" width="8.7109375" style="18" customWidth="1"/>
    <col min="30" max="31" width="10" style="18"/>
    <col min="32" max="32" width="9" style="18" customWidth="1"/>
    <col min="33" max="34" width="10" style="18"/>
    <col min="35" max="35" width="9.42578125" style="18" customWidth="1"/>
    <col min="36" max="16384" width="10" style="18"/>
  </cols>
  <sheetData>
    <row r="2" spans="2:27" ht="15" customHeight="1" x14ac:dyDescent="0.25">
      <c r="B2" s="150" t="s">
        <v>184</v>
      </c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V2" s="101" t="s">
        <v>50</v>
      </c>
      <c r="W2" s="101"/>
      <c r="X2" s="101"/>
      <c r="Y2" s="101"/>
      <c r="Z2" s="101"/>
      <c r="AA2" s="105"/>
    </row>
    <row r="3" spans="2:27" x14ac:dyDescent="0.25">
      <c r="B3" s="150"/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150"/>
      <c r="Q3" s="150"/>
      <c r="R3" s="150"/>
      <c r="S3" s="150"/>
      <c r="T3" s="150"/>
      <c r="V3" s="101"/>
      <c r="W3" s="101"/>
      <c r="X3" s="101"/>
      <c r="Y3" s="101"/>
      <c r="Z3" s="101"/>
      <c r="AA3" s="105"/>
    </row>
    <row r="4" spans="2:27" x14ac:dyDescent="0.25">
      <c r="B4" s="150"/>
      <c r="C4" s="150"/>
      <c r="D4" s="150"/>
      <c r="E4" s="150"/>
      <c r="F4" s="150"/>
      <c r="G4" s="150"/>
      <c r="H4" s="150"/>
      <c r="I4" s="150"/>
      <c r="J4" s="150"/>
      <c r="K4" s="150"/>
      <c r="L4" s="150"/>
      <c r="M4" s="150"/>
      <c r="N4" s="150"/>
      <c r="O4" s="150"/>
      <c r="P4" s="150"/>
      <c r="Q4" s="150"/>
      <c r="R4" s="150"/>
      <c r="S4" s="150"/>
      <c r="T4" s="150"/>
      <c r="V4" s="101"/>
      <c r="W4" s="101"/>
      <c r="X4" s="101"/>
      <c r="Y4" s="101"/>
      <c r="Z4" s="101"/>
      <c r="AA4" s="105"/>
    </row>
    <row r="5" spans="2:27" ht="13.5" customHeight="1" x14ac:dyDescent="0.25">
      <c r="C5" s="71"/>
      <c r="D5" s="71"/>
      <c r="E5" s="71"/>
      <c r="F5" s="71"/>
      <c r="G5" s="71"/>
      <c r="H5" s="71"/>
      <c r="I5" s="71"/>
      <c r="J5" s="71"/>
      <c r="K5" s="71"/>
      <c r="L5" s="71"/>
      <c r="O5" s="18" t="s">
        <v>51</v>
      </c>
      <c r="V5" s="101"/>
      <c r="W5" s="101"/>
      <c r="X5" s="101"/>
      <c r="Y5" s="101"/>
      <c r="Z5" s="101"/>
      <c r="AA5" s="105"/>
    </row>
    <row r="6" spans="2:27" s="74" customFormat="1" ht="24.95" customHeight="1" x14ac:dyDescent="0.25">
      <c r="B6" s="72" t="s">
        <v>202</v>
      </c>
      <c r="C6" s="73"/>
      <c r="D6" s="73"/>
      <c r="E6" s="73"/>
      <c r="F6" s="73"/>
      <c r="G6" s="73"/>
      <c r="H6" s="73"/>
      <c r="I6" s="73"/>
      <c r="J6" s="73"/>
      <c r="K6" s="75"/>
      <c r="L6" s="75"/>
      <c r="V6" s="102"/>
      <c r="W6" s="102"/>
      <c r="X6" s="102"/>
      <c r="Y6" s="102"/>
      <c r="Z6" s="102"/>
      <c r="AA6" s="106"/>
    </row>
    <row r="7" spans="2:27" ht="15" customHeight="1" x14ac:dyDescent="0.25">
      <c r="B7" s="151" t="s">
        <v>22</v>
      </c>
      <c r="C7" s="153" t="s">
        <v>55</v>
      </c>
      <c r="D7" s="153"/>
      <c r="E7" s="155" t="s">
        <v>2</v>
      </c>
      <c r="F7" s="155"/>
      <c r="G7" s="155"/>
      <c r="H7" s="155"/>
      <c r="I7" s="155"/>
      <c r="J7" s="155"/>
      <c r="K7" s="17"/>
      <c r="L7" s="17"/>
      <c r="V7" s="101" t="s">
        <v>34</v>
      </c>
      <c r="W7" s="101"/>
      <c r="X7" s="101"/>
      <c r="Y7" s="101"/>
      <c r="Z7" s="101"/>
      <c r="AA7" s="105"/>
    </row>
    <row r="8" spans="2:27" ht="27" customHeight="1" x14ac:dyDescent="0.25">
      <c r="B8" s="152"/>
      <c r="C8" s="154"/>
      <c r="D8" s="154"/>
      <c r="E8" s="156" t="s">
        <v>23</v>
      </c>
      <c r="F8" s="156"/>
      <c r="G8" s="156" t="s">
        <v>24</v>
      </c>
      <c r="H8" s="156"/>
      <c r="I8" s="156" t="s">
        <v>25</v>
      </c>
      <c r="J8" s="156"/>
      <c r="K8" s="160"/>
      <c r="L8" s="160"/>
      <c r="V8" s="101"/>
      <c r="W8" s="101"/>
      <c r="X8" s="101"/>
      <c r="Y8" s="101"/>
      <c r="Z8" s="101"/>
      <c r="AA8" s="105"/>
    </row>
    <row r="9" spans="2:27" ht="35.25" customHeight="1" x14ac:dyDescent="0.25">
      <c r="B9" s="76"/>
      <c r="C9" s="77" t="s">
        <v>358</v>
      </c>
      <c r="D9" s="78" t="s">
        <v>0</v>
      </c>
      <c r="E9" s="77" t="s">
        <v>358</v>
      </c>
      <c r="F9" s="78" t="s">
        <v>0</v>
      </c>
      <c r="G9" s="77" t="s">
        <v>358</v>
      </c>
      <c r="H9" s="78" t="s">
        <v>0</v>
      </c>
      <c r="I9" s="77" t="s">
        <v>358</v>
      </c>
      <c r="J9" s="78" t="s">
        <v>0</v>
      </c>
      <c r="K9" s="93"/>
      <c r="L9" s="94"/>
      <c r="V9" s="101"/>
      <c r="W9" s="103" t="s">
        <v>23</v>
      </c>
      <c r="X9" s="103" t="s">
        <v>24</v>
      </c>
      <c r="Y9" s="103" t="s">
        <v>25</v>
      </c>
      <c r="Z9" s="103"/>
      <c r="AA9" s="105"/>
    </row>
    <row r="10" spans="2:27" x14ac:dyDescent="0.25">
      <c r="B10" s="18" t="s">
        <v>3</v>
      </c>
      <c r="C10" s="30">
        <f>$H$42</f>
        <v>202233</v>
      </c>
      <c r="D10" s="31">
        <v>1</v>
      </c>
      <c r="E10" s="30">
        <f>$H$39</f>
        <v>24022</v>
      </c>
      <c r="F10" s="19">
        <f>E10/$C$10</f>
        <v>0.11878377910627839</v>
      </c>
      <c r="G10" s="30">
        <f>$H$40</f>
        <v>36217</v>
      </c>
      <c r="H10" s="19">
        <f>G10/$C$10</f>
        <v>0.17908551027774894</v>
      </c>
      <c r="I10" s="30">
        <f>$H$41</f>
        <v>141994</v>
      </c>
      <c r="J10" s="19">
        <f>I10/$C$10</f>
        <v>0.70213071061597265</v>
      </c>
      <c r="K10" s="20"/>
      <c r="L10" s="23"/>
      <c r="N10" s="18" t="s">
        <v>52</v>
      </c>
      <c r="V10" s="101" t="s">
        <v>4</v>
      </c>
      <c r="W10" s="104">
        <f>$E$11</f>
        <v>4349</v>
      </c>
      <c r="X10" s="104">
        <f>$G$11</f>
        <v>9799</v>
      </c>
      <c r="Y10" s="104">
        <f>$I$11</f>
        <v>22083</v>
      </c>
      <c r="Z10" s="104"/>
      <c r="AA10" s="105"/>
    </row>
    <row r="11" spans="2:27" x14ac:dyDescent="0.25">
      <c r="B11" s="18" t="s">
        <v>4</v>
      </c>
      <c r="C11" s="30">
        <f>$H$56</f>
        <v>36231</v>
      </c>
      <c r="D11" s="33">
        <v>1</v>
      </c>
      <c r="E11" s="30">
        <f>$H$53</f>
        <v>4349</v>
      </c>
      <c r="F11" s="16">
        <f>E11/$C$11</f>
        <v>0.12003532886202423</v>
      </c>
      <c r="G11" s="30">
        <f>$H$54</f>
        <v>9799</v>
      </c>
      <c r="H11" s="16">
        <f>G11/$C$11</f>
        <v>0.2704589991995805</v>
      </c>
      <c r="I11" s="30">
        <f>$H$55</f>
        <v>22083</v>
      </c>
      <c r="J11" s="16">
        <f>I11/$C$11</f>
        <v>0.60950567193839533</v>
      </c>
      <c r="K11" s="20"/>
      <c r="L11" s="23"/>
      <c r="V11" s="105"/>
      <c r="W11" s="105"/>
      <c r="X11" s="105"/>
      <c r="Y11" s="105"/>
      <c r="Z11" s="105"/>
      <c r="AA11" s="105"/>
    </row>
    <row r="12" spans="2:27" ht="15" customHeight="1" x14ac:dyDescent="0.25">
      <c r="B12" s="79"/>
      <c r="C12" s="157" t="s">
        <v>14</v>
      </c>
      <c r="D12" s="157"/>
      <c r="E12" s="157"/>
      <c r="F12" s="157"/>
      <c r="G12" s="157"/>
      <c r="H12" s="157"/>
      <c r="I12" s="157"/>
      <c r="J12" s="157"/>
      <c r="K12" s="22"/>
      <c r="L12" s="22"/>
      <c r="V12" s="105"/>
      <c r="W12" s="105"/>
      <c r="X12" s="105"/>
      <c r="Y12" s="105"/>
      <c r="Z12" s="105"/>
      <c r="AA12" s="105"/>
    </row>
    <row r="13" spans="2:27" ht="15" customHeight="1" x14ac:dyDescent="0.25">
      <c r="B13" s="18" t="s">
        <v>53</v>
      </c>
      <c r="C13" s="30">
        <f>$H$70</f>
        <v>5667</v>
      </c>
      <c r="D13" s="31">
        <v>1</v>
      </c>
      <c r="E13" s="30">
        <f>$H$67</f>
        <v>725</v>
      </c>
      <c r="F13" s="19">
        <f>E13/$C$13</f>
        <v>0.12793365096170814</v>
      </c>
      <c r="G13" s="30">
        <f>$H$68</f>
        <v>1119</v>
      </c>
      <c r="H13" s="19">
        <f>G13/$C$13</f>
        <v>0.19745897300158813</v>
      </c>
      <c r="I13" s="30">
        <f>$H$69</f>
        <v>3823</v>
      </c>
      <c r="J13" s="19">
        <f>I13/$C$13</f>
        <v>0.67460737603670373</v>
      </c>
      <c r="K13" s="140"/>
      <c r="L13" s="23"/>
    </row>
    <row r="14" spans="2:27" x14ac:dyDescent="0.25">
      <c r="B14" s="18" t="s">
        <v>5</v>
      </c>
      <c r="C14" s="30">
        <f>$H$84</f>
        <v>15932</v>
      </c>
      <c r="D14" s="31">
        <v>1</v>
      </c>
      <c r="E14" s="30">
        <f>$H$81</f>
        <v>2065</v>
      </c>
      <c r="F14" s="19">
        <f>E14/$C$14</f>
        <v>0.1296133567662566</v>
      </c>
      <c r="G14" s="30">
        <f>$H$82</f>
        <v>3241</v>
      </c>
      <c r="H14" s="19">
        <f>G14/$C$14</f>
        <v>0.20342706502636204</v>
      </c>
      <c r="I14" s="30">
        <f>$H$83</f>
        <v>10626</v>
      </c>
      <c r="J14" s="19">
        <f>I14/$C$14</f>
        <v>0.66695957820738139</v>
      </c>
      <c r="K14" s="140"/>
      <c r="L14" s="23"/>
      <c r="P14" s="18" t="s">
        <v>49</v>
      </c>
      <c r="R14" s="18" t="s">
        <v>8</v>
      </c>
    </row>
    <row r="15" spans="2:27" x14ac:dyDescent="0.25">
      <c r="B15" s="18" t="s">
        <v>6</v>
      </c>
      <c r="C15" s="30">
        <f>$H$98</f>
        <v>8256</v>
      </c>
      <c r="D15" s="31">
        <v>1</v>
      </c>
      <c r="E15" s="30">
        <f>$H$95</f>
        <v>740</v>
      </c>
      <c r="F15" s="19">
        <f>E15/$C$15</f>
        <v>8.9631782945736441E-2</v>
      </c>
      <c r="G15" s="30">
        <f>$H$96</f>
        <v>4150</v>
      </c>
      <c r="H15" s="19">
        <f>G15/$C$15</f>
        <v>0.50266472868217049</v>
      </c>
      <c r="I15" s="30">
        <f>$H$97</f>
        <v>3366</v>
      </c>
      <c r="J15" s="19">
        <f>I15/$C$15</f>
        <v>0.40770348837209303</v>
      </c>
      <c r="K15" s="140"/>
      <c r="L15" s="23"/>
    </row>
    <row r="16" spans="2:27" x14ac:dyDescent="0.25">
      <c r="B16" s="80" t="s">
        <v>7</v>
      </c>
      <c r="C16" s="32">
        <f>$H$112</f>
        <v>6376</v>
      </c>
      <c r="D16" s="33">
        <v>1</v>
      </c>
      <c r="E16" s="32">
        <f>$H$109</f>
        <v>819</v>
      </c>
      <c r="F16" s="16">
        <f>E16/$C$16</f>
        <v>0.12845043914680049</v>
      </c>
      <c r="G16" s="32">
        <f>$H$110</f>
        <v>1289</v>
      </c>
      <c r="H16" s="16">
        <f>G16/$C$16</f>
        <v>0.20216436637390214</v>
      </c>
      <c r="I16" s="32">
        <f>$H$111</f>
        <v>4268</v>
      </c>
      <c r="J16" s="16">
        <f>I16/$C$16</f>
        <v>0.66938519447929734</v>
      </c>
      <c r="K16" s="140"/>
      <c r="L16" s="23"/>
    </row>
    <row r="17" spans="2:23" ht="24.95" customHeight="1" x14ac:dyDescent="0.2">
      <c r="B17" s="81" t="s">
        <v>47</v>
      </c>
      <c r="C17" s="82"/>
      <c r="D17" s="82"/>
      <c r="E17" s="82"/>
      <c r="F17" s="82"/>
      <c r="G17" s="82"/>
      <c r="H17" s="82"/>
      <c r="I17" s="82"/>
      <c r="J17" s="82"/>
      <c r="K17" s="17"/>
      <c r="L17" s="17"/>
    </row>
    <row r="20" spans="2:23" s="83" customFormat="1" ht="24.95" customHeight="1" x14ac:dyDescent="0.25">
      <c r="B20" s="72" t="s">
        <v>216</v>
      </c>
      <c r="C20" s="71"/>
      <c r="D20" s="71"/>
      <c r="E20" s="71"/>
      <c r="F20" s="71"/>
      <c r="G20" s="71"/>
      <c r="H20" s="71"/>
      <c r="I20" s="71"/>
      <c r="J20" s="71"/>
      <c r="K20" s="71"/>
      <c r="L20" s="71"/>
      <c r="M20" s="71"/>
      <c r="N20" s="71"/>
      <c r="O20" s="95"/>
      <c r="P20" s="95"/>
      <c r="Q20" s="95"/>
    </row>
    <row r="21" spans="2:23" ht="15" customHeight="1" x14ac:dyDescent="0.25">
      <c r="B21" s="151" t="s">
        <v>22</v>
      </c>
      <c r="C21" s="158" t="s">
        <v>55</v>
      </c>
      <c r="D21" s="158"/>
      <c r="E21" s="158"/>
      <c r="F21" s="155" t="s">
        <v>2</v>
      </c>
      <c r="G21" s="155"/>
      <c r="H21" s="155"/>
      <c r="I21" s="155"/>
      <c r="J21" s="155"/>
      <c r="K21" s="155"/>
      <c r="L21" s="155"/>
      <c r="M21" s="155"/>
      <c r="N21" s="155"/>
      <c r="O21" s="17"/>
      <c r="P21" s="17" t="s">
        <v>49</v>
      </c>
      <c r="Q21" s="17"/>
    </row>
    <row r="22" spans="2:23" ht="24.75" customHeight="1" x14ac:dyDescent="0.25">
      <c r="B22" s="152"/>
      <c r="C22" s="159"/>
      <c r="D22" s="159"/>
      <c r="E22" s="159"/>
      <c r="F22" s="156" t="s">
        <v>23</v>
      </c>
      <c r="G22" s="156"/>
      <c r="H22" s="156"/>
      <c r="I22" s="156" t="s">
        <v>24</v>
      </c>
      <c r="J22" s="156"/>
      <c r="K22" s="156"/>
      <c r="L22" s="156" t="s">
        <v>25</v>
      </c>
      <c r="M22" s="156"/>
      <c r="N22" s="156"/>
      <c r="O22" s="160"/>
      <c r="P22" s="160"/>
      <c r="Q22" s="160"/>
    </row>
    <row r="23" spans="2:23" ht="35.25" customHeight="1" x14ac:dyDescent="0.25">
      <c r="B23" s="76"/>
      <c r="C23" s="77" t="s">
        <v>358</v>
      </c>
      <c r="D23" s="78" t="s">
        <v>359</v>
      </c>
      <c r="E23" s="78" t="s">
        <v>360</v>
      </c>
      <c r="F23" s="77" t="s">
        <v>358</v>
      </c>
      <c r="G23" s="78" t="s">
        <v>359</v>
      </c>
      <c r="H23" s="78" t="s">
        <v>360</v>
      </c>
      <c r="I23" s="77" t="s">
        <v>358</v>
      </c>
      <c r="J23" s="78" t="s">
        <v>359</v>
      </c>
      <c r="K23" s="78" t="s">
        <v>360</v>
      </c>
      <c r="L23" s="77" t="s">
        <v>358</v>
      </c>
      <c r="M23" s="78" t="s">
        <v>359</v>
      </c>
      <c r="N23" s="78" t="s">
        <v>360</v>
      </c>
      <c r="O23" s="93"/>
      <c r="P23" s="94"/>
      <c r="Q23" s="94"/>
      <c r="W23" s="18" t="s">
        <v>52</v>
      </c>
    </row>
    <row r="24" spans="2:23" x14ac:dyDescent="0.25">
      <c r="B24" s="18" t="s">
        <v>3</v>
      </c>
      <c r="C24" s="30">
        <f>$H$42</f>
        <v>202233</v>
      </c>
      <c r="D24" s="84">
        <f>H42-G42</f>
        <v>26363</v>
      </c>
      <c r="E24" s="21">
        <f>(H42-G42)/G42</f>
        <v>0.14990049468357308</v>
      </c>
      <c r="F24" s="30">
        <f>$H$39</f>
        <v>24022</v>
      </c>
      <c r="G24" s="84">
        <f>H39-G39</f>
        <v>1402</v>
      </c>
      <c r="H24" s="21">
        <f>(H39-G39)/G39</f>
        <v>6.1980548187444737E-2</v>
      </c>
      <c r="I24" s="30">
        <f>$H$40</f>
        <v>36217</v>
      </c>
      <c r="J24" s="84">
        <f>H40-G40</f>
        <v>3788</v>
      </c>
      <c r="K24" s="21">
        <f>(H40-G40)/G40</f>
        <v>0.11680902895556447</v>
      </c>
      <c r="L24" s="30">
        <f>$H$41</f>
        <v>141994</v>
      </c>
      <c r="M24" s="84">
        <f>H41-G41</f>
        <v>21173</v>
      </c>
      <c r="N24" s="21">
        <f>(H41-G41)/G41</f>
        <v>0.17524271442878309</v>
      </c>
      <c r="O24" s="22"/>
      <c r="P24" s="35"/>
      <c r="Q24" s="21"/>
    </row>
    <row r="25" spans="2:23" x14ac:dyDescent="0.25">
      <c r="B25" s="18" t="s">
        <v>4</v>
      </c>
      <c r="C25" s="30">
        <f>$H$56</f>
        <v>36231</v>
      </c>
      <c r="D25" s="84">
        <f>H56-G56</f>
        <v>5491</v>
      </c>
      <c r="E25" s="21">
        <f>(H56-G56)/G56</f>
        <v>0.17862719583604425</v>
      </c>
      <c r="F25" s="30">
        <f>$H$53</f>
        <v>4349</v>
      </c>
      <c r="G25" s="84">
        <f>H53-G53</f>
        <v>356</v>
      </c>
      <c r="H25" s="21">
        <f>(H53-G53)/G53</f>
        <v>8.9156023040320567E-2</v>
      </c>
      <c r="I25" s="30">
        <f>$H$54</f>
        <v>9799</v>
      </c>
      <c r="J25" s="84">
        <f>H54-G54</f>
        <v>2241</v>
      </c>
      <c r="K25" s="21">
        <f>(H54-G54)/G54</f>
        <v>0.29650701243715266</v>
      </c>
      <c r="L25" s="30">
        <f>$H$55</f>
        <v>22083</v>
      </c>
      <c r="M25" s="84">
        <f>H55-G55</f>
        <v>2894</v>
      </c>
      <c r="N25" s="21">
        <f>(H55-G55)/G55</f>
        <v>0.1508155714211267</v>
      </c>
      <c r="O25" s="22"/>
      <c r="P25" s="35"/>
      <c r="Q25" s="21"/>
    </row>
    <row r="26" spans="2:23" ht="15" customHeight="1" x14ac:dyDescent="0.25">
      <c r="C26" s="157" t="s">
        <v>14</v>
      </c>
      <c r="D26" s="157"/>
      <c r="E26" s="157"/>
      <c r="F26" s="157"/>
      <c r="G26" s="157"/>
      <c r="H26" s="157"/>
      <c r="I26" s="157"/>
      <c r="J26" s="157"/>
      <c r="K26" s="157"/>
      <c r="L26" s="157"/>
      <c r="M26" s="157"/>
      <c r="N26" s="157"/>
      <c r="O26" s="22"/>
      <c r="P26" s="22"/>
      <c r="Q26" s="22"/>
    </row>
    <row r="27" spans="2:23" ht="15" customHeight="1" x14ac:dyDescent="0.25">
      <c r="B27" s="18" t="s">
        <v>53</v>
      </c>
      <c r="C27" s="30">
        <f>$H$70</f>
        <v>5667</v>
      </c>
      <c r="D27" s="84">
        <f>H70-G70</f>
        <v>821</v>
      </c>
      <c r="E27" s="21">
        <f>(H70-G70)/G70</f>
        <v>0.16941807676434173</v>
      </c>
      <c r="F27" s="30">
        <f>$H$67</f>
        <v>725</v>
      </c>
      <c r="G27" s="84">
        <f>H67-G67</f>
        <v>102</v>
      </c>
      <c r="H27" s="21">
        <f>(H67-G67)/G67</f>
        <v>0.1637239165329053</v>
      </c>
      <c r="I27" s="30">
        <f>$H$68</f>
        <v>1119</v>
      </c>
      <c r="J27" s="84">
        <f>H68-G68</f>
        <v>229</v>
      </c>
      <c r="K27" s="21">
        <f>(H68-G68)/G68</f>
        <v>0.25730337078651683</v>
      </c>
      <c r="L27" s="30">
        <f>$H$69</f>
        <v>3823</v>
      </c>
      <c r="M27" s="84">
        <f>H69-G69</f>
        <v>490</v>
      </c>
      <c r="N27" s="21">
        <f>(H69-G69)/G69</f>
        <v>0.147014701470147</v>
      </c>
      <c r="O27" s="22"/>
      <c r="P27" s="35"/>
      <c r="Q27" s="21"/>
    </row>
    <row r="28" spans="2:23" x14ac:dyDescent="0.25">
      <c r="B28" s="18" t="s">
        <v>5</v>
      </c>
      <c r="C28" s="30">
        <f>$H$84</f>
        <v>15932</v>
      </c>
      <c r="D28" s="84">
        <f>H84-G84</f>
        <v>2060</v>
      </c>
      <c r="E28" s="21">
        <f>(H84-G84)/G84</f>
        <v>0.14850057670126873</v>
      </c>
      <c r="F28" s="30">
        <f>$H$81</f>
        <v>2065</v>
      </c>
      <c r="G28" s="84">
        <f>H81-G81</f>
        <v>257</v>
      </c>
      <c r="H28" s="21">
        <f>(H81-G81)/G81</f>
        <v>0.14214601769911506</v>
      </c>
      <c r="I28" s="30">
        <f>$H$82</f>
        <v>3241</v>
      </c>
      <c r="J28" s="84">
        <f>H82-G82</f>
        <v>583</v>
      </c>
      <c r="K28" s="21">
        <f>(H82-G82)/G82</f>
        <v>0.21933784800601958</v>
      </c>
      <c r="L28" s="30">
        <f>$H$83</f>
        <v>10626</v>
      </c>
      <c r="M28" s="84">
        <f>H83-G83</f>
        <v>1220</v>
      </c>
      <c r="N28" s="21">
        <f>(H83-G83)/G83</f>
        <v>0.12970444397193281</v>
      </c>
      <c r="O28" s="22"/>
      <c r="P28" s="35"/>
      <c r="Q28" s="21"/>
    </row>
    <row r="29" spans="2:23" x14ac:dyDescent="0.25">
      <c r="B29" s="18" t="s">
        <v>6</v>
      </c>
      <c r="C29" s="30">
        <f>$H$98</f>
        <v>8256</v>
      </c>
      <c r="D29" s="84">
        <f>H98-G98</f>
        <v>2103</v>
      </c>
      <c r="E29" s="21">
        <f>(H98-G98)/G98</f>
        <v>0.34178449536811312</v>
      </c>
      <c r="F29" s="30">
        <f>$H$95</f>
        <v>740</v>
      </c>
      <c r="G29" s="84">
        <f>H95-G95</f>
        <v>84</v>
      </c>
      <c r="H29" s="21">
        <f>(H95-G95)/G95</f>
        <v>0.12804878048780488</v>
      </c>
      <c r="I29" s="30">
        <f>$H$96</f>
        <v>4150</v>
      </c>
      <c r="J29" s="84">
        <f>H96-G96</f>
        <v>1332</v>
      </c>
      <c r="K29" s="21">
        <f>(H96-G96)/G96</f>
        <v>0.47267565649396737</v>
      </c>
      <c r="L29" s="30">
        <f>$H$97</f>
        <v>3366</v>
      </c>
      <c r="M29" s="84">
        <f>H97-G97</f>
        <v>687</v>
      </c>
      <c r="N29" s="21">
        <f>(H97-G97)/G97</f>
        <v>0.2564389697648376</v>
      </c>
      <c r="O29" s="22"/>
      <c r="P29" s="35"/>
      <c r="Q29" s="21"/>
    </row>
    <row r="30" spans="2:23" x14ac:dyDescent="0.25">
      <c r="B30" s="80" t="s">
        <v>7</v>
      </c>
      <c r="C30" s="32">
        <f>$H$112</f>
        <v>6376</v>
      </c>
      <c r="D30" s="84">
        <f>H112-G112</f>
        <v>507</v>
      </c>
      <c r="E30" s="21">
        <f>(H112-G112)/G112</f>
        <v>8.6386096438916343E-2</v>
      </c>
      <c r="F30" s="32">
        <f>$H$109</f>
        <v>819</v>
      </c>
      <c r="G30" s="84">
        <f>H109-G109</f>
        <v>-87</v>
      </c>
      <c r="H30" s="21">
        <f>(H109-G109)/G109</f>
        <v>-9.602649006622517E-2</v>
      </c>
      <c r="I30" s="32">
        <f>$H$110</f>
        <v>1289</v>
      </c>
      <c r="J30" s="84">
        <f>H110-G110</f>
        <v>97</v>
      </c>
      <c r="K30" s="21">
        <f>(H110-G110)/G110</f>
        <v>8.137583892617449E-2</v>
      </c>
      <c r="L30" s="32">
        <f>$H$111</f>
        <v>4268</v>
      </c>
      <c r="M30" s="85">
        <f>H111-G111</f>
        <v>497</v>
      </c>
      <c r="N30" s="16">
        <f>(H111-G111)/G111</f>
        <v>0.13179527976664016</v>
      </c>
      <c r="O30" s="22"/>
      <c r="P30" s="35"/>
      <c r="Q30" s="21"/>
      <c r="S30" s="18" t="s">
        <v>8</v>
      </c>
    </row>
    <row r="31" spans="2:23" ht="24.95" customHeight="1" x14ac:dyDescent="0.2">
      <c r="B31" s="81" t="s">
        <v>47</v>
      </c>
      <c r="C31" s="82"/>
      <c r="D31" s="82"/>
      <c r="E31" s="82"/>
      <c r="F31" s="82"/>
      <c r="G31" s="82"/>
      <c r="H31" s="82"/>
      <c r="I31" s="82"/>
      <c r="J31" s="82"/>
      <c r="K31" s="82"/>
      <c r="L31" s="17"/>
      <c r="O31" s="17"/>
      <c r="P31" s="17"/>
      <c r="Q31" s="17"/>
    </row>
    <row r="33" spans="2:20" x14ac:dyDescent="0.25">
      <c r="B33" s="150" t="s">
        <v>252</v>
      </c>
      <c r="C33" s="150"/>
      <c r="D33" s="150"/>
      <c r="E33" s="150"/>
      <c r="F33" s="150"/>
      <c r="G33" s="150"/>
      <c r="H33" s="150"/>
      <c r="I33" s="150"/>
      <c r="J33" s="150"/>
      <c r="K33" s="150"/>
      <c r="L33" s="150"/>
      <c r="M33" s="150"/>
      <c r="N33" s="150"/>
      <c r="O33" s="150"/>
      <c r="P33" s="150"/>
      <c r="Q33" s="150"/>
      <c r="R33" s="150"/>
      <c r="S33" s="150"/>
      <c r="T33" s="150"/>
    </row>
    <row r="34" spans="2:20" x14ac:dyDescent="0.25">
      <c r="B34" s="150"/>
      <c r="C34" s="150"/>
      <c r="D34" s="150"/>
      <c r="E34" s="150"/>
      <c r="F34" s="150"/>
      <c r="G34" s="150"/>
      <c r="H34" s="150"/>
      <c r="I34" s="150"/>
      <c r="J34" s="150"/>
      <c r="K34" s="150"/>
      <c r="L34" s="150"/>
      <c r="M34" s="150"/>
      <c r="N34" s="150"/>
      <c r="O34" s="150"/>
      <c r="P34" s="150"/>
      <c r="Q34" s="150"/>
      <c r="R34" s="150"/>
      <c r="S34" s="150"/>
      <c r="T34" s="150"/>
    </row>
    <row r="35" spans="2:20" x14ac:dyDescent="0.25">
      <c r="B35" s="150"/>
      <c r="C35" s="150"/>
      <c r="D35" s="150"/>
      <c r="E35" s="150"/>
      <c r="F35" s="150"/>
      <c r="G35" s="150"/>
      <c r="H35" s="150"/>
      <c r="I35" s="150"/>
      <c r="J35" s="150"/>
      <c r="K35" s="150"/>
      <c r="L35" s="150"/>
      <c r="M35" s="150"/>
      <c r="N35" s="150"/>
      <c r="O35" s="150"/>
      <c r="P35" s="150"/>
      <c r="Q35" s="150"/>
      <c r="R35" s="150"/>
      <c r="S35" s="150"/>
      <c r="T35" s="150"/>
    </row>
    <row r="37" spans="2:20" ht="24.95" customHeight="1" x14ac:dyDescent="0.25">
      <c r="B37" s="72" t="s">
        <v>271</v>
      </c>
    </row>
    <row r="38" spans="2:20" ht="25.5" x14ac:dyDescent="0.25">
      <c r="B38" s="76" t="s">
        <v>10</v>
      </c>
      <c r="C38" s="86" t="s">
        <v>349</v>
      </c>
      <c r="D38" s="86" t="s">
        <v>350</v>
      </c>
      <c r="E38" s="86" t="s">
        <v>351</v>
      </c>
      <c r="F38" s="86" t="s">
        <v>352</v>
      </c>
      <c r="G38" s="86" t="s">
        <v>353</v>
      </c>
      <c r="H38" s="86" t="s">
        <v>354</v>
      </c>
      <c r="I38" s="78" t="s">
        <v>355</v>
      </c>
      <c r="J38" s="78" t="s">
        <v>356</v>
      </c>
    </row>
    <row r="39" spans="2:20" x14ac:dyDescent="0.25">
      <c r="B39" s="18" t="s">
        <v>23</v>
      </c>
      <c r="C39" s="11">
        <f>'[1]1. Settori'!C4</f>
        <v>35093</v>
      </c>
      <c r="D39" s="11">
        <f>'[1]1. Settori'!D4</f>
        <v>44140</v>
      </c>
      <c r="E39" s="11">
        <f>'[1]1. Settori'!E4</f>
        <v>39378</v>
      </c>
      <c r="F39" s="11">
        <f>'[1]1. Settori'!F4</f>
        <v>30683</v>
      </c>
      <c r="G39" s="11">
        <f>'[1]1. Settori'!G4</f>
        <v>22620</v>
      </c>
      <c r="H39" s="11">
        <f>'[1]1. Settori'!H4</f>
        <v>24022</v>
      </c>
      <c r="I39" s="84">
        <f>H39-C39</f>
        <v>-11071</v>
      </c>
      <c r="J39" s="21">
        <f>(H39-C39)/C39</f>
        <v>-0.31547602085886073</v>
      </c>
    </row>
    <row r="40" spans="2:20" x14ac:dyDescent="0.25">
      <c r="B40" s="18" t="s">
        <v>24</v>
      </c>
      <c r="C40" s="11">
        <f>'[1]1. Settori'!C5</f>
        <v>38063</v>
      </c>
      <c r="D40" s="11">
        <f>'[1]1. Settori'!D5</f>
        <v>53661</v>
      </c>
      <c r="E40" s="11">
        <f>'[1]1. Settori'!E5</f>
        <v>65142</v>
      </c>
      <c r="F40" s="11">
        <f>'[1]1. Settori'!F5</f>
        <v>60104</v>
      </c>
      <c r="G40" s="11">
        <f>'[1]1. Settori'!G5</f>
        <v>32429</v>
      </c>
      <c r="H40" s="11">
        <f>'[1]1. Settori'!H5</f>
        <v>36217</v>
      </c>
      <c r="I40" s="84">
        <f>H40-C40</f>
        <v>-1846</v>
      </c>
      <c r="J40" s="21">
        <f>(H40-C40)/C40</f>
        <v>-4.8498541891075324E-2</v>
      </c>
    </row>
    <row r="41" spans="2:20" x14ac:dyDescent="0.25">
      <c r="B41" s="18" t="s">
        <v>25</v>
      </c>
      <c r="C41" s="11">
        <f>'[1]1. Settori'!C6</f>
        <v>132874</v>
      </c>
      <c r="D41" s="11">
        <f>'[1]1. Settori'!D6</f>
        <v>149867</v>
      </c>
      <c r="E41" s="11">
        <f>'[1]1. Settori'!E6</f>
        <v>164210</v>
      </c>
      <c r="F41" s="11">
        <f>'[1]1. Settori'!F6</f>
        <v>153877</v>
      </c>
      <c r="G41" s="11">
        <f>'[1]1. Settori'!G6</f>
        <v>120821</v>
      </c>
      <c r="H41" s="11">
        <f>'[1]1. Settori'!H6</f>
        <v>141994</v>
      </c>
      <c r="I41" s="84">
        <f>H41-C41</f>
        <v>9120</v>
      </c>
      <c r="J41" s="21">
        <f>(H41-C41)/C41</f>
        <v>6.8636452579135115E-2</v>
      </c>
    </row>
    <row r="42" spans="2:20" x14ac:dyDescent="0.25">
      <c r="B42" s="88" t="s">
        <v>26</v>
      </c>
      <c r="C42" s="14">
        <f>SUM(C39:C41)</f>
        <v>206030</v>
      </c>
      <c r="D42" s="14">
        <f t="shared" ref="D42:H42" si="0">SUM(D39:D41)</f>
        <v>247668</v>
      </c>
      <c r="E42" s="14">
        <f t="shared" si="0"/>
        <v>268730</v>
      </c>
      <c r="F42" s="14">
        <f t="shared" si="0"/>
        <v>244664</v>
      </c>
      <c r="G42" s="14">
        <f t="shared" si="0"/>
        <v>175870</v>
      </c>
      <c r="H42" s="14">
        <f t="shared" si="0"/>
        <v>202233</v>
      </c>
      <c r="I42" s="32">
        <f>H42-C42</f>
        <v>-3797</v>
      </c>
      <c r="J42" s="89">
        <f>(H42-C42)/C42</f>
        <v>-1.84293549483085E-2</v>
      </c>
    </row>
    <row r="43" spans="2:20" ht="24.95" customHeight="1" x14ac:dyDescent="0.2">
      <c r="B43" s="81" t="s">
        <v>47</v>
      </c>
      <c r="C43" s="10"/>
      <c r="D43" s="10"/>
      <c r="E43" s="10"/>
      <c r="H43" s="10"/>
      <c r="I43" s="30"/>
      <c r="J43" s="90"/>
    </row>
    <row r="44" spans="2:20" x14ac:dyDescent="0.25">
      <c r="C44" s="23"/>
      <c r="D44" s="23"/>
      <c r="E44" s="23"/>
      <c r="H44" s="23"/>
      <c r="I44" s="84"/>
      <c r="J44" s="21"/>
    </row>
    <row r="45" spans="2:20" x14ac:dyDescent="0.25">
      <c r="B45" s="101"/>
      <c r="C45" s="103" t="s">
        <v>349</v>
      </c>
      <c r="D45" s="103" t="s">
        <v>350</v>
      </c>
      <c r="E45" s="103" t="s">
        <v>351</v>
      </c>
      <c r="F45" s="130" t="s">
        <v>352</v>
      </c>
      <c r="G45" s="130" t="s">
        <v>353</v>
      </c>
      <c r="H45" s="103" t="s">
        <v>354</v>
      </c>
      <c r="I45" s="84"/>
      <c r="J45" s="21"/>
    </row>
    <row r="46" spans="2:20" x14ac:dyDescent="0.25">
      <c r="B46" s="101" t="s">
        <v>23</v>
      </c>
      <c r="C46" s="104">
        <f>C39/$C$39*100</f>
        <v>100</v>
      </c>
      <c r="D46" s="104">
        <f t="shared" ref="D46:H46" si="1">D39/$C$39*100</f>
        <v>125.78007009945003</v>
      </c>
      <c r="E46" s="104">
        <f t="shared" si="1"/>
        <v>112.21041233294389</v>
      </c>
      <c r="F46" s="104">
        <f t="shared" si="1"/>
        <v>87.433391274613172</v>
      </c>
      <c r="G46" s="104">
        <f t="shared" si="1"/>
        <v>64.457299176473938</v>
      </c>
      <c r="H46" s="104">
        <f t="shared" si="1"/>
        <v>68.452397914113931</v>
      </c>
      <c r="I46" s="84"/>
      <c r="J46" s="21"/>
    </row>
    <row r="47" spans="2:20" x14ac:dyDescent="0.25">
      <c r="B47" s="101" t="s">
        <v>24</v>
      </c>
      <c r="C47" s="104">
        <f>C40/$C$40*100</f>
        <v>100</v>
      </c>
      <c r="D47" s="104">
        <f t="shared" ref="D47:H47" si="2">D40/$C$40*100</f>
        <v>140.97942884165727</v>
      </c>
      <c r="E47" s="104">
        <f t="shared" si="2"/>
        <v>171.14257940782386</v>
      </c>
      <c r="F47" s="104">
        <f t="shared" si="2"/>
        <v>157.90662848435488</v>
      </c>
      <c r="G47" s="104">
        <f t="shared" si="2"/>
        <v>85.198223997057511</v>
      </c>
      <c r="H47" s="104">
        <f t="shared" si="2"/>
        <v>95.150145810892468</v>
      </c>
      <c r="I47" s="84"/>
      <c r="J47" s="21"/>
    </row>
    <row r="48" spans="2:20" x14ac:dyDescent="0.25">
      <c r="B48" s="101" t="s">
        <v>25</v>
      </c>
      <c r="C48" s="104">
        <f>C41/$C$41*100</f>
        <v>100</v>
      </c>
      <c r="D48" s="104">
        <f t="shared" ref="D48:H48" si="3">D41/$C$41*100</f>
        <v>112.78880744163644</v>
      </c>
      <c r="E48" s="104">
        <f t="shared" si="3"/>
        <v>123.58324427653264</v>
      </c>
      <c r="F48" s="104">
        <f t="shared" si="3"/>
        <v>115.80670409560938</v>
      </c>
      <c r="G48" s="104">
        <f t="shared" si="3"/>
        <v>90.92900040640005</v>
      </c>
      <c r="H48" s="104">
        <f t="shared" si="3"/>
        <v>106.86364525791352</v>
      </c>
      <c r="I48" s="84"/>
      <c r="J48" s="21"/>
    </row>
    <row r="49" spans="2:11" x14ac:dyDescent="0.2">
      <c r="B49" s="91"/>
      <c r="C49" s="23"/>
      <c r="D49" s="23"/>
      <c r="E49" s="23"/>
      <c r="H49" s="23"/>
      <c r="I49" s="84"/>
      <c r="J49" s="21"/>
    </row>
    <row r="50" spans="2:11" x14ac:dyDescent="0.25">
      <c r="I50" s="92"/>
      <c r="J50" s="92"/>
    </row>
    <row r="51" spans="2:11" ht="24.95" customHeight="1" x14ac:dyDescent="0.25">
      <c r="B51" s="72" t="s">
        <v>272</v>
      </c>
      <c r="I51" s="92"/>
      <c r="J51" s="92"/>
    </row>
    <row r="52" spans="2:11" ht="25.5" x14ac:dyDescent="0.25">
      <c r="B52" s="76" t="s">
        <v>15</v>
      </c>
      <c r="C52" s="86" t="s">
        <v>349</v>
      </c>
      <c r="D52" s="86" t="s">
        <v>350</v>
      </c>
      <c r="E52" s="86" t="s">
        <v>351</v>
      </c>
      <c r="F52" s="86" t="s">
        <v>352</v>
      </c>
      <c r="G52" s="86" t="s">
        <v>353</v>
      </c>
      <c r="H52" s="86" t="s">
        <v>354</v>
      </c>
      <c r="I52" s="78" t="s">
        <v>355</v>
      </c>
      <c r="J52" s="78" t="s">
        <v>356</v>
      </c>
    </row>
    <row r="53" spans="2:11" x14ac:dyDescent="0.25">
      <c r="B53" s="18" t="s">
        <v>23</v>
      </c>
      <c r="C53" s="11">
        <f>'[1]1. Settori'!C13</f>
        <v>5180</v>
      </c>
      <c r="D53" s="11">
        <f>'[1]1. Settori'!D13</f>
        <v>5973</v>
      </c>
      <c r="E53" s="11">
        <f>'[1]1. Settori'!E13</f>
        <v>6437</v>
      </c>
      <c r="F53" s="11">
        <f>'[1]1. Settori'!F13</f>
        <v>5462</v>
      </c>
      <c r="G53" s="11">
        <f>'[1]1. Settori'!G13</f>
        <v>3993</v>
      </c>
      <c r="H53" s="11">
        <f>'[1]1. Settori'!H13</f>
        <v>4349</v>
      </c>
      <c r="I53" s="84">
        <f>H53-C53</f>
        <v>-831</v>
      </c>
      <c r="J53" s="21">
        <f>(H53-C53)/C53</f>
        <v>-0.16042471042471043</v>
      </c>
    </row>
    <row r="54" spans="2:11" x14ac:dyDescent="0.25">
      <c r="B54" s="18" t="s">
        <v>24</v>
      </c>
      <c r="C54" s="11">
        <f>'[1]1. Settori'!C14</f>
        <v>7632</v>
      </c>
      <c r="D54" s="11">
        <f>'[1]1. Settori'!D14</f>
        <v>12212</v>
      </c>
      <c r="E54" s="11">
        <f>'[1]1. Settori'!E14</f>
        <v>14456</v>
      </c>
      <c r="F54" s="11">
        <f>'[1]1. Settori'!F14</f>
        <v>14112</v>
      </c>
      <c r="G54" s="11">
        <f>'[1]1. Settori'!G14</f>
        <v>7558</v>
      </c>
      <c r="H54" s="11">
        <f>'[1]1. Settori'!H14</f>
        <v>9799</v>
      </c>
      <c r="I54" s="84">
        <f>H54-C54</f>
        <v>2167</v>
      </c>
      <c r="J54" s="21">
        <f>(H54-C54)/C54</f>
        <v>0.28393605870020966</v>
      </c>
    </row>
    <row r="55" spans="2:11" x14ac:dyDescent="0.25">
      <c r="B55" s="18" t="s">
        <v>25</v>
      </c>
      <c r="C55" s="11">
        <f>'[1]1. Settori'!C15</f>
        <v>18335</v>
      </c>
      <c r="D55" s="11">
        <f>'[1]1. Settori'!D15</f>
        <v>20900</v>
      </c>
      <c r="E55" s="11">
        <f>'[1]1. Settori'!E15</f>
        <v>22287</v>
      </c>
      <c r="F55" s="11">
        <f>'[1]1. Settori'!F15</f>
        <v>22448</v>
      </c>
      <c r="G55" s="11">
        <f>'[1]1. Settori'!G15</f>
        <v>19189</v>
      </c>
      <c r="H55" s="11">
        <f>'[1]1. Settori'!H15</f>
        <v>22083</v>
      </c>
      <c r="I55" s="84">
        <f>H55-C55</f>
        <v>3748</v>
      </c>
      <c r="J55" s="21">
        <f>(H55-C55)/C55</f>
        <v>0.20441778020179985</v>
      </c>
      <c r="K55" s="84"/>
    </row>
    <row r="56" spans="2:11" x14ac:dyDescent="0.25">
      <c r="B56" s="88" t="s">
        <v>26</v>
      </c>
      <c r="C56" s="14">
        <f>SUM(C53:C55)</f>
        <v>31147</v>
      </c>
      <c r="D56" s="14">
        <f t="shared" ref="D56:G56" si="4">SUM(D53:D55)</f>
        <v>39085</v>
      </c>
      <c r="E56" s="14">
        <f t="shared" si="4"/>
        <v>43180</v>
      </c>
      <c r="F56" s="14">
        <f t="shared" si="4"/>
        <v>42022</v>
      </c>
      <c r="G56" s="14">
        <f t="shared" si="4"/>
        <v>30740</v>
      </c>
      <c r="H56" s="14">
        <f>SUM(H53:H55)</f>
        <v>36231</v>
      </c>
      <c r="I56" s="32">
        <f>H56-C56</f>
        <v>5084</v>
      </c>
      <c r="J56" s="89">
        <f>(H56-C56)/C56</f>
        <v>0.16322599287250777</v>
      </c>
      <c r="K56" s="21"/>
    </row>
    <row r="57" spans="2:11" ht="24.95" customHeight="1" x14ac:dyDescent="0.2">
      <c r="B57" s="81" t="s">
        <v>47</v>
      </c>
      <c r="C57" s="10"/>
      <c r="D57" s="10"/>
      <c r="E57" s="10"/>
      <c r="H57" s="10"/>
      <c r="I57" s="30"/>
      <c r="J57" s="90"/>
    </row>
    <row r="58" spans="2:11" x14ac:dyDescent="0.25">
      <c r="B58" s="105"/>
      <c r="C58" s="131"/>
      <c r="D58" s="131"/>
      <c r="E58" s="131"/>
      <c r="F58" s="105"/>
      <c r="G58" s="105"/>
      <c r="H58" s="131"/>
      <c r="I58" s="84"/>
      <c r="J58" s="21"/>
    </row>
    <row r="59" spans="2:11" x14ac:dyDescent="0.25">
      <c r="B59" s="101"/>
      <c r="C59" s="103" t="s">
        <v>349</v>
      </c>
      <c r="D59" s="103" t="s">
        <v>350</v>
      </c>
      <c r="E59" s="103" t="s">
        <v>351</v>
      </c>
      <c r="F59" s="130" t="s">
        <v>352</v>
      </c>
      <c r="G59" s="130" t="s">
        <v>353</v>
      </c>
      <c r="H59" s="103" t="s">
        <v>354</v>
      </c>
      <c r="I59" s="84"/>
      <c r="J59" s="21"/>
    </row>
    <row r="60" spans="2:11" x14ac:dyDescent="0.25">
      <c r="B60" s="101" t="s">
        <v>23</v>
      </c>
      <c r="C60" s="104">
        <f>C53/$C$53*100</f>
        <v>100</v>
      </c>
      <c r="D60" s="104">
        <f t="shared" ref="D60:H60" si="5">D53/$C$53*100</f>
        <v>115.30888030888032</v>
      </c>
      <c r="E60" s="104">
        <f t="shared" si="5"/>
        <v>124.26640926640925</v>
      </c>
      <c r="F60" s="104">
        <f t="shared" si="5"/>
        <v>105.44401544401545</v>
      </c>
      <c r="G60" s="104">
        <f t="shared" si="5"/>
        <v>77.084942084942085</v>
      </c>
      <c r="H60" s="104">
        <f t="shared" si="5"/>
        <v>83.957528957528964</v>
      </c>
      <c r="I60" s="84"/>
      <c r="J60" s="21"/>
    </row>
    <row r="61" spans="2:11" x14ac:dyDescent="0.25">
      <c r="B61" s="101" t="s">
        <v>24</v>
      </c>
      <c r="C61" s="104">
        <f>C54/$C$54*100</f>
        <v>100</v>
      </c>
      <c r="D61" s="104">
        <f t="shared" ref="D61:H61" si="6">D54/$C$54*100</f>
        <v>160.01048218029351</v>
      </c>
      <c r="E61" s="104">
        <f t="shared" si="6"/>
        <v>189.41299790356393</v>
      </c>
      <c r="F61" s="104">
        <f t="shared" si="6"/>
        <v>184.90566037735849</v>
      </c>
      <c r="G61" s="104">
        <f t="shared" si="6"/>
        <v>99.030398322851156</v>
      </c>
      <c r="H61" s="104">
        <f t="shared" si="6"/>
        <v>128.39360587002096</v>
      </c>
      <c r="I61" s="84"/>
      <c r="J61" s="21"/>
    </row>
    <row r="62" spans="2:11" x14ac:dyDescent="0.25">
      <c r="B62" s="101" t="s">
        <v>25</v>
      </c>
      <c r="C62" s="104">
        <f>C55/$C$55*100</f>
        <v>100</v>
      </c>
      <c r="D62" s="104">
        <f t="shared" ref="D62:H62" si="7">D55/$C$55*100</f>
        <v>113.98963730569949</v>
      </c>
      <c r="E62" s="104">
        <f t="shared" si="7"/>
        <v>121.55440414507773</v>
      </c>
      <c r="F62" s="104">
        <f t="shared" si="7"/>
        <v>122.43250613580582</v>
      </c>
      <c r="G62" s="104">
        <f t="shared" si="7"/>
        <v>104.65775838560131</v>
      </c>
      <c r="H62" s="104">
        <f t="shared" si="7"/>
        <v>120.44177802018</v>
      </c>
      <c r="I62" s="84"/>
      <c r="J62" s="21"/>
    </row>
    <row r="63" spans="2:11" x14ac:dyDescent="0.25">
      <c r="C63" s="11"/>
      <c r="D63" s="11"/>
      <c r="E63" s="11"/>
      <c r="H63" s="11"/>
      <c r="I63" s="84"/>
      <c r="J63" s="21"/>
    </row>
    <row r="64" spans="2:11" x14ac:dyDescent="0.25">
      <c r="I64" s="92"/>
      <c r="J64" s="92"/>
    </row>
    <row r="65" spans="2:10" ht="24.95" customHeight="1" x14ac:dyDescent="0.25">
      <c r="B65" s="72" t="s">
        <v>273</v>
      </c>
      <c r="I65" s="92"/>
      <c r="J65" s="92"/>
    </row>
    <row r="66" spans="2:10" ht="25.5" x14ac:dyDescent="0.25">
      <c r="B66" s="76" t="s">
        <v>54</v>
      </c>
      <c r="C66" s="86" t="s">
        <v>349</v>
      </c>
      <c r="D66" s="86" t="s">
        <v>350</v>
      </c>
      <c r="E66" s="86" t="s">
        <v>351</v>
      </c>
      <c r="F66" s="86" t="s">
        <v>352</v>
      </c>
      <c r="G66" s="86" t="s">
        <v>353</v>
      </c>
      <c r="H66" s="86" t="s">
        <v>354</v>
      </c>
      <c r="I66" s="78" t="s">
        <v>355</v>
      </c>
      <c r="J66" s="78" t="s">
        <v>356</v>
      </c>
    </row>
    <row r="67" spans="2:10" x14ac:dyDescent="0.25">
      <c r="B67" s="18" t="s">
        <v>23</v>
      </c>
      <c r="C67" s="11">
        <f>'[1]1. Settori'!C22</f>
        <v>604</v>
      </c>
      <c r="D67" s="11">
        <f>'[1]1. Settori'!D22</f>
        <v>782</v>
      </c>
      <c r="E67" s="11">
        <f>'[1]1. Settori'!E22</f>
        <v>964</v>
      </c>
      <c r="F67" s="11">
        <f>'[1]1. Settori'!F22</f>
        <v>826</v>
      </c>
      <c r="G67" s="11">
        <f>'[1]1. Settori'!G22</f>
        <v>623</v>
      </c>
      <c r="H67" s="11">
        <f>'[1]1. Settori'!H22</f>
        <v>725</v>
      </c>
      <c r="I67" s="84">
        <f>H67-C67</f>
        <v>121</v>
      </c>
      <c r="J67" s="21">
        <f>(H67-C67)/C67</f>
        <v>0.20033112582781457</v>
      </c>
    </row>
    <row r="68" spans="2:10" x14ac:dyDescent="0.25">
      <c r="B68" s="18" t="s">
        <v>24</v>
      </c>
      <c r="C68" s="11">
        <f>'[1]1. Settori'!C23</f>
        <v>667</v>
      </c>
      <c r="D68" s="11">
        <f>'[1]1. Settori'!D23</f>
        <v>1399</v>
      </c>
      <c r="E68" s="11">
        <f>'[1]1. Settori'!E23</f>
        <v>1481</v>
      </c>
      <c r="F68" s="11">
        <f>'[1]1. Settori'!F23</f>
        <v>1361</v>
      </c>
      <c r="G68" s="11">
        <f>'[1]1. Settori'!G23</f>
        <v>890</v>
      </c>
      <c r="H68" s="11">
        <f>'[1]1. Settori'!H23</f>
        <v>1119</v>
      </c>
      <c r="I68" s="84">
        <f>H68-C68</f>
        <v>452</v>
      </c>
      <c r="J68" s="21">
        <f>(H68-C68)/C68</f>
        <v>0.67766116941529231</v>
      </c>
    </row>
    <row r="69" spans="2:10" x14ac:dyDescent="0.25">
      <c r="B69" s="18" t="s">
        <v>25</v>
      </c>
      <c r="C69" s="11">
        <f>'[1]1. Settori'!C24</f>
        <v>3633</v>
      </c>
      <c r="D69" s="11">
        <f>'[1]1. Settori'!D24</f>
        <v>4296</v>
      </c>
      <c r="E69" s="11">
        <f>'[1]1. Settori'!E24</f>
        <v>4409</v>
      </c>
      <c r="F69" s="11">
        <f>'[1]1. Settori'!F24</f>
        <v>4230</v>
      </c>
      <c r="G69" s="11">
        <f>'[1]1. Settori'!G24</f>
        <v>3333</v>
      </c>
      <c r="H69" s="11">
        <f>'[1]1. Settori'!H24</f>
        <v>3823</v>
      </c>
      <c r="I69" s="84">
        <f>H69-C69</f>
        <v>190</v>
      </c>
      <c r="J69" s="21">
        <f>(H69-C69)/C69</f>
        <v>5.2298375997797963E-2</v>
      </c>
    </row>
    <row r="70" spans="2:10" x14ac:dyDescent="0.25">
      <c r="B70" s="88" t="s">
        <v>26</v>
      </c>
      <c r="C70" s="14">
        <f>SUM(C67:C69)</f>
        <v>4904</v>
      </c>
      <c r="D70" s="14">
        <f t="shared" ref="D70:G70" si="8">SUM(D67:D69)</f>
        <v>6477</v>
      </c>
      <c r="E70" s="14">
        <f t="shared" si="8"/>
        <v>6854</v>
      </c>
      <c r="F70" s="14">
        <f t="shared" si="8"/>
        <v>6417</v>
      </c>
      <c r="G70" s="14">
        <f t="shared" si="8"/>
        <v>4846</v>
      </c>
      <c r="H70" s="14">
        <f>SUM(H67:H69)</f>
        <v>5667</v>
      </c>
      <c r="I70" s="32">
        <f>H70-C70</f>
        <v>763</v>
      </c>
      <c r="J70" s="89">
        <f>(H70-C70)/C70</f>
        <v>0.15558727569331157</v>
      </c>
    </row>
    <row r="71" spans="2:10" ht="24.95" customHeight="1" x14ac:dyDescent="0.2">
      <c r="B71" s="81" t="s">
        <v>47</v>
      </c>
      <c r="C71" s="10"/>
      <c r="D71" s="10"/>
      <c r="E71" s="10"/>
      <c r="H71" s="10"/>
      <c r="I71" s="30"/>
      <c r="J71" s="90"/>
    </row>
    <row r="72" spans="2:10" x14ac:dyDescent="0.25">
      <c r="B72" s="105"/>
      <c r="C72" s="105"/>
      <c r="D72" s="105"/>
      <c r="E72" s="105"/>
      <c r="F72" s="105"/>
      <c r="G72" s="105"/>
      <c r="H72" s="105"/>
      <c r="I72" s="132"/>
      <c r="J72" s="21"/>
    </row>
    <row r="73" spans="2:10" x14ac:dyDescent="0.25">
      <c r="B73" s="101"/>
      <c r="C73" s="103" t="s">
        <v>349</v>
      </c>
      <c r="D73" s="103" t="s">
        <v>350</v>
      </c>
      <c r="E73" s="103" t="s">
        <v>351</v>
      </c>
      <c r="F73" s="130" t="s">
        <v>352</v>
      </c>
      <c r="G73" s="130" t="s">
        <v>353</v>
      </c>
      <c r="H73" s="103" t="s">
        <v>354</v>
      </c>
      <c r="I73" s="132"/>
      <c r="J73" s="92"/>
    </row>
    <row r="74" spans="2:10" x14ac:dyDescent="0.25">
      <c r="B74" s="101" t="s">
        <v>23</v>
      </c>
      <c r="C74" s="104">
        <f>C67/$C$67*100</f>
        <v>100</v>
      </c>
      <c r="D74" s="104">
        <f t="shared" ref="D74:H74" si="9">D67/$C$67*100</f>
        <v>129.4701986754967</v>
      </c>
      <c r="E74" s="104">
        <f t="shared" si="9"/>
        <v>159.6026490066225</v>
      </c>
      <c r="F74" s="104">
        <f t="shared" si="9"/>
        <v>136.75496688741723</v>
      </c>
      <c r="G74" s="104">
        <f t="shared" si="9"/>
        <v>103.14569536423841</v>
      </c>
      <c r="H74" s="104">
        <f t="shared" si="9"/>
        <v>120.03311258278147</v>
      </c>
      <c r="I74" s="130"/>
      <c r="J74" s="92"/>
    </row>
    <row r="75" spans="2:10" x14ac:dyDescent="0.25">
      <c r="B75" s="101" t="s">
        <v>24</v>
      </c>
      <c r="C75" s="104">
        <f>C68/$C$68*100</f>
        <v>100</v>
      </c>
      <c r="D75" s="104">
        <f t="shared" ref="D75:H75" si="10">D68/$C$68*100</f>
        <v>209.74512743628188</v>
      </c>
      <c r="E75" s="104">
        <f t="shared" si="10"/>
        <v>222.03898050974513</v>
      </c>
      <c r="F75" s="104">
        <f t="shared" si="10"/>
        <v>204.04797601199397</v>
      </c>
      <c r="G75" s="104">
        <f t="shared" si="10"/>
        <v>133.43328335832084</v>
      </c>
      <c r="H75" s="104">
        <f t="shared" si="10"/>
        <v>167.76611694152922</v>
      </c>
      <c r="I75" s="130"/>
      <c r="J75" s="92"/>
    </row>
    <row r="76" spans="2:10" x14ac:dyDescent="0.25">
      <c r="B76" s="101" t="s">
        <v>25</v>
      </c>
      <c r="C76" s="104">
        <f>C69/$C$69*100</f>
        <v>100</v>
      </c>
      <c r="D76" s="104">
        <f t="shared" ref="D76:H76" si="11">D69/$C$69*100</f>
        <v>118.24938067712634</v>
      </c>
      <c r="E76" s="104">
        <f t="shared" si="11"/>
        <v>121.35975777594274</v>
      </c>
      <c r="F76" s="104">
        <f t="shared" si="11"/>
        <v>116.43270024772916</v>
      </c>
      <c r="G76" s="104">
        <f t="shared" si="11"/>
        <v>91.742361684558219</v>
      </c>
      <c r="H76" s="104">
        <f t="shared" si="11"/>
        <v>105.2298375997798</v>
      </c>
      <c r="I76" s="130"/>
      <c r="J76" s="92"/>
    </row>
    <row r="77" spans="2:10" x14ac:dyDescent="0.25">
      <c r="I77" s="92"/>
      <c r="J77" s="92"/>
    </row>
    <row r="78" spans="2:10" x14ac:dyDescent="0.25">
      <c r="I78" s="92"/>
      <c r="J78" s="92"/>
    </row>
    <row r="79" spans="2:10" ht="24.95" customHeight="1" x14ac:dyDescent="0.25">
      <c r="B79" s="72" t="s">
        <v>274</v>
      </c>
      <c r="I79" s="92"/>
      <c r="J79" s="92"/>
    </row>
    <row r="80" spans="2:10" ht="25.5" x14ac:dyDescent="0.25">
      <c r="B80" s="76" t="s">
        <v>11</v>
      </c>
      <c r="C80" s="86" t="s">
        <v>349</v>
      </c>
      <c r="D80" s="86" t="s">
        <v>350</v>
      </c>
      <c r="E80" s="86" t="s">
        <v>351</v>
      </c>
      <c r="F80" s="86" t="s">
        <v>352</v>
      </c>
      <c r="G80" s="86" t="s">
        <v>353</v>
      </c>
      <c r="H80" s="86" t="s">
        <v>354</v>
      </c>
      <c r="I80" s="78" t="s">
        <v>355</v>
      </c>
      <c r="J80" s="78" t="s">
        <v>356</v>
      </c>
    </row>
    <row r="81" spans="2:25" x14ac:dyDescent="0.25">
      <c r="B81" s="18" t="s">
        <v>23</v>
      </c>
      <c r="C81" s="11">
        <f>'[1]1. Settori'!C31</f>
        <v>2656</v>
      </c>
      <c r="D81" s="11">
        <f>'[1]1. Settori'!D31</f>
        <v>2751</v>
      </c>
      <c r="E81" s="11">
        <f>'[1]1. Settori'!E31</f>
        <v>2904</v>
      </c>
      <c r="F81" s="11">
        <f>'[1]1. Settori'!F31</f>
        <v>2716</v>
      </c>
      <c r="G81" s="11">
        <f>'[1]1. Settori'!G31</f>
        <v>1808</v>
      </c>
      <c r="H81" s="11">
        <f>'[1]1. Settori'!H31</f>
        <v>2065</v>
      </c>
      <c r="I81" s="84">
        <f>H81-C81</f>
        <v>-591</v>
      </c>
      <c r="J81" s="21">
        <f>(H81-C81)/C81</f>
        <v>-0.22251506024096385</v>
      </c>
    </row>
    <row r="82" spans="2:25" x14ac:dyDescent="0.25">
      <c r="B82" s="18" t="s">
        <v>24</v>
      </c>
      <c r="C82" s="11">
        <f>'[1]1. Settori'!C32</f>
        <v>2443</v>
      </c>
      <c r="D82" s="11">
        <f>'[1]1. Settori'!D32</f>
        <v>4079</v>
      </c>
      <c r="E82" s="11">
        <f>'[1]1. Settori'!E32</f>
        <v>5153</v>
      </c>
      <c r="F82" s="11">
        <f>'[1]1. Settori'!F32</f>
        <v>4663</v>
      </c>
      <c r="G82" s="11">
        <f>'[1]1. Settori'!G32</f>
        <v>2658</v>
      </c>
      <c r="H82" s="11">
        <f>'[1]1. Settori'!H32</f>
        <v>3241</v>
      </c>
      <c r="I82" s="84">
        <f>H82-C82</f>
        <v>798</v>
      </c>
      <c r="J82" s="21">
        <f>(H82-C82)/C82</f>
        <v>0.32664756446991405</v>
      </c>
      <c r="V82" s="11"/>
      <c r="W82" s="11"/>
      <c r="X82" s="84"/>
      <c r="Y82" s="21"/>
    </row>
    <row r="83" spans="2:25" x14ac:dyDescent="0.25">
      <c r="B83" s="18" t="s">
        <v>25</v>
      </c>
      <c r="C83" s="11">
        <f>'[1]1. Settori'!C33</f>
        <v>8280</v>
      </c>
      <c r="D83" s="11">
        <f>'[1]1. Settori'!D33</f>
        <v>9254</v>
      </c>
      <c r="E83" s="11">
        <f>'[1]1. Settori'!E33</f>
        <v>9876</v>
      </c>
      <c r="F83" s="11">
        <f>'[1]1. Settori'!F33</f>
        <v>10105</v>
      </c>
      <c r="G83" s="11">
        <f>'[1]1. Settori'!G33</f>
        <v>9406</v>
      </c>
      <c r="H83" s="11">
        <f>'[1]1. Settori'!H33</f>
        <v>10626</v>
      </c>
      <c r="I83" s="84">
        <f>H83-C83</f>
        <v>2346</v>
      </c>
      <c r="J83" s="21">
        <f>(H83-C83)/C83</f>
        <v>0.28333333333333333</v>
      </c>
      <c r="V83" s="11"/>
      <c r="W83" s="11"/>
      <c r="X83" s="84"/>
      <c r="Y83" s="21"/>
    </row>
    <row r="84" spans="2:25" x14ac:dyDescent="0.25">
      <c r="B84" s="88" t="s">
        <v>26</v>
      </c>
      <c r="C84" s="14">
        <f>SUM(C81:C83)</f>
        <v>13379</v>
      </c>
      <c r="D84" s="14">
        <f t="shared" ref="D84:H84" si="12">SUM(D81:D83)</f>
        <v>16084</v>
      </c>
      <c r="E84" s="14">
        <f t="shared" si="12"/>
        <v>17933</v>
      </c>
      <c r="F84" s="14">
        <f t="shared" si="12"/>
        <v>17484</v>
      </c>
      <c r="G84" s="14">
        <f t="shared" si="12"/>
        <v>13872</v>
      </c>
      <c r="H84" s="14">
        <f t="shared" si="12"/>
        <v>15932</v>
      </c>
      <c r="I84" s="32">
        <f>H84-C84</f>
        <v>2553</v>
      </c>
      <c r="J84" s="89">
        <f>(H84-C84)/C84</f>
        <v>0.19082143657971448</v>
      </c>
      <c r="V84" s="11"/>
      <c r="W84" s="11"/>
      <c r="X84" s="84"/>
      <c r="Y84" s="21"/>
    </row>
    <row r="85" spans="2:25" ht="24.95" customHeight="1" x14ac:dyDescent="0.2">
      <c r="B85" s="81" t="s">
        <v>47</v>
      </c>
      <c r="C85" s="10"/>
      <c r="D85" s="10"/>
      <c r="E85" s="10"/>
      <c r="V85" s="11"/>
      <c r="W85" s="11"/>
      <c r="X85" s="84"/>
      <c r="Y85" s="21"/>
    </row>
    <row r="86" spans="2:25" x14ac:dyDescent="0.25">
      <c r="B86" s="105"/>
      <c r="C86" s="105"/>
      <c r="D86" s="105"/>
      <c r="E86" s="105"/>
      <c r="F86" s="105"/>
      <c r="G86" s="105"/>
      <c r="H86" s="105"/>
      <c r="I86" s="130"/>
      <c r="J86" s="92"/>
    </row>
    <row r="87" spans="2:25" x14ac:dyDescent="0.25">
      <c r="B87" s="101"/>
      <c r="C87" s="103" t="s">
        <v>349</v>
      </c>
      <c r="D87" s="103" t="s">
        <v>350</v>
      </c>
      <c r="E87" s="103" t="s">
        <v>351</v>
      </c>
      <c r="F87" s="130" t="s">
        <v>352</v>
      </c>
      <c r="G87" s="130" t="s">
        <v>353</v>
      </c>
      <c r="H87" s="103" t="s">
        <v>354</v>
      </c>
      <c r="I87" s="130"/>
      <c r="J87" s="92"/>
    </row>
    <row r="88" spans="2:25" x14ac:dyDescent="0.25">
      <c r="B88" s="101" t="s">
        <v>23</v>
      </c>
      <c r="C88" s="104">
        <f>C81/$C$81*100</f>
        <v>100</v>
      </c>
      <c r="D88" s="104">
        <f t="shared" ref="D88:H88" si="13">D81/$C$81*100</f>
        <v>103.57680722891567</v>
      </c>
      <c r="E88" s="104">
        <f t="shared" si="13"/>
        <v>109.33734939759037</v>
      </c>
      <c r="F88" s="104">
        <f t="shared" si="13"/>
        <v>102.25903614457832</v>
      </c>
      <c r="G88" s="104">
        <f t="shared" si="13"/>
        <v>68.07228915662651</v>
      </c>
      <c r="H88" s="104">
        <f t="shared" si="13"/>
        <v>77.748493975903614</v>
      </c>
      <c r="I88" s="130"/>
      <c r="J88" s="92"/>
    </row>
    <row r="89" spans="2:25" x14ac:dyDescent="0.25">
      <c r="B89" s="101" t="s">
        <v>24</v>
      </c>
      <c r="C89" s="104">
        <f>C82/$C$82*100</f>
        <v>100</v>
      </c>
      <c r="D89" s="104">
        <f t="shared" ref="D89:H89" si="14">D82/$C$82*100</f>
        <v>166.96684404420793</v>
      </c>
      <c r="E89" s="104">
        <f t="shared" si="14"/>
        <v>210.92918542775277</v>
      </c>
      <c r="F89" s="104">
        <f t="shared" si="14"/>
        <v>190.87187883749488</v>
      </c>
      <c r="G89" s="104">
        <f t="shared" si="14"/>
        <v>108.80065493246009</v>
      </c>
      <c r="H89" s="104">
        <f t="shared" si="14"/>
        <v>132.66475644699142</v>
      </c>
      <c r="I89" s="130"/>
      <c r="J89" s="92"/>
    </row>
    <row r="90" spans="2:25" x14ac:dyDescent="0.25">
      <c r="B90" s="101" t="s">
        <v>25</v>
      </c>
      <c r="C90" s="104">
        <f>C83/$C$83*100</f>
        <v>100</v>
      </c>
      <c r="D90" s="104">
        <f t="shared" ref="D90:H90" si="15">D83/$C$83*100</f>
        <v>111.76328502415458</v>
      </c>
      <c r="E90" s="104">
        <f t="shared" si="15"/>
        <v>119.27536231884058</v>
      </c>
      <c r="F90" s="104">
        <f t="shared" si="15"/>
        <v>122.04106280193237</v>
      </c>
      <c r="G90" s="104">
        <f t="shared" si="15"/>
        <v>113.59903381642511</v>
      </c>
      <c r="H90" s="104">
        <f t="shared" si="15"/>
        <v>128.33333333333334</v>
      </c>
      <c r="I90" s="130"/>
      <c r="J90" s="92"/>
    </row>
    <row r="91" spans="2:25" x14ac:dyDescent="0.25">
      <c r="I91" s="92"/>
      <c r="J91" s="92"/>
    </row>
    <row r="92" spans="2:25" x14ac:dyDescent="0.25">
      <c r="I92" s="92"/>
      <c r="J92" s="92"/>
    </row>
    <row r="93" spans="2:25" ht="24.95" customHeight="1" x14ac:dyDescent="0.25">
      <c r="B93" s="72" t="s">
        <v>275</v>
      </c>
      <c r="I93" s="92"/>
      <c r="J93" s="92"/>
    </row>
    <row r="94" spans="2:25" ht="25.5" x14ac:dyDescent="0.25">
      <c r="B94" s="76" t="s">
        <v>12</v>
      </c>
      <c r="C94" s="86" t="s">
        <v>349</v>
      </c>
      <c r="D94" s="86" t="s">
        <v>350</v>
      </c>
      <c r="E94" s="86" t="s">
        <v>351</v>
      </c>
      <c r="F94" s="86" t="s">
        <v>352</v>
      </c>
      <c r="G94" s="86" t="s">
        <v>353</v>
      </c>
      <c r="H94" s="86" t="s">
        <v>354</v>
      </c>
      <c r="I94" s="78" t="s">
        <v>355</v>
      </c>
      <c r="J94" s="78" t="s">
        <v>356</v>
      </c>
    </row>
    <row r="95" spans="2:25" x14ac:dyDescent="0.25">
      <c r="B95" s="18" t="s">
        <v>23</v>
      </c>
      <c r="C95" s="11">
        <f>'[1]1. Settori'!C40</f>
        <v>849</v>
      </c>
      <c r="D95" s="11">
        <f>'[1]1. Settori'!D40</f>
        <v>1066</v>
      </c>
      <c r="E95" s="11">
        <f>'[1]1. Settori'!E40</f>
        <v>1176</v>
      </c>
      <c r="F95" s="11">
        <f>'[1]1. Settori'!F40</f>
        <v>984</v>
      </c>
      <c r="G95" s="11">
        <f>'[1]1. Settori'!G40</f>
        <v>656</v>
      </c>
      <c r="H95" s="11">
        <f>'[1]1. Settori'!H40</f>
        <v>740</v>
      </c>
      <c r="I95" s="84">
        <f>H95-C95</f>
        <v>-109</v>
      </c>
      <c r="J95" s="21">
        <f>(H95-C95)/C95</f>
        <v>-0.12838633686690223</v>
      </c>
    </row>
    <row r="96" spans="2:25" x14ac:dyDescent="0.25">
      <c r="B96" s="18" t="s">
        <v>24</v>
      </c>
      <c r="C96" s="11">
        <f>'[1]1. Settori'!C41</f>
        <v>3582</v>
      </c>
      <c r="D96" s="11">
        <f>'[1]1. Settori'!D41</f>
        <v>5142</v>
      </c>
      <c r="E96" s="11">
        <f>'[1]1. Settori'!E41</f>
        <v>5837</v>
      </c>
      <c r="F96" s="11">
        <f>'[1]1. Settori'!F41</f>
        <v>5961</v>
      </c>
      <c r="G96" s="11">
        <f>'[1]1. Settori'!G41</f>
        <v>2818</v>
      </c>
      <c r="H96" s="11">
        <f>'[1]1. Settori'!H41</f>
        <v>4150</v>
      </c>
      <c r="I96" s="84">
        <f>H96-C96</f>
        <v>568</v>
      </c>
      <c r="J96" s="21">
        <f>(H96-C96)/C96</f>
        <v>0.15857063093243998</v>
      </c>
    </row>
    <row r="97" spans="2:10" x14ac:dyDescent="0.25">
      <c r="B97" s="18" t="s">
        <v>25</v>
      </c>
      <c r="C97" s="11">
        <f>'[1]1. Settori'!C42</f>
        <v>3073</v>
      </c>
      <c r="D97" s="11">
        <f>'[1]1. Settori'!D42</f>
        <v>3473</v>
      </c>
      <c r="E97" s="11">
        <f>'[1]1. Settori'!E42</f>
        <v>3573</v>
      </c>
      <c r="F97" s="11">
        <f>'[1]1. Settori'!F42</f>
        <v>3624</v>
      </c>
      <c r="G97" s="11">
        <f>'[1]1. Settori'!G42</f>
        <v>2679</v>
      </c>
      <c r="H97" s="11">
        <f>'[1]1. Settori'!H42</f>
        <v>3366</v>
      </c>
      <c r="I97" s="84">
        <f>H97-C97</f>
        <v>293</v>
      </c>
      <c r="J97" s="21">
        <f>(H97-C97)/C97</f>
        <v>9.5346566872762772E-2</v>
      </c>
    </row>
    <row r="98" spans="2:10" x14ac:dyDescent="0.25">
      <c r="B98" s="88" t="s">
        <v>26</v>
      </c>
      <c r="C98" s="14">
        <f>SUM(C95:C97)</f>
        <v>7504</v>
      </c>
      <c r="D98" s="14">
        <f>SUM(D95:D97)</f>
        <v>9681</v>
      </c>
      <c r="E98" s="14">
        <f>SUM(E95:E97)</f>
        <v>10586</v>
      </c>
      <c r="F98" s="14">
        <f t="shared" ref="F98:H98" si="16">SUM(F95:F97)</f>
        <v>10569</v>
      </c>
      <c r="G98" s="14">
        <f t="shared" si="16"/>
        <v>6153</v>
      </c>
      <c r="H98" s="14">
        <f t="shared" si="16"/>
        <v>8256</v>
      </c>
      <c r="I98" s="32">
        <f>H98-C98</f>
        <v>752</v>
      </c>
      <c r="J98" s="89">
        <f>(H98-C98)/C98</f>
        <v>0.10021321961620469</v>
      </c>
    </row>
    <row r="99" spans="2:10" ht="24.95" customHeight="1" x14ac:dyDescent="0.2">
      <c r="B99" s="81" t="s">
        <v>47</v>
      </c>
      <c r="C99" s="10"/>
      <c r="D99" s="10"/>
      <c r="E99" s="10"/>
      <c r="H99" s="10"/>
      <c r="I99" s="30"/>
      <c r="J99" s="90"/>
    </row>
    <row r="100" spans="2:10" x14ac:dyDescent="0.25">
      <c r="I100" s="92"/>
      <c r="J100" s="92"/>
    </row>
    <row r="101" spans="2:10" x14ac:dyDescent="0.25">
      <c r="B101" s="101"/>
      <c r="C101" s="103" t="s">
        <v>349</v>
      </c>
      <c r="D101" s="103" t="s">
        <v>350</v>
      </c>
      <c r="E101" s="103" t="s">
        <v>351</v>
      </c>
      <c r="F101" s="130" t="s">
        <v>352</v>
      </c>
      <c r="G101" s="130" t="s">
        <v>353</v>
      </c>
      <c r="H101" s="103" t="s">
        <v>354</v>
      </c>
      <c r="I101" s="130"/>
      <c r="J101" s="92"/>
    </row>
    <row r="102" spans="2:10" x14ac:dyDescent="0.25">
      <c r="B102" s="101" t="s">
        <v>23</v>
      </c>
      <c r="C102" s="104">
        <f>C95/$C$95*100</f>
        <v>100</v>
      </c>
      <c r="D102" s="104">
        <f t="shared" ref="D102:H102" si="17">D95/$C$95*100</f>
        <v>125.55948174322734</v>
      </c>
      <c r="E102" s="104">
        <f t="shared" si="17"/>
        <v>138.51590106007069</v>
      </c>
      <c r="F102" s="104">
        <f t="shared" si="17"/>
        <v>115.90106007067138</v>
      </c>
      <c r="G102" s="104">
        <f t="shared" si="17"/>
        <v>77.267373380447594</v>
      </c>
      <c r="H102" s="104">
        <f t="shared" si="17"/>
        <v>87.16136631330977</v>
      </c>
      <c r="I102" s="130"/>
      <c r="J102" s="92"/>
    </row>
    <row r="103" spans="2:10" x14ac:dyDescent="0.25">
      <c r="B103" s="101" t="s">
        <v>24</v>
      </c>
      <c r="C103" s="104">
        <f>C96/$C$96*100</f>
        <v>100</v>
      </c>
      <c r="D103" s="104">
        <f t="shared" ref="D103:H103" si="18">D96/$C$96*100</f>
        <v>143.55108877721943</v>
      </c>
      <c r="E103" s="104">
        <f t="shared" si="18"/>
        <v>162.95365717476272</v>
      </c>
      <c r="F103" s="104">
        <f t="shared" si="18"/>
        <v>166.41541038525963</v>
      </c>
      <c r="G103" s="104">
        <f t="shared" si="18"/>
        <v>78.671133445002795</v>
      </c>
      <c r="H103" s="104">
        <f t="shared" si="18"/>
        <v>115.85706309324399</v>
      </c>
      <c r="I103" s="130"/>
      <c r="J103" s="92"/>
    </row>
    <row r="104" spans="2:10" x14ac:dyDescent="0.25">
      <c r="B104" s="101" t="s">
        <v>25</v>
      </c>
      <c r="C104" s="104">
        <f>C97/$C$97*100</f>
        <v>100</v>
      </c>
      <c r="D104" s="104">
        <f t="shared" ref="D104:H104" si="19">D97/$C$97*100</f>
        <v>113.01659616010413</v>
      </c>
      <c r="E104" s="104">
        <f t="shared" si="19"/>
        <v>116.27074520013016</v>
      </c>
      <c r="F104" s="104">
        <f t="shared" si="19"/>
        <v>117.93036121054344</v>
      </c>
      <c r="G104" s="104">
        <f t="shared" si="19"/>
        <v>87.178652782297434</v>
      </c>
      <c r="H104" s="104">
        <f t="shared" si="19"/>
        <v>109.53465668727628</v>
      </c>
      <c r="I104" s="132"/>
      <c r="J104" s="92"/>
    </row>
    <row r="105" spans="2:10" x14ac:dyDescent="0.25">
      <c r="B105" s="105"/>
      <c r="C105" s="105"/>
      <c r="D105" s="105"/>
      <c r="E105" s="105"/>
      <c r="F105" s="105"/>
      <c r="G105" s="105"/>
      <c r="H105" s="105"/>
      <c r="I105" s="130"/>
      <c r="J105" s="92"/>
    </row>
    <row r="106" spans="2:10" x14ac:dyDescent="0.25">
      <c r="I106" s="92"/>
      <c r="J106" s="92"/>
    </row>
    <row r="107" spans="2:10" ht="24.95" customHeight="1" x14ac:dyDescent="0.25">
      <c r="B107" s="72" t="s">
        <v>276</v>
      </c>
      <c r="I107" s="92"/>
      <c r="J107" s="92"/>
    </row>
    <row r="108" spans="2:10" ht="25.5" x14ac:dyDescent="0.25">
      <c r="B108" s="76" t="s">
        <v>13</v>
      </c>
      <c r="C108" s="86" t="s">
        <v>349</v>
      </c>
      <c r="D108" s="86" t="s">
        <v>350</v>
      </c>
      <c r="E108" s="86" t="s">
        <v>351</v>
      </c>
      <c r="F108" s="86" t="s">
        <v>352</v>
      </c>
      <c r="G108" s="86" t="s">
        <v>353</v>
      </c>
      <c r="H108" s="86" t="s">
        <v>354</v>
      </c>
      <c r="I108" s="78" t="s">
        <v>355</v>
      </c>
      <c r="J108" s="78" t="s">
        <v>356</v>
      </c>
    </row>
    <row r="109" spans="2:10" x14ac:dyDescent="0.25">
      <c r="B109" s="18" t="s">
        <v>23</v>
      </c>
      <c r="C109" s="11">
        <f>'[1]1. Settori'!C49</f>
        <v>1071</v>
      </c>
      <c r="D109" s="11">
        <f>'[1]1. Settori'!D49</f>
        <v>1374</v>
      </c>
      <c r="E109" s="11">
        <f>'[1]1. Settori'!E49</f>
        <v>1393</v>
      </c>
      <c r="F109" s="11">
        <f>'[1]1. Settori'!F49</f>
        <v>936</v>
      </c>
      <c r="G109" s="11">
        <f>'[1]1. Settori'!G49</f>
        <v>906</v>
      </c>
      <c r="H109" s="11">
        <f>'[1]1. Settori'!H49</f>
        <v>819</v>
      </c>
      <c r="I109" s="84">
        <f>H109-C109</f>
        <v>-252</v>
      </c>
      <c r="J109" s="21">
        <f>(H109-C109)/C109</f>
        <v>-0.23529411764705882</v>
      </c>
    </row>
    <row r="110" spans="2:10" x14ac:dyDescent="0.25">
      <c r="B110" s="18" t="s">
        <v>24</v>
      </c>
      <c r="C110" s="11">
        <f>'[1]1. Settori'!C50</f>
        <v>940</v>
      </c>
      <c r="D110" s="11">
        <f>'[1]1. Settori'!D50</f>
        <v>1592</v>
      </c>
      <c r="E110" s="11">
        <f>'[1]1. Settori'!E50</f>
        <v>1985</v>
      </c>
      <c r="F110" s="11">
        <f>'[1]1. Settori'!F50</f>
        <v>2127</v>
      </c>
      <c r="G110" s="11">
        <f>'[1]1. Settori'!G50</f>
        <v>1192</v>
      </c>
      <c r="H110" s="11">
        <f>'[1]1. Settori'!H50</f>
        <v>1289</v>
      </c>
      <c r="I110" s="84">
        <f>H110-C110</f>
        <v>349</v>
      </c>
      <c r="J110" s="21">
        <f>(H110-C110)/C110</f>
        <v>0.37127659574468086</v>
      </c>
    </row>
    <row r="111" spans="2:10" x14ac:dyDescent="0.25">
      <c r="B111" s="18" t="s">
        <v>25</v>
      </c>
      <c r="C111" s="11">
        <f>'[1]1. Settori'!C51</f>
        <v>3349</v>
      </c>
      <c r="D111" s="11">
        <f>'[1]1. Settori'!D51</f>
        <v>3877</v>
      </c>
      <c r="E111" s="11">
        <f>'[1]1. Settori'!E51</f>
        <v>4429</v>
      </c>
      <c r="F111" s="11">
        <f>'[1]1. Settori'!F51</f>
        <v>4489</v>
      </c>
      <c r="G111" s="11">
        <f>'[1]1. Settori'!G51</f>
        <v>3771</v>
      </c>
      <c r="H111" s="11">
        <f>'[1]1. Settori'!H51</f>
        <v>4268</v>
      </c>
      <c r="I111" s="84">
        <f>H111-C111</f>
        <v>919</v>
      </c>
      <c r="J111" s="21">
        <f>(H111-C111)/C111</f>
        <v>0.27441027172290233</v>
      </c>
    </row>
    <row r="112" spans="2:10" x14ac:dyDescent="0.25">
      <c r="B112" s="88" t="s">
        <v>26</v>
      </c>
      <c r="C112" s="14">
        <f>SUM(C109:C111)</f>
        <v>5360</v>
      </c>
      <c r="D112" s="14">
        <f t="shared" ref="D112:H112" si="20">SUM(D109:D111)</f>
        <v>6843</v>
      </c>
      <c r="E112" s="14">
        <f t="shared" si="20"/>
        <v>7807</v>
      </c>
      <c r="F112" s="14">
        <f t="shared" si="20"/>
        <v>7552</v>
      </c>
      <c r="G112" s="14">
        <f t="shared" si="20"/>
        <v>5869</v>
      </c>
      <c r="H112" s="14">
        <f t="shared" si="20"/>
        <v>6376</v>
      </c>
      <c r="I112" s="32">
        <f>H112-C112</f>
        <v>1016</v>
      </c>
      <c r="J112" s="89">
        <f>(H112-C112)/C112</f>
        <v>0.18955223880597014</v>
      </c>
    </row>
    <row r="113" spans="2:10" ht="24.95" customHeight="1" x14ac:dyDescent="0.2">
      <c r="B113" s="81" t="s">
        <v>47</v>
      </c>
      <c r="C113" s="10"/>
      <c r="D113" s="10"/>
      <c r="E113" s="10"/>
      <c r="H113" s="10"/>
      <c r="I113" s="30"/>
      <c r="J113" s="90"/>
    </row>
    <row r="114" spans="2:10" x14ac:dyDescent="0.25">
      <c r="H114" s="92"/>
      <c r="I114" s="92"/>
      <c r="J114" s="92"/>
    </row>
    <row r="115" spans="2:10" x14ac:dyDescent="0.25">
      <c r="B115" s="101"/>
      <c r="C115" s="103" t="s">
        <v>349</v>
      </c>
      <c r="D115" s="103" t="s">
        <v>350</v>
      </c>
      <c r="E115" s="103" t="s">
        <v>351</v>
      </c>
      <c r="F115" s="130" t="s">
        <v>352</v>
      </c>
      <c r="G115" s="130" t="s">
        <v>353</v>
      </c>
      <c r="H115" s="103" t="s">
        <v>354</v>
      </c>
      <c r="I115" s="130"/>
      <c r="J115" s="92"/>
    </row>
    <row r="116" spans="2:10" x14ac:dyDescent="0.25">
      <c r="B116" s="101" t="s">
        <v>23</v>
      </c>
      <c r="C116" s="104">
        <f>C109/$C$109*100</f>
        <v>100</v>
      </c>
      <c r="D116" s="104">
        <f t="shared" ref="D116:H116" si="21">D109/$C$109*100</f>
        <v>128.29131652661064</v>
      </c>
      <c r="E116" s="104">
        <f t="shared" si="21"/>
        <v>130.06535947712419</v>
      </c>
      <c r="F116" s="104">
        <f t="shared" si="21"/>
        <v>87.394957983193279</v>
      </c>
      <c r="G116" s="104">
        <f t="shared" si="21"/>
        <v>84.593837535014003</v>
      </c>
      <c r="H116" s="104">
        <f t="shared" si="21"/>
        <v>76.470588235294116</v>
      </c>
      <c r="I116" s="130"/>
      <c r="J116" s="92"/>
    </row>
    <row r="117" spans="2:10" x14ac:dyDescent="0.25">
      <c r="B117" s="101" t="s">
        <v>24</v>
      </c>
      <c r="C117" s="104">
        <f>C110/$C$110*100</f>
        <v>100</v>
      </c>
      <c r="D117" s="104">
        <f t="shared" ref="D117:H117" si="22">D110/$C$110*100</f>
        <v>169.36170212765958</v>
      </c>
      <c r="E117" s="104">
        <f t="shared" si="22"/>
        <v>211.17021276595747</v>
      </c>
      <c r="F117" s="104">
        <f t="shared" si="22"/>
        <v>226.27659574468083</v>
      </c>
      <c r="G117" s="104">
        <f t="shared" si="22"/>
        <v>126.80851063829788</v>
      </c>
      <c r="H117" s="104">
        <f t="shared" si="22"/>
        <v>137.12765957446808</v>
      </c>
      <c r="I117" s="130"/>
      <c r="J117" s="92"/>
    </row>
    <row r="118" spans="2:10" x14ac:dyDescent="0.25">
      <c r="B118" s="101" t="s">
        <v>25</v>
      </c>
      <c r="C118" s="104">
        <f>C111/$C$111*100</f>
        <v>100</v>
      </c>
      <c r="D118" s="104">
        <f t="shared" ref="D118:H118" si="23">D111/$C$111*100</f>
        <v>115.76590026873694</v>
      </c>
      <c r="E118" s="104">
        <f t="shared" si="23"/>
        <v>132.248432367871</v>
      </c>
      <c r="F118" s="104">
        <f t="shared" si="23"/>
        <v>134.04001194386385</v>
      </c>
      <c r="G118" s="104">
        <f t="shared" si="23"/>
        <v>112.60077635114961</v>
      </c>
      <c r="H118" s="104">
        <f t="shared" si="23"/>
        <v>127.44102717229025</v>
      </c>
      <c r="I118" s="130"/>
      <c r="J118" s="92"/>
    </row>
    <row r="119" spans="2:10" x14ac:dyDescent="0.25">
      <c r="B119" s="105"/>
      <c r="C119" s="105"/>
      <c r="D119" s="105"/>
      <c r="E119" s="105"/>
      <c r="F119" s="105"/>
      <c r="G119" s="105"/>
      <c r="H119" s="130"/>
      <c r="I119" s="130"/>
      <c r="J119" s="92"/>
    </row>
    <row r="120" spans="2:10" x14ac:dyDescent="0.25">
      <c r="H120" s="92"/>
      <c r="I120" s="92"/>
      <c r="J120" s="92"/>
    </row>
    <row r="121" spans="2:10" x14ac:dyDescent="0.25">
      <c r="H121" s="92"/>
      <c r="I121" s="92"/>
      <c r="J121" s="92"/>
    </row>
    <row r="122" spans="2:10" x14ac:dyDescent="0.25">
      <c r="G122" s="92"/>
      <c r="H122" s="92"/>
      <c r="I122" s="92"/>
      <c r="J122" s="92"/>
    </row>
  </sheetData>
  <sheetProtection sheet="1" objects="1" scenarios="1"/>
  <mergeCells count="18">
    <mergeCell ref="B2:T4"/>
    <mergeCell ref="B7:B8"/>
    <mergeCell ref="C7:D8"/>
    <mergeCell ref="E8:F8"/>
    <mergeCell ref="G8:H8"/>
    <mergeCell ref="I8:J8"/>
    <mergeCell ref="K8:L8"/>
    <mergeCell ref="B33:T35"/>
    <mergeCell ref="E7:J7"/>
    <mergeCell ref="C12:J12"/>
    <mergeCell ref="F21:N21"/>
    <mergeCell ref="C26:N26"/>
    <mergeCell ref="B21:B22"/>
    <mergeCell ref="C21:E22"/>
    <mergeCell ref="F22:H22"/>
    <mergeCell ref="I22:K22"/>
    <mergeCell ref="L22:N22"/>
    <mergeCell ref="O22:Q22"/>
  </mergeCells>
  <pageMargins left="0.7" right="0.7" top="0.75" bottom="0.75" header="0.3" footer="0.3"/>
  <pageSetup paperSize="9" scale="44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537856-4D63-4344-8BF7-E393754F0907}">
  <sheetPr>
    <tabColor theme="0"/>
    <pageSetUpPr fitToPage="1"/>
  </sheetPr>
  <dimension ref="B2:AJ205"/>
  <sheetViews>
    <sheetView zoomScaleNormal="100" zoomScalePageLayoutView="125" workbookViewId="0">
      <selection activeCell="S6" sqref="S6"/>
    </sheetView>
  </sheetViews>
  <sheetFormatPr defaultColWidth="8.85546875" defaultRowHeight="13.5" x14ac:dyDescent="0.25"/>
  <cols>
    <col min="1" max="1" width="4.7109375" style="37" customWidth="1"/>
    <col min="2" max="2" width="22.7109375" style="37" customWidth="1"/>
    <col min="3" max="20" width="9.28515625" style="37" customWidth="1"/>
    <col min="21" max="21" width="8.85546875" style="37"/>
    <col min="22" max="22" width="8.42578125" style="37" customWidth="1"/>
    <col min="23" max="23" width="13.28515625" style="37" bestFit="1" customWidth="1"/>
    <col min="24" max="27" width="8.85546875" style="37"/>
    <col min="28" max="28" width="13.28515625" style="37" bestFit="1" customWidth="1"/>
    <col min="29" max="32" width="8.85546875" style="37"/>
    <col min="33" max="33" width="13.28515625" style="37" bestFit="1" customWidth="1"/>
    <col min="34" max="16384" width="8.85546875" style="37"/>
  </cols>
  <sheetData>
    <row r="2" spans="2:34" ht="14.25" customHeight="1" x14ac:dyDescent="0.25">
      <c r="B2" s="150" t="s">
        <v>185</v>
      </c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C2" s="105"/>
      <c r="AD2" s="101"/>
      <c r="AE2" s="101"/>
      <c r="AF2" s="101"/>
      <c r="AG2" s="101"/>
      <c r="AH2" s="105"/>
    </row>
    <row r="3" spans="2:34" ht="14.25" customHeight="1" x14ac:dyDescent="0.25">
      <c r="B3" s="150"/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150"/>
      <c r="Q3" s="150"/>
      <c r="R3" s="150"/>
      <c r="S3" s="150"/>
      <c r="T3" s="150"/>
      <c r="U3" s="150"/>
      <c r="V3" s="150"/>
      <c r="W3" s="150"/>
      <c r="X3" s="150"/>
      <c r="Y3" s="150"/>
      <c r="Z3" s="150"/>
      <c r="AA3" s="150"/>
      <c r="AC3" s="107"/>
      <c r="AD3" s="101"/>
      <c r="AE3" s="101" t="s">
        <v>27</v>
      </c>
      <c r="AF3" s="101" t="s">
        <v>28</v>
      </c>
      <c r="AG3" s="108"/>
      <c r="AH3" s="107"/>
    </row>
    <row r="4" spans="2:34" ht="14.25" customHeight="1" x14ac:dyDescent="0.25">
      <c r="B4" s="150"/>
      <c r="C4" s="150"/>
      <c r="D4" s="150"/>
      <c r="E4" s="150"/>
      <c r="F4" s="150"/>
      <c r="G4" s="150"/>
      <c r="H4" s="150"/>
      <c r="I4" s="150"/>
      <c r="J4" s="150"/>
      <c r="K4" s="150"/>
      <c r="L4" s="150"/>
      <c r="M4" s="150"/>
      <c r="N4" s="150"/>
      <c r="O4" s="150"/>
      <c r="P4" s="150"/>
      <c r="Q4" s="150"/>
      <c r="R4" s="150"/>
      <c r="S4" s="150"/>
      <c r="T4" s="150"/>
      <c r="U4" s="150"/>
      <c r="V4" s="150"/>
      <c r="W4" s="150"/>
      <c r="X4" s="150"/>
      <c r="Y4" s="150"/>
      <c r="Z4" s="150"/>
      <c r="AA4" s="150"/>
      <c r="AC4" s="107"/>
      <c r="AD4" s="101" t="s">
        <v>4</v>
      </c>
      <c r="AE4" s="104">
        <f>$E$11</f>
        <v>15087</v>
      </c>
      <c r="AF4" s="104">
        <f>$G$11</f>
        <v>21144</v>
      </c>
      <c r="AG4" s="108"/>
      <c r="AH4" s="107"/>
    </row>
    <row r="5" spans="2:34" x14ac:dyDescent="0.25">
      <c r="AC5" s="106"/>
      <c r="AD5" s="102"/>
      <c r="AE5" s="102"/>
      <c r="AF5" s="102"/>
      <c r="AG5" s="102"/>
      <c r="AH5" s="109"/>
    </row>
    <row r="6" spans="2:34" s="74" customFormat="1" ht="24.95" customHeight="1" x14ac:dyDescent="0.25">
      <c r="B6" s="72" t="s">
        <v>203</v>
      </c>
      <c r="C6" s="73"/>
      <c r="D6" s="73"/>
      <c r="E6" s="75"/>
      <c r="F6" s="75"/>
      <c r="G6" s="75"/>
      <c r="H6" s="75"/>
      <c r="I6" s="75"/>
      <c r="J6" s="75"/>
      <c r="K6" s="75"/>
      <c r="L6" s="75"/>
      <c r="AC6" s="105"/>
      <c r="AD6" s="102"/>
      <c r="AE6" s="102"/>
      <c r="AF6" s="102"/>
      <c r="AG6" s="101"/>
      <c r="AH6" s="105"/>
    </row>
    <row r="7" spans="2:34" s="18" customFormat="1" ht="15" customHeight="1" x14ac:dyDescent="0.25">
      <c r="B7" s="151" t="s">
        <v>22</v>
      </c>
      <c r="C7" s="153" t="s">
        <v>55</v>
      </c>
      <c r="D7" s="153"/>
      <c r="E7" s="155" t="s">
        <v>2</v>
      </c>
      <c r="F7" s="155"/>
      <c r="G7" s="155"/>
      <c r="H7" s="155"/>
      <c r="I7" s="155"/>
      <c r="J7" s="155"/>
      <c r="K7" s="155"/>
      <c r="L7" s="155"/>
      <c r="M7" s="155"/>
      <c r="N7" s="155"/>
      <c r="O7" s="155"/>
      <c r="P7" s="155"/>
      <c r="Q7" s="155"/>
      <c r="R7" s="155"/>
      <c r="AC7" s="105"/>
      <c r="AD7" s="101"/>
      <c r="AE7" s="101"/>
      <c r="AF7" s="101"/>
      <c r="AG7" s="101"/>
      <c r="AH7" s="105"/>
    </row>
    <row r="8" spans="2:34" s="18" customFormat="1" ht="27" customHeight="1" x14ac:dyDescent="0.25">
      <c r="B8" s="152"/>
      <c r="C8" s="154"/>
      <c r="D8" s="154"/>
      <c r="E8" s="159" t="s">
        <v>27</v>
      </c>
      <c r="F8" s="159"/>
      <c r="G8" s="159" t="s">
        <v>28</v>
      </c>
      <c r="H8" s="159"/>
      <c r="I8" s="159" t="s">
        <v>29</v>
      </c>
      <c r="J8" s="159"/>
      <c r="K8" s="160" t="s">
        <v>30</v>
      </c>
      <c r="L8" s="160"/>
      <c r="M8" s="159" t="s">
        <v>31</v>
      </c>
      <c r="N8" s="159"/>
      <c r="O8" s="159" t="s">
        <v>32</v>
      </c>
      <c r="P8" s="159"/>
      <c r="Q8" s="159" t="s">
        <v>33</v>
      </c>
      <c r="R8" s="159"/>
      <c r="AC8" s="105"/>
      <c r="AD8" s="101"/>
      <c r="AE8" s="101" t="s">
        <v>29</v>
      </c>
      <c r="AF8" s="101" t="s">
        <v>30</v>
      </c>
      <c r="AG8" s="101"/>
      <c r="AH8" s="105"/>
    </row>
    <row r="9" spans="2:34" s="18" customFormat="1" ht="35.25" customHeight="1" x14ac:dyDescent="0.25">
      <c r="B9" s="76"/>
      <c r="C9" s="77" t="s">
        <v>358</v>
      </c>
      <c r="D9" s="78" t="s">
        <v>0</v>
      </c>
      <c r="E9" s="77" t="s">
        <v>358</v>
      </c>
      <c r="F9" s="78" t="s">
        <v>0</v>
      </c>
      <c r="G9" s="77" t="s">
        <v>358</v>
      </c>
      <c r="H9" s="78" t="s">
        <v>0</v>
      </c>
      <c r="I9" s="77" t="s">
        <v>358</v>
      </c>
      <c r="J9" s="78" t="s">
        <v>0</v>
      </c>
      <c r="K9" s="77" t="s">
        <v>358</v>
      </c>
      <c r="L9" s="78" t="s">
        <v>0</v>
      </c>
      <c r="M9" s="77" t="s">
        <v>358</v>
      </c>
      <c r="N9" s="78" t="s">
        <v>0</v>
      </c>
      <c r="O9" s="77" t="s">
        <v>358</v>
      </c>
      <c r="P9" s="78" t="s">
        <v>0</v>
      </c>
      <c r="Q9" s="77" t="s">
        <v>358</v>
      </c>
      <c r="R9" s="78" t="s">
        <v>0</v>
      </c>
      <c r="AC9" s="105"/>
      <c r="AD9" s="101" t="s">
        <v>4</v>
      </c>
      <c r="AE9" s="104">
        <f>$I$11</f>
        <v>29106</v>
      </c>
      <c r="AF9" s="104">
        <f>$K$11</f>
        <v>7125</v>
      </c>
      <c r="AG9" s="101"/>
      <c r="AH9" s="105"/>
    </row>
    <row r="10" spans="2:34" s="18" customFormat="1" ht="12.75" x14ac:dyDescent="0.25">
      <c r="B10" s="18" t="s">
        <v>3</v>
      </c>
      <c r="C10" s="30">
        <f>$H$74</f>
        <v>202233</v>
      </c>
      <c r="D10" s="31">
        <f>C10/$C$10</f>
        <v>1</v>
      </c>
      <c r="E10" s="30">
        <f>$H$67</f>
        <v>86077</v>
      </c>
      <c r="F10" s="19">
        <f>E10/$C$10</f>
        <v>0.42563280967992367</v>
      </c>
      <c r="G10" s="30">
        <f>$H$68</f>
        <v>116156</v>
      </c>
      <c r="H10" s="19">
        <f>G10/$C$10</f>
        <v>0.57436719032007633</v>
      </c>
      <c r="I10" s="30">
        <f>$H$69</f>
        <v>163190</v>
      </c>
      <c r="J10" s="19">
        <f>I10/$C$10</f>
        <v>0.8069405092146188</v>
      </c>
      <c r="K10" s="30">
        <f>$H$70</f>
        <v>39043</v>
      </c>
      <c r="L10" s="19">
        <f>K10/$C$10</f>
        <v>0.19305949078538123</v>
      </c>
      <c r="M10" s="30">
        <f>$H$71</f>
        <v>100305</v>
      </c>
      <c r="N10" s="19">
        <f>M10/$C$10</f>
        <v>0.49598730177567457</v>
      </c>
      <c r="O10" s="30">
        <f>$H$72</f>
        <v>99053</v>
      </c>
      <c r="P10" s="19">
        <f>O10/$C$10</f>
        <v>0.48979642293789838</v>
      </c>
      <c r="Q10" s="30">
        <f>$H$73</f>
        <v>2875</v>
      </c>
      <c r="R10" s="19">
        <f>Q10/$C$10</f>
        <v>1.4216275286427042E-2</v>
      </c>
      <c r="AC10" s="105"/>
      <c r="AD10" s="101"/>
      <c r="AE10" s="101"/>
      <c r="AF10" s="101"/>
      <c r="AG10" s="101"/>
      <c r="AH10" s="105"/>
    </row>
    <row r="11" spans="2:34" s="18" customFormat="1" ht="12.75" x14ac:dyDescent="0.25">
      <c r="B11" s="18" t="s">
        <v>4</v>
      </c>
      <c r="C11" s="30">
        <f>$H$97</f>
        <v>36231</v>
      </c>
      <c r="D11" s="33">
        <f>C11/$C$11</f>
        <v>1</v>
      </c>
      <c r="E11" s="30">
        <f>$H$90</f>
        <v>15087</v>
      </c>
      <c r="F11" s="16">
        <f>E11/$C$11</f>
        <v>0.41641136043719468</v>
      </c>
      <c r="G11" s="30">
        <f>$H$91</f>
        <v>21144</v>
      </c>
      <c r="H11" s="16">
        <f>G11/$C$11</f>
        <v>0.58358863956280538</v>
      </c>
      <c r="I11" s="30">
        <f>$H$92</f>
        <v>29106</v>
      </c>
      <c r="J11" s="16">
        <f>I11/$C$11</f>
        <v>0.80334520162291956</v>
      </c>
      <c r="K11" s="30">
        <f>$H$93</f>
        <v>7125</v>
      </c>
      <c r="L11" s="16">
        <f>K11/$C$11</f>
        <v>0.19665479837708041</v>
      </c>
      <c r="M11" s="30">
        <f>$H$94</f>
        <v>18240</v>
      </c>
      <c r="N11" s="16">
        <f>M11/$C$11</f>
        <v>0.50343628384532579</v>
      </c>
      <c r="O11" s="30">
        <f>$H$95</f>
        <v>17480</v>
      </c>
      <c r="P11" s="16">
        <f>O11/$C$11</f>
        <v>0.48245977201843726</v>
      </c>
      <c r="Q11" s="30">
        <f>$H$96</f>
        <v>511</v>
      </c>
      <c r="R11" s="16">
        <f>Q11/$C$11</f>
        <v>1.4103944136236925E-2</v>
      </c>
      <c r="AC11" s="105"/>
      <c r="AD11" s="101"/>
      <c r="AE11" s="101"/>
      <c r="AF11" s="101"/>
      <c r="AG11" s="101"/>
      <c r="AH11" s="105"/>
    </row>
    <row r="12" spans="2:34" s="18" customFormat="1" ht="15" customHeight="1" x14ac:dyDescent="0.25">
      <c r="B12" s="79"/>
      <c r="C12" s="157" t="s">
        <v>14</v>
      </c>
      <c r="D12" s="157"/>
      <c r="E12" s="157"/>
      <c r="F12" s="157"/>
      <c r="G12" s="157"/>
      <c r="H12" s="157"/>
      <c r="I12" s="157"/>
      <c r="J12" s="157"/>
      <c r="K12" s="157"/>
      <c r="L12" s="157"/>
      <c r="M12" s="157"/>
      <c r="N12" s="157"/>
      <c r="O12" s="157"/>
      <c r="P12" s="157"/>
      <c r="Q12" s="157"/>
      <c r="R12" s="157"/>
      <c r="AC12" s="105"/>
      <c r="AD12" s="101"/>
      <c r="AE12" s="101"/>
      <c r="AF12" s="101"/>
      <c r="AG12" s="101"/>
      <c r="AH12" s="105"/>
    </row>
    <row r="13" spans="2:34" s="18" customFormat="1" ht="15" customHeight="1" x14ac:dyDescent="0.25">
      <c r="B13" s="18" t="s">
        <v>53</v>
      </c>
      <c r="C13" s="30">
        <f>$H$120</f>
        <v>5667</v>
      </c>
      <c r="D13" s="31">
        <f>C13/$C$13</f>
        <v>1</v>
      </c>
      <c r="E13" s="30">
        <f>$H$113</f>
        <v>2160</v>
      </c>
      <c r="F13" s="19">
        <f>E13/$C$13</f>
        <v>0.38115404976177875</v>
      </c>
      <c r="G13" s="30">
        <f>$H$114</f>
        <v>3507</v>
      </c>
      <c r="H13" s="19">
        <f>G13/$C$13</f>
        <v>0.61884595023822131</v>
      </c>
      <c r="I13" s="30">
        <f>$H$115</f>
        <v>4885</v>
      </c>
      <c r="J13" s="19">
        <f>I13/$C$13</f>
        <v>0.86200811716957826</v>
      </c>
      <c r="K13" s="30">
        <f>$H$116</f>
        <v>782</v>
      </c>
      <c r="L13" s="19">
        <f>K13/$C$13</f>
        <v>0.13799188283042174</v>
      </c>
      <c r="M13" s="30">
        <f>$H$117</f>
        <v>2901</v>
      </c>
      <c r="N13" s="19">
        <f>M13/$C$13</f>
        <v>0.5119110640550556</v>
      </c>
      <c r="O13" s="30">
        <f>$H$118</f>
        <v>2706</v>
      </c>
      <c r="P13" s="19">
        <f>O13/$C$13</f>
        <v>0.47750132345156165</v>
      </c>
      <c r="Q13" s="30">
        <f>$H$119</f>
        <v>60</v>
      </c>
      <c r="R13" s="19">
        <f>Q13/$C$13</f>
        <v>1.0587612493382742E-2</v>
      </c>
      <c r="AC13" s="105"/>
      <c r="AD13" s="101"/>
      <c r="AE13" s="101"/>
      <c r="AF13" s="101"/>
      <c r="AG13" s="101"/>
      <c r="AH13" s="105"/>
    </row>
    <row r="14" spans="2:34" s="18" customFormat="1" ht="12.75" x14ac:dyDescent="0.25">
      <c r="B14" s="18" t="s">
        <v>5</v>
      </c>
      <c r="C14" s="30">
        <f>$H$143</f>
        <v>15932</v>
      </c>
      <c r="D14" s="31">
        <f>C14/$C$14</f>
        <v>1</v>
      </c>
      <c r="E14" s="30">
        <f>$H$136</f>
        <v>6783</v>
      </c>
      <c r="F14" s="19">
        <f>E14/$C$14</f>
        <v>0.4257469244288225</v>
      </c>
      <c r="G14" s="30">
        <f>$H$137</f>
        <v>9149</v>
      </c>
      <c r="H14" s="19">
        <f>G14/$C$14</f>
        <v>0.57425307557117755</v>
      </c>
      <c r="I14" s="30">
        <f>$H$138</f>
        <v>12441</v>
      </c>
      <c r="J14" s="19">
        <f>I14/$C$14</f>
        <v>0.78088124529249314</v>
      </c>
      <c r="K14" s="30">
        <f>$H$139</f>
        <v>3491</v>
      </c>
      <c r="L14" s="19">
        <f>K14/$C$14</f>
        <v>0.21911875470750691</v>
      </c>
      <c r="M14" s="30">
        <f>$H$140</f>
        <v>8281</v>
      </c>
      <c r="N14" s="19">
        <f>M14/$C$14</f>
        <v>0.51977152899824253</v>
      </c>
      <c r="O14" s="30">
        <f>$H$141</f>
        <v>7443</v>
      </c>
      <c r="P14" s="19">
        <f>O14/$C$14</f>
        <v>0.46717298518704492</v>
      </c>
      <c r="Q14" s="30">
        <f>$H$142</f>
        <v>208</v>
      </c>
      <c r="R14" s="19">
        <f>Q14/$C$14</f>
        <v>1.3055485814712529E-2</v>
      </c>
      <c r="AC14" s="105"/>
      <c r="AD14" s="101"/>
      <c r="AE14" s="101"/>
      <c r="AF14" s="101"/>
      <c r="AG14" s="101"/>
      <c r="AH14" s="105"/>
    </row>
    <row r="15" spans="2:34" s="18" customFormat="1" ht="12.75" x14ac:dyDescent="0.25">
      <c r="B15" s="18" t="s">
        <v>6</v>
      </c>
      <c r="C15" s="30">
        <f>$H$166</f>
        <v>8256</v>
      </c>
      <c r="D15" s="31">
        <f>C15/$C$15</f>
        <v>1</v>
      </c>
      <c r="E15" s="30">
        <f>$H$159</f>
        <v>3471</v>
      </c>
      <c r="F15" s="19">
        <f>E15/$C$15</f>
        <v>0.42042151162790697</v>
      </c>
      <c r="G15" s="30">
        <f>$H$160</f>
        <v>4785</v>
      </c>
      <c r="H15" s="19">
        <f>G15/$C$15</f>
        <v>0.57957848837209303</v>
      </c>
      <c r="I15" s="30">
        <f>$H$161</f>
        <v>6551</v>
      </c>
      <c r="J15" s="19">
        <f>I15/$C$15</f>
        <v>0.79348352713178294</v>
      </c>
      <c r="K15" s="30">
        <f>$H$162</f>
        <v>1705</v>
      </c>
      <c r="L15" s="19">
        <f>K15/$C$15</f>
        <v>0.20651647286821706</v>
      </c>
      <c r="M15" s="30">
        <f>$H$163</f>
        <v>3890</v>
      </c>
      <c r="N15" s="19">
        <f>M15/$C$15</f>
        <v>0.47117248062015504</v>
      </c>
      <c r="O15" s="30">
        <f>$H$164</f>
        <v>4241</v>
      </c>
      <c r="P15" s="19">
        <f>O15/$C$15</f>
        <v>0.51368701550387597</v>
      </c>
      <c r="Q15" s="30">
        <f>$H$165</f>
        <v>125</v>
      </c>
      <c r="R15" s="19">
        <f>Q15/$C$15</f>
        <v>1.5140503875968991E-2</v>
      </c>
      <c r="AC15" s="105"/>
      <c r="AD15" s="101"/>
      <c r="AE15" s="101"/>
      <c r="AF15" s="101"/>
      <c r="AG15" s="101"/>
      <c r="AH15" s="105"/>
    </row>
    <row r="16" spans="2:34" s="18" customFormat="1" ht="12.75" x14ac:dyDescent="0.25">
      <c r="B16" s="80" t="s">
        <v>7</v>
      </c>
      <c r="C16" s="32">
        <f>$H$189</f>
        <v>6376</v>
      </c>
      <c r="D16" s="33">
        <f>C16/$C$16</f>
        <v>1</v>
      </c>
      <c r="E16" s="32">
        <f>$H$182</f>
        <v>2673</v>
      </c>
      <c r="F16" s="16">
        <f>E16/$C$16</f>
        <v>0.41922835633626099</v>
      </c>
      <c r="G16" s="32">
        <f>$H$183</f>
        <v>3703</v>
      </c>
      <c r="H16" s="16">
        <f>G16/$C$16</f>
        <v>0.58077164366373901</v>
      </c>
      <c r="I16" s="32">
        <f>$H$184</f>
        <v>5229</v>
      </c>
      <c r="J16" s="16">
        <f>I16/$C$16</f>
        <v>0.82010664993726479</v>
      </c>
      <c r="K16" s="32">
        <f>$H$185</f>
        <v>1147</v>
      </c>
      <c r="L16" s="16">
        <f>K16/$C$16</f>
        <v>0.17989335006273527</v>
      </c>
      <c r="M16" s="32">
        <f>$H$186</f>
        <v>3168</v>
      </c>
      <c r="N16" s="16">
        <f>M16/$C$16</f>
        <v>0.49686323713927227</v>
      </c>
      <c r="O16" s="32">
        <f>$H$187</f>
        <v>3090</v>
      </c>
      <c r="P16" s="16">
        <f>O16/$C$16</f>
        <v>0.48462986198243413</v>
      </c>
      <c r="Q16" s="32">
        <f>$H$188</f>
        <v>118</v>
      </c>
      <c r="R16" s="16">
        <f>Q16/$C$16</f>
        <v>1.8506900878293601E-2</v>
      </c>
      <c r="AC16" s="105"/>
      <c r="AD16" s="101"/>
      <c r="AE16" s="101" t="s">
        <v>37</v>
      </c>
      <c r="AF16" s="101" t="s">
        <v>38</v>
      </c>
      <c r="AG16" s="101" t="s">
        <v>39</v>
      </c>
      <c r="AH16" s="105"/>
    </row>
    <row r="17" spans="2:36" s="18" customFormat="1" ht="24.95" customHeight="1" x14ac:dyDescent="0.2">
      <c r="B17" s="81" t="s">
        <v>47</v>
      </c>
      <c r="C17" s="82"/>
      <c r="D17" s="82"/>
      <c r="E17" s="82"/>
      <c r="F17" s="53"/>
      <c r="G17" s="53"/>
      <c r="H17" s="19"/>
      <c r="I17" s="82"/>
      <c r="J17" s="82"/>
      <c r="K17" s="17"/>
      <c r="L17" s="17"/>
      <c r="M17" s="53"/>
      <c r="N17" s="19"/>
      <c r="AC17" s="110"/>
      <c r="AD17" s="101" t="s">
        <v>4</v>
      </c>
      <c r="AE17" s="104">
        <f>$M$11</f>
        <v>18240</v>
      </c>
      <c r="AF17" s="104">
        <f>$O$11</f>
        <v>17480</v>
      </c>
      <c r="AG17" s="104">
        <f>$Q$11</f>
        <v>511</v>
      </c>
      <c r="AH17" s="105"/>
    </row>
    <row r="18" spans="2:36" ht="14.25" x14ac:dyDescent="0.25">
      <c r="B18" s="39"/>
      <c r="C18" s="39"/>
      <c r="D18" s="39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AC18" s="110"/>
      <c r="AD18" s="111"/>
      <c r="AE18" s="108"/>
      <c r="AF18" s="108"/>
      <c r="AG18" s="108"/>
      <c r="AH18" s="107"/>
    </row>
    <row r="19" spans="2:36" ht="14.25" x14ac:dyDescent="0.25">
      <c r="L19" s="5"/>
      <c r="M19" s="5"/>
      <c r="N19" s="5"/>
      <c r="O19" s="39"/>
      <c r="P19" s="39"/>
      <c r="Q19" s="39"/>
      <c r="R19" s="39"/>
      <c r="AC19" s="109"/>
      <c r="AD19" s="112"/>
      <c r="AE19" s="112"/>
      <c r="AF19" s="112"/>
      <c r="AG19" s="112"/>
      <c r="AH19" s="109"/>
    </row>
    <row r="20" spans="2:36" s="83" customFormat="1" ht="24.95" customHeight="1" x14ac:dyDescent="0.25">
      <c r="B20" s="72" t="s">
        <v>217</v>
      </c>
      <c r="C20" s="71"/>
      <c r="D20" s="71"/>
      <c r="E20" s="71"/>
      <c r="F20" s="71"/>
      <c r="G20" s="71"/>
      <c r="H20" s="71"/>
      <c r="I20" s="71"/>
      <c r="J20" s="71"/>
      <c r="K20" s="71"/>
      <c r="L20" s="95"/>
      <c r="M20" s="95"/>
      <c r="N20" s="95"/>
      <c r="O20" s="95"/>
      <c r="P20" s="95"/>
      <c r="Q20" s="95"/>
      <c r="AC20" s="74"/>
      <c r="AD20" s="74"/>
      <c r="AE20" s="74"/>
      <c r="AF20" s="74"/>
      <c r="AG20" s="74"/>
      <c r="AH20" s="18"/>
    </row>
    <row r="21" spans="2:36" s="18" customFormat="1" ht="15" customHeight="1" x14ac:dyDescent="0.25">
      <c r="B21" s="151" t="s">
        <v>22</v>
      </c>
      <c r="C21" s="158" t="s">
        <v>55</v>
      </c>
      <c r="D21" s="158"/>
      <c r="E21" s="158"/>
      <c r="F21" s="155" t="s">
        <v>2</v>
      </c>
      <c r="G21" s="155"/>
      <c r="H21" s="155"/>
      <c r="I21" s="155"/>
      <c r="J21" s="155"/>
      <c r="K21" s="155"/>
      <c r="L21" s="17"/>
      <c r="M21" s="17"/>
      <c r="N21" s="17"/>
      <c r="O21" s="17"/>
      <c r="P21" s="17"/>
      <c r="Q21" s="17"/>
    </row>
    <row r="22" spans="2:36" s="18" customFormat="1" ht="24.75" customHeight="1" x14ac:dyDescent="0.25">
      <c r="B22" s="152"/>
      <c r="C22" s="159"/>
      <c r="D22" s="159"/>
      <c r="E22" s="159"/>
      <c r="F22" s="156" t="s">
        <v>27</v>
      </c>
      <c r="G22" s="156"/>
      <c r="H22" s="156"/>
      <c r="I22" s="156" t="s">
        <v>28</v>
      </c>
      <c r="J22" s="156"/>
      <c r="K22" s="156"/>
      <c r="L22" s="160"/>
      <c r="M22" s="160"/>
      <c r="N22" s="160"/>
      <c r="O22" s="160"/>
      <c r="P22" s="160"/>
      <c r="Q22" s="160"/>
    </row>
    <row r="23" spans="2:36" s="18" customFormat="1" ht="35.25" customHeight="1" x14ac:dyDescent="0.25">
      <c r="B23" s="76"/>
      <c r="C23" s="77" t="s">
        <v>358</v>
      </c>
      <c r="D23" s="78" t="s">
        <v>359</v>
      </c>
      <c r="E23" s="78" t="s">
        <v>360</v>
      </c>
      <c r="F23" s="77" t="s">
        <v>358</v>
      </c>
      <c r="G23" s="78" t="s">
        <v>359</v>
      </c>
      <c r="H23" s="78" t="s">
        <v>360</v>
      </c>
      <c r="I23" s="77" t="s">
        <v>358</v>
      </c>
      <c r="J23" s="78" t="s">
        <v>359</v>
      </c>
      <c r="K23" s="78" t="s">
        <v>360</v>
      </c>
      <c r="L23" s="93"/>
      <c r="M23" s="94"/>
      <c r="N23" s="94"/>
      <c r="O23" s="93"/>
      <c r="P23" s="94"/>
      <c r="Q23" s="94"/>
    </row>
    <row r="24" spans="2:36" s="18" customFormat="1" ht="12.75" x14ac:dyDescent="0.25">
      <c r="B24" s="18" t="s">
        <v>3</v>
      </c>
      <c r="C24" s="30">
        <f>$H$74</f>
        <v>202233</v>
      </c>
      <c r="D24" s="84">
        <f>$H$74-$G$74</f>
        <v>26363</v>
      </c>
      <c r="E24" s="21">
        <f>($H$74-$G$74)/$G$74</f>
        <v>0.14990049468357308</v>
      </c>
      <c r="F24" s="30">
        <f>$H$67</f>
        <v>86077</v>
      </c>
      <c r="G24" s="84">
        <f>H67-G67</f>
        <v>12450</v>
      </c>
      <c r="H24" s="21">
        <f>(H67-G67)/G67</f>
        <v>0.16909557635106687</v>
      </c>
      <c r="I24" s="30">
        <f>$H$68</f>
        <v>116156</v>
      </c>
      <c r="J24" s="84">
        <f>H68-G68</f>
        <v>13913</v>
      </c>
      <c r="K24" s="21">
        <f>(H68-G68)/G68</f>
        <v>0.13607777549563296</v>
      </c>
      <c r="L24" s="35"/>
      <c r="M24" s="35"/>
      <c r="N24" s="21"/>
      <c r="O24" s="22"/>
      <c r="P24" s="35"/>
      <c r="Q24" s="21"/>
    </row>
    <row r="25" spans="2:36" s="18" customFormat="1" ht="12.75" x14ac:dyDescent="0.25">
      <c r="B25" s="18" t="s">
        <v>4</v>
      </c>
      <c r="C25" s="30">
        <f>$H$97</f>
        <v>36231</v>
      </c>
      <c r="D25" s="84">
        <f>$H$97-$G$97</f>
        <v>5491</v>
      </c>
      <c r="E25" s="21">
        <f>($H$97-$G$97)/$G$97</f>
        <v>0.17862719583604425</v>
      </c>
      <c r="F25" s="30">
        <f>$H$90</f>
        <v>15087</v>
      </c>
      <c r="G25" s="84">
        <f>H90-G90</f>
        <v>1742</v>
      </c>
      <c r="H25" s="21">
        <f>(H90-G90)/G90</f>
        <v>0.13053578119145748</v>
      </c>
      <c r="I25" s="30">
        <f>$H$91</f>
        <v>21144</v>
      </c>
      <c r="J25" s="84">
        <f>H91-G91</f>
        <v>3749</v>
      </c>
      <c r="K25" s="21">
        <f>(H91-G91)/G91</f>
        <v>0.21552170163840184</v>
      </c>
      <c r="L25" s="35"/>
      <c r="M25" s="35"/>
      <c r="N25" s="21"/>
      <c r="O25" s="22"/>
      <c r="P25" s="35"/>
      <c r="Q25" s="21"/>
    </row>
    <row r="26" spans="2:36" s="18" customFormat="1" ht="15" customHeight="1" x14ac:dyDescent="0.25">
      <c r="B26" s="79"/>
      <c r="C26" s="157" t="s">
        <v>14</v>
      </c>
      <c r="D26" s="157"/>
      <c r="E26" s="157"/>
      <c r="F26" s="157"/>
      <c r="G26" s="157"/>
      <c r="H26" s="157"/>
      <c r="I26" s="157"/>
      <c r="J26" s="157"/>
      <c r="K26" s="157"/>
      <c r="L26" s="22"/>
      <c r="M26" s="22"/>
      <c r="N26" s="22"/>
      <c r="O26" s="22"/>
      <c r="P26" s="22"/>
      <c r="Q26" s="22"/>
    </row>
    <row r="27" spans="2:36" s="18" customFormat="1" ht="15" customHeight="1" x14ac:dyDescent="0.25">
      <c r="B27" s="18" t="s">
        <v>53</v>
      </c>
      <c r="C27" s="30">
        <f>$H$120</f>
        <v>5667</v>
      </c>
      <c r="D27" s="84">
        <f>$H$120-$G$120</f>
        <v>821</v>
      </c>
      <c r="E27" s="21">
        <f>($H$120-$G$120)/$G$120</f>
        <v>0.16941807676434173</v>
      </c>
      <c r="F27" s="30">
        <f>$H$113</f>
        <v>2160</v>
      </c>
      <c r="G27" s="84">
        <f>H113-G113</f>
        <v>386</v>
      </c>
      <c r="H27" s="21">
        <f>(H113-G113)/G113</f>
        <v>0.21758737316798196</v>
      </c>
      <c r="I27" s="30">
        <f>$H$114</f>
        <v>3507</v>
      </c>
      <c r="J27" s="84">
        <f>H114-G114</f>
        <v>435</v>
      </c>
      <c r="K27" s="21">
        <f>(H114-G114)/G114</f>
        <v>0.1416015625</v>
      </c>
      <c r="L27" s="35"/>
      <c r="M27" s="35"/>
      <c r="N27" s="21"/>
      <c r="O27" s="22"/>
      <c r="P27" s="35"/>
      <c r="Q27" s="21"/>
    </row>
    <row r="28" spans="2:36" s="18" customFormat="1" ht="12.75" x14ac:dyDescent="0.25">
      <c r="B28" s="18" t="s">
        <v>5</v>
      </c>
      <c r="C28" s="30">
        <f>$H$143</f>
        <v>15932</v>
      </c>
      <c r="D28" s="84">
        <f>$H$143-$G$143</f>
        <v>2060</v>
      </c>
      <c r="E28" s="21">
        <f>($H$143-$G$143)/$G$143</f>
        <v>0.14850057670126873</v>
      </c>
      <c r="F28" s="30">
        <f>$H$136</f>
        <v>6783</v>
      </c>
      <c r="G28" s="84">
        <f>H136-G136</f>
        <v>320</v>
      </c>
      <c r="H28" s="21">
        <f>(H136-G136)/G136</f>
        <v>4.9512610242921244E-2</v>
      </c>
      <c r="I28" s="30">
        <f>$H$137</f>
        <v>9149</v>
      </c>
      <c r="J28" s="84">
        <f>H137-G137</f>
        <v>1740</v>
      </c>
      <c r="K28" s="21">
        <f>(H137-G137)/G137</f>
        <v>0.23484950735591847</v>
      </c>
      <c r="L28" s="35"/>
      <c r="M28" s="35"/>
      <c r="N28" s="21"/>
      <c r="O28" s="22"/>
      <c r="P28" s="35"/>
      <c r="Q28" s="21"/>
    </row>
    <row r="29" spans="2:36" s="18" customFormat="1" ht="12.75" x14ac:dyDescent="0.25">
      <c r="B29" s="18" t="s">
        <v>6</v>
      </c>
      <c r="C29" s="30">
        <f>$H$166</f>
        <v>8256</v>
      </c>
      <c r="D29" s="84">
        <f>$H$166-$G$166</f>
        <v>2103</v>
      </c>
      <c r="E29" s="21">
        <f>($H$166-$G$166)/$G$166</f>
        <v>0.34178449536811312</v>
      </c>
      <c r="F29" s="30">
        <f>$H$159</f>
        <v>3471</v>
      </c>
      <c r="G29" s="84">
        <f>H159-G159</f>
        <v>980</v>
      </c>
      <c r="H29" s="21">
        <f>(H159-G159)/G159</f>
        <v>0.39341629867523081</v>
      </c>
      <c r="I29" s="30">
        <f>$H$160</f>
        <v>4785</v>
      </c>
      <c r="J29" s="84">
        <f>H160-G160</f>
        <v>1123</v>
      </c>
      <c r="K29" s="21">
        <f>(H160-G160)/G160</f>
        <v>0.30666302566903331</v>
      </c>
      <c r="L29" s="35"/>
      <c r="M29" s="35"/>
      <c r="N29" s="21"/>
      <c r="O29" s="22"/>
      <c r="P29" s="35"/>
      <c r="Q29" s="21"/>
    </row>
    <row r="30" spans="2:36" s="18" customFormat="1" ht="12.75" x14ac:dyDescent="0.25">
      <c r="B30" s="80" t="s">
        <v>7</v>
      </c>
      <c r="C30" s="32">
        <f>$H$189</f>
        <v>6376</v>
      </c>
      <c r="D30" s="84">
        <f>$H$189-$G$189</f>
        <v>507</v>
      </c>
      <c r="E30" s="21">
        <f>($H$189-$G$189)/$G$189</f>
        <v>8.6386096438916343E-2</v>
      </c>
      <c r="F30" s="32">
        <f>$H$182</f>
        <v>2673</v>
      </c>
      <c r="G30" s="84">
        <f>H182-G182</f>
        <v>56</v>
      </c>
      <c r="H30" s="21">
        <f>(H182-G182)/G182</f>
        <v>2.1398547955674436E-2</v>
      </c>
      <c r="I30" s="32">
        <f>$H$183</f>
        <v>3703</v>
      </c>
      <c r="J30" s="84">
        <f>H183-G183</f>
        <v>451</v>
      </c>
      <c r="K30" s="21">
        <f>(H183-G183)/G183</f>
        <v>0.1386838868388684</v>
      </c>
      <c r="L30" s="35"/>
      <c r="M30" s="35"/>
      <c r="N30" s="21"/>
      <c r="O30" s="22"/>
      <c r="P30" s="35"/>
      <c r="Q30" s="21"/>
      <c r="S30" s="18" t="s">
        <v>8</v>
      </c>
    </row>
    <row r="31" spans="2:36" s="18" customFormat="1" ht="24.95" customHeight="1" x14ac:dyDescent="0.2">
      <c r="B31" s="81" t="s">
        <v>47</v>
      </c>
      <c r="C31" s="82"/>
      <c r="D31" s="82"/>
      <c r="E31" s="82"/>
      <c r="F31" s="82"/>
      <c r="G31" s="82"/>
      <c r="H31" s="82"/>
      <c r="I31" s="82"/>
      <c r="J31" s="82"/>
      <c r="K31" s="82"/>
      <c r="L31" s="17"/>
      <c r="M31" s="17"/>
      <c r="N31" s="17"/>
      <c r="O31" s="17"/>
      <c r="P31" s="17"/>
      <c r="Q31" s="17"/>
      <c r="AC31" s="38"/>
      <c r="AD31" s="41"/>
      <c r="AE31" s="38"/>
      <c r="AF31" s="41"/>
      <c r="AG31" s="38"/>
      <c r="AH31" s="41"/>
    </row>
    <row r="32" spans="2:36" s="43" customFormat="1" ht="14.25" x14ac:dyDescent="0.25"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U32" s="41"/>
      <c r="AD32" s="41"/>
      <c r="AE32" s="38"/>
      <c r="AF32" s="41"/>
      <c r="AG32" s="38"/>
      <c r="AH32" s="41"/>
      <c r="AI32" s="41"/>
      <c r="AJ32" s="38"/>
    </row>
    <row r="33" spans="2:36" s="43" customFormat="1" ht="14.25" x14ac:dyDescent="0.25">
      <c r="L33" s="2"/>
      <c r="M33" s="2"/>
      <c r="N33" s="2"/>
      <c r="O33" s="2"/>
      <c r="P33" s="2"/>
      <c r="Q33" s="2"/>
      <c r="R33" s="2"/>
      <c r="U33" s="41"/>
      <c r="AC33" s="37"/>
      <c r="AD33" s="37"/>
      <c r="AE33" s="37"/>
      <c r="AF33" s="37"/>
      <c r="AG33" s="37"/>
      <c r="AH33" s="83"/>
      <c r="AI33" s="41"/>
      <c r="AJ33" s="38"/>
    </row>
    <row r="34" spans="2:36" s="83" customFormat="1" ht="24.95" customHeight="1" x14ac:dyDescent="0.25">
      <c r="B34" s="72" t="s">
        <v>56</v>
      </c>
      <c r="C34" s="71"/>
      <c r="D34" s="71"/>
      <c r="E34" s="71"/>
      <c r="F34" s="71"/>
      <c r="G34" s="71"/>
      <c r="H34" s="71"/>
      <c r="I34" s="71"/>
      <c r="J34" s="71"/>
      <c r="K34" s="71"/>
      <c r="L34" s="95"/>
      <c r="M34" s="95"/>
      <c r="N34" s="95"/>
      <c r="O34" s="95"/>
      <c r="P34" s="95"/>
      <c r="Q34" s="95"/>
      <c r="AC34" s="74"/>
      <c r="AD34" s="74"/>
      <c r="AE34" s="74"/>
      <c r="AF34" s="74"/>
      <c r="AG34" s="74"/>
      <c r="AH34" s="18"/>
    </row>
    <row r="35" spans="2:36" s="18" customFormat="1" ht="15" customHeight="1" x14ac:dyDescent="0.25">
      <c r="B35" s="151" t="s">
        <v>22</v>
      </c>
      <c r="C35" s="158" t="s">
        <v>55</v>
      </c>
      <c r="D35" s="158"/>
      <c r="E35" s="158"/>
      <c r="F35" s="155" t="s">
        <v>2</v>
      </c>
      <c r="G35" s="155"/>
      <c r="H35" s="155"/>
      <c r="I35" s="155"/>
      <c r="J35" s="155"/>
      <c r="K35" s="155"/>
      <c r="L35" s="17"/>
      <c r="M35" s="17"/>
      <c r="N35" s="17"/>
      <c r="O35" s="17"/>
      <c r="P35" s="17"/>
      <c r="Q35" s="17"/>
    </row>
    <row r="36" spans="2:36" s="18" customFormat="1" ht="24.75" customHeight="1" x14ac:dyDescent="0.25">
      <c r="B36" s="152"/>
      <c r="C36" s="159"/>
      <c r="D36" s="159"/>
      <c r="E36" s="159"/>
      <c r="F36" s="156" t="s">
        <v>29</v>
      </c>
      <c r="G36" s="156"/>
      <c r="H36" s="156"/>
      <c r="I36" s="156" t="s">
        <v>30</v>
      </c>
      <c r="J36" s="156"/>
      <c r="K36" s="156"/>
      <c r="L36" s="160"/>
      <c r="M36" s="160"/>
      <c r="N36" s="160"/>
      <c r="O36" s="160"/>
      <c r="P36" s="160"/>
      <c r="Q36" s="160"/>
    </row>
    <row r="37" spans="2:36" s="18" customFormat="1" ht="35.25" customHeight="1" x14ac:dyDescent="0.25">
      <c r="B37" s="76"/>
      <c r="C37" s="77" t="s">
        <v>358</v>
      </c>
      <c r="D37" s="78" t="s">
        <v>359</v>
      </c>
      <c r="E37" s="78" t="s">
        <v>360</v>
      </c>
      <c r="F37" s="77" t="s">
        <v>358</v>
      </c>
      <c r="G37" s="78" t="s">
        <v>359</v>
      </c>
      <c r="H37" s="78" t="s">
        <v>360</v>
      </c>
      <c r="I37" s="77" t="s">
        <v>358</v>
      </c>
      <c r="J37" s="78" t="s">
        <v>359</v>
      </c>
      <c r="K37" s="78" t="s">
        <v>360</v>
      </c>
      <c r="L37" s="93"/>
      <c r="M37" s="94"/>
      <c r="N37" s="94"/>
      <c r="O37" s="93"/>
      <c r="P37" s="94"/>
      <c r="Q37" s="94"/>
    </row>
    <row r="38" spans="2:36" s="18" customFormat="1" ht="12.75" x14ac:dyDescent="0.25">
      <c r="B38" s="18" t="s">
        <v>3</v>
      </c>
      <c r="C38" s="30">
        <f>$H$74</f>
        <v>202233</v>
      </c>
      <c r="D38" s="84">
        <f>$H$74-$G$74</f>
        <v>26363</v>
      </c>
      <c r="E38" s="21">
        <f>($H$74-$G$74)/$G$74</f>
        <v>0.14990049468357308</v>
      </c>
      <c r="F38" s="30">
        <f>$H$69</f>
        <v>163190</v>
      </c>
      <c r="G38" s="84">
        <f>H69-G69</f>
        <v>25935</v>
      </c>
      <c r="H38" s="21">
        <f>(H69-G69)/G69</f>
        <v>0.18895486503223927</v>
      </c>
      <c r="I38" s="30">
        <f>$H$70</f>
        <v>39043</v>
      </c>
      <c r="J38" s="84">
        <f>H70-G70</f>
        <v>428</v>
      </c>
      <c r="K38" s="21">
        <f>(H70-G70)/G70</f>
        <v>1.1083775734818075E-2</v>
      </c>
      <c r="L38" s="35"/>
      <c r="M38" s="35"/>
      <c r="N38" s="21"/>
      <c r="O38" s="22"/>
      <c r="P38" s="35"/>
      <c r="Q38" s="21"/>
    </row>
    <row r="39" spans="2:36" s="18" customFormat="1" ht="12.75" x14ac:dyDescent="0.25">
      <c r="B39" s="18" t="s">
        <v>4</v>
      </c>
      <c r="C39" s="30">
        <f>$H$97</f>
        <v>36231</v>
      </c>
      <c r="D39" s="84">
        <f>$H$97-$G$97</f>
        <v>5491</v>
      </c>
      <c r="E39" s="21">
        <f>($H$97-$G$97)/$G$97</f>
        <v>0.17862719583604425</v>
      </c>
      <c r="F39" s="30">
        <f>$H$92</f>
        <v>29106</v>
      </c>
      <c r="G39" s="84">
        <f>H92-G92</f>
        <v>5159</v>
      </c>
      <c r="H39" s="21">
        <f>(H92-G92)/G92</f>
        <v>0.21543408360128619</v>
      </c>
      <c r="I39" s="30">
        <f>$H$93</f>
        <v>7125</v>
      </c>
      <c r="J39" s="84">
        <f>H93-G93</f>
        <v>332</v>
      </c>
      <c r="K39" s="21">
        <f>(H93-G93)/G93</f>
        <v>4.8873840718386574E-2</v>
      </c>
      <c r="L39" s="35"/>
      <c r="M39" s="35"/>
      <c r="N39" s="21"/>
      <c r="O39" s="22"/>
      <c r="P39" s="35"/>
      <c r="Q39" s="21"/>
    </row>
    <row r="40" spans="2:36" s="18" customFormat="1" ht="15" customHeight="1" x14ac:dyDescent="0.25">
      <c r="B40" s="79"/>
      <c r="C40" s="157" t="s">
        <v>14</v>
      </c>
      <c r="D40" s="157"/>
      <c r="E40" s="157"/>
      <c r="F40" s="157"/>
      <c r="G40" s="157"/>
      <c r="H40" s="157"/>
      <c r="I40" s="157"/>
      <c r="J40" s="157"/>
      <c r="K40" s="157"/>
      <c r="L40" s="22"/>
      <c r="M40" s="22"/>
      <c r="N40" s="22"/>
      <c r="O40" s="22"/>
      <c r="P40" s="22"/>
      <c r="Q40" s="22"/>
    </row>
    <row r="41" spans="2:36" s="18" customFormat="1" ht="15" customHeight="1" x14ac:dyDescent="0.25">
      <c r="B41" s="18" t="s">
        <v>53</v>
      </c>
      <c r="C41" s="30">
        <f>$H$120</f>
        <v>5667</v>
      </c>
      <c r="D41" s="84">
        <f>$H$120-$G$120</f>
        <v>821</v>
      </c>
      <c r="E41" s="21">
        <f>($H$120-$G$120)/$G$120</f>
        <v>0.16941807676434173</v>
      </c>
      <c r="F41" s="30">
        <f>$H$115</f>
        <v>4885</v>
      </c>
      <c r="G41" s="84">
        <f>H115-G115</f>
        <v>867</v>
      </c>
      <c r="H41" s="21">
        <f>(H115-G115)/G115</f>
        <v>0.21577899452463911</v>
      </c>
      <c r="I41" s="30">
        <f>$H$116</f>
        <v>782</v>
      </c>
      <c r="J41" s="84">
        <f>H116-G116</f>
        <v>-46</v>
      </c>
      <c r="K41" s="21">
        <f>(H116-G116)/G116</f>
        <v>-5.5555555555555552E-2</v>
      </c>
      <c r="L41" s="35"/>
      <c r="M41" s="35"/>
      <c r="N41" s="21"/>
      <c r="O41" s="22"/>
      <c r="P41" s="35"/>
      <c r="Q41" s="21"/>
    </row>
    <row r="42" spans="2:36" s="18" customFormat="1" ht="12.75" x14ac:dyDescent="0.25">
      <c r="B42" s="18" t="s">
        <v>5</v>
      </c>
      <c r="C42" s="30">
        <f>$H$143</f>
        <v>15932</v>
      </c>
      <c r="D42" s="84">
        <f>$H$143-$G$143</f>
        <v>2060</v>
      </c>
      <c r="E42" s="21">
        <f>($H$143-$G$143)/$G$143</f>
        <v>0.14850057670126873</v>
      </c>
      <c r="F42" s="30">
        <f>$H$138</f>
        <v>12441</v>
      </c>
      <c r="G42" s="84">
        <f>H138-G138</f>
        <v>2264</v>
      </c>
      <c r="H42" s="21">
        <f>(H138-G138)/G138</f>
        <v>0.22246241525007371</v>
      </c>
      <c r="I42" s="30">
        <f>$H$139</f>
        <v>3491</v>
      </c>
      <c r="J42" s="84">
        <f>H139-G139</f>
        <v>-204</v>
      </c>
      <c r="K42" s="21">
        <f>(H139-G139)/G139</f>
        <v>-5.5209742895805144E-2</v>
      </c>
      <c r="L42" s="35"/>
      <c r="M42" s="35"/>
      <c r="N42" s="21"/>
      <c r="O42" s="22"/>
      <c r="P42" s="35"/>
      <c r="Q42" s="21"/>
    </row>
    <row r="43" spans="2:36" s="18" customFormat="1" ht="12.75" x14ac:dyDescent="0.25">
      <c r="B43" s="18" t="s">
        <v>6</v>
      </c>
      <c r="C43" s="30">
        <f>$H$166</f>
        <v>8256</v>
      </c>
      <c r="D43" s="84">
        <f>$H$166-$G$166</f>
        <v>2103</v>
      </c>
      <c r="E43" s="21">
        <f>($H$166-$G$166)/$G$166</f>
        <v>0.34178449536811312</v>
      </c>
      <c r="F43" s="30">
        <f>$H$161</f>
        <v>6551</v>
      </c>
      <c r="G43" s="84">
        <f>H161-G161</f>
        <v>1546</v>
      </c>
      <c r="H43" s="21">
        <f>(H161-G161)/G161</f>
        <v>0.30889110889110888</v>
      </c>
      <c r="I43" s="30">
        <f>$H$162</f>
        <v>1705</v>
      </c>
      <c r="J43" s="84">
        <f>H162-G162</f>
        <v>557</v>
      </c>
      <c r="K43" s="21">
        <f>(H162-G162)/G162</f>
        <v>0.48519163763066203</v>
      </c>
      <c r="L43" s="35"/>
      <c r="M43" s="35"/>
      <c r="N43" s="21"/>
      <c r="O43" s="22"/>
      <c r="P43" s="35"/>
      <c r="Q43" s="21"/>
    </row>
    <row r="44" spans="2:36" s="18" customFormat="1" ht="12.75" x14ac:dyDescent="0.25">
      <c r="B44" s="80" t="s">
        <v>7</v>
      </c>
      <c r="C44" s="32">
        <f>$H$189</f>
        <v>6376</v>
      </c>
      <c r="D44" s="84">
        <f>$H$189-$G$189</f>
        <v>507</v>
      </c>
      <c r="E44" s="21">
        <f>($H$189-$G$189)/$G$189</f>
        <v>8.6386096438916343E-2</v>
      </c>
      <c r="F44" s="32">
        <f>$H$184</f>
        <v>5229</v>
      </c>
      <c r="G44" s="84">
        <f>H184-G184</f>
        <v>482</v>
      </c>
      <c r="H44" s="21">
        <f>(H184-G184)/G184</f>
        <v>0.10153781335580367</v>
      </c>
      <c r="I44" s="32">
        <f>$H$185</f>
        <v>1147</v>
      </c>
      <c r="J44" s="84">
        <f>H185-G185</f>
        <v>25</v>
      </c>
      <c r="K44" s="21">
        <f>(H185-G185)/G185</f>
        <v>2.2281639928698752E-2</v>
      </c>
      <c r="L44" s="35"/>
      <c r="M44" s="35"/>
      <c r="N44" s="21"/>
      <c r="O44" s="22"/>
      <c r="P44" s="35"/>
      <c r="Q44" s="21"/>
    </row>
    <row r="45" spans="2:36" s="18" customFormat="1" ht="24.95" customHeight="1" x14ac:dyDescent="0.2">
      <c r="B45" s="81" t="s">
        <v>47</v>
      </c>
      <c r="C45" s="82"/>
      <c r="D45" s="82"/>
      <c r="E45" s="82"/>
      <c r="F45" s="82"/>
      <c r="G45" s="82"/>
      <c r="H45" s="82"/>
      <c r="I45" s="82"/>
      <c r="J45" s="82"/>
      <c r="K45" s="82"/>
      <c r="L45" s="17"/>
      <c r="M45" s="17"/>
      <c r="N45" s="17"/>
      <c r="O45" s="17"/>
      <c r="P45" s="17"/>
      <c r="Q45" s="17"/>
    </row>
    <row r="46" spans="2:36" s="43" customFormat="1" ht="14.25" x14ac:dyDescent="0.25">
      <c r="B46" s="5"/>
      <c r="C46" s="2"/>
      <c r="D46" s="4"/>
      <c r="E46" s="2"/>
      <c r="F46" s="4"/>
      <c r="G46" s="2"/>
      <c r="H46" s="4"/>
      <c r="I46" s="2"/>
      <c r="J46" s="4"/>
      <c r="K46" s="2"/>
      <c r="L46" s="4"/>
      <c r="M46" s="2"/>
      <c r="N46" s="4"/>
      <c r="O46" s="2"/>
      <c r="P46" s="4"/>
      <c r="Q46" s="2"/>
      <c r="R46" s="4"/>
      <c r="U46" s="41"/>
      <c r="AH46" s="38"/>
      <c r="AI46" s="41"/>
      <c r="AJ46" s="38"/>
    </row>
    <row r="47" spans="2:36" s="43" customFormat="1" ht="14.25" x14ac:dyDescent="0.25">
      <c r="O47" s="5"/>
      <c r="P47" s="5"/>
      <c r="Q47" s="5"/>
      <c r="R47" s="5"/>
      <c r="AB47" s="38"/>
      <c r="AC47" s="41"/>
      <c r="AD47" s="38"/>
      <c r="AE47" s="41"/>
      <c r="AF47" s="38"/>
      <c r="AG47" s="41"/>
      <c r="AH47" s="38"/>
      <c r="AI47" s="41"/>
      <c r="AJ47" s="38"/>
    </row>
    <row r="48" spans="2:36" s="83" customFormat="1" ht="24.95" customHeight="1" x14ac:dyDescent="0.25">
      <c r="B48" s="72" t="s">
        <v>57</v>
      </c>
      <c r="C48" s="71"/>
      <c r="D48" s="71"/>
      <c r="E48" s="71"/>
      <c r="F48" s="71"/>
      <c r="G48" s="71"/>
      <c r="H48" s="71"/>
      <c r="I48" s="71"/>
      <c r="J48" s="71"/>
      <c r="K48" s="71"/>
      <c r="L48" s="71"/>
      <c r="M48" s="71"/>
      <c r="N48" s="71"/>
      <c r="O48" s="95"/>
      <c r="P48" s="95"/>
      <c r="Q48" s="95"/>
    </row>
    <row r="49" spans="2:27" s="18" customFormat="1" ht="15" customHeight="1" x14ac:dyDescent="0.25">
      <c r="B49" s="151" t="s">
        <v>22</v>
      </c>
      <c r="C49" s="158" t="s">
        <v>55</v>
      </c>
      <c r="D49" s="158"/>
      <c r="E49" s="158"/>
      <c r="F49" s="155" t="s">
        <v>2</v>
      </c>
      <c r="G49" s="155"/>
      <c r="H49" s="155"/>
      <c r="I49" s="155"/>
      <c r="J49" s="155"/>
      <c r="K49" s="155"/>
      <c r="L49" s="155" t="s">
        <v>2</v>
      </c>
      <c r="M49" s="155"/>
      <c r="N49" s="155"/>
      <c r="O49" s="17"/>
      <c r="P49" s="17"/>
      <c r="Q49" s="17"/>
    </row>
    <row r="50" spans="2:27" s="18" customFormat="1" ht="24.75" customHeight="1" x14ac:dyDescent="0.25">
      <c r="B50" s="152"/>
      <c r="C50" s="159"/>
      <c r="D50" s="159"/>
      <c r="E50" s="159"/>
      <c r="F50" s="156" t="s">
        <v>31</v>
      </c>
      <c r="G50" s="156"/>
      <c r="H50" s="156"/>
      <c r="I50" s="156" t="s">
        <v>32</v>
      </c>
      <c r="J50" s="156"/>
      <c r="K50" s="156"/>
      <c r="L50" s="156" t="s">
        <v>46</v>
      </c>
      <c r="M50" s="156"/>
      <c r="N50" s="156"/>
      <c r="O50" s="160"/>
      <c r="P50" s="160"/>
      <c r="Q50" s="160"/>
    </row>
    <row r="51" spans="2:27" s="18" customFormat="1" ht="35.25" customHeight="1" x14ac:dyDescent="0.25">
      <c r="B51" s="76"/>
      <c r="C51" s="77" t="s">
        <v>358</v>
      </c>
      <c r="D51" s="78" t="s">
        <v>359</v>
      </c>
      <c r="E51" s="78" t="s">
        <v>360</v>
      </c>
      <c r="F51" s="77" t="s">
        <v>358</v>
      </c>
      <c r="G51" s="78" t="s">
        <v>359</v>
      </c>
      <c r="H51" s="78" t="s">
        <v>360</v>
      </c>
      <c r="I51" s="77" t="s">
        <v>358</v>
      </c>
      <c r="J51" s="78" t="s">
        <v>359</v>
      </c>
      <c r="K51" s="78" t="s">
        <v>360</v>
      </c>
      <c r="L51" s="77" t="s">
        <v>358</v>
      </c>
      <c r="M51" s="78" t="s">
        <v>359</v>
      </c>
      <c r="N51" s="78" t="s">
        <v>360</v>
      </c>
      <c r="O51" s="93"/>
      <c r="P51" s="94"/>
      <c r="Q51" s="94"/>
    </row>
    <row r="52" spans="2:27" s="18" customFormat="1" ht="12.75" x14ac:dyDescent="0.25">
      <c r="B52" s="18" t="s">
        <v>3</v>
      </c>
      <c r="C52" s="30">
        <f>$H$74</f>
        <v>202233</v>
      </c>
      <c r="D52" s="84">
        <f>$H$74-$G$74</f>
        <v>26363</v>
      </c>
      <c r="E52" s="21">
        <f>($H$74-$G$74)/$G$74</f>
        <v>0.14990049468357308</v>
      </c>
      <c r="F52" s="30">
        <f>$H$71</f>
        <v>100305</v>
      </c>
      <c r="G52" s="84">
        <f>H71-G71</f>
        <v>18227</v>
      </c>
      <c r="H52" s="21">
        <f>(H71-G71)/G71</f>
        <v>0.22206925120007798</v>
      </c>
      <c r="I52" s="30">
        <f>$H$72</f>
        <v>99053</v>
      </c>
      <c r="J52" s="84">
        <f>H72-G72</f>
        <v>7791</v>
      </c>
      <c r="K52" s="21">
        <f>(H72-G72)/G72</f>
        <v>8.5369595231312045E-2</v>
      </c>
      <c r="L52" s="30">
        <f>$H$73</f>
        <v>2875</v>
      </c>
      <c r="M52" s="84">
        <f>H73-G73</f>
        <v>345</v>
      </c>
      <c r="N52" s="21">
        <f>(H73-G73)/G73</f>
        <v>0.13636363636363635</v>
      </c>
      <c r="O52" s="22"/>
      <c r="P52" s="35"/>
      <c r="Q52" s="21"/>
    </row>
    <row r="53" spans="2:27" s="18" customFormat="1" ht="12.75" x14ac:dyDescent="0.25">
      <c r="B53" s="18" t="s">
        <v>4</v>
      </c>
      <c r="C53" s="30">
        <f>$H$97</f>
        <v>36231</v>
      </c>
      <c r="D53" s="84">
        <f>$H$97-$G$97</f>
        <v>5491</v>
      </c>
      <c r="E53" s="21">
        <f>($H$97-$G$97)/$G$97</f>
        <v>0.17862719583604425</v>
      </c>
      <c r="F53" s="30">
        <f>$H$94</f>
        <v>18240</v>
      </c>
      <c r="G53" s="84">
        <f>H94-G94</f>
        <v>3631</v>
      </c>
      <c r="H53" s="21">
        <f>(H94-G94)/G94</f>
        <v>0.24854541720857007</v>
      </c>
      <c r="I53" s="30">
        <f>$H$95</f>
        <v>17480</v>
      </c>
      <c r="J53" s="84">
        <f>H95-G95</f>
        <v>1793</v>
      </c>
      <c r="K53" s="21">
        <f>(H95-G95)/G95</f>
        <v>0.11429846369605405</v>
      </c>
      <c r="L53" s="30">
        <f>$H$96</f>
        <v>511</v>
      </c>
      <c r="M53" s="84">
        <f>H96-G96</f>
        <v>67</v>
      </c>
      <c r="N53" s="21">
        <f>(H96-G96)/G96</f>
        <v>0.15090090090090091</v>
      </c>
      <c r="O53" s="22"/>
      <c r="P53" s="35"/>
      <c r="Q53" s="21"/>
    </row>
    <row r="54" spans="2:27" s="18" customFormat="1" ht="15" customHeight="1" x14ac:dyDescent="0.25">
      <c r="B54" s="79"/>
      <c r="C54" s="157" t="s">
        <v>14</v>
      </c>
      <c r="D54" s="157"/>
      <c r="E54" s="157"/>
      <c r="F54" s="157"/>
      <c r="G54" s="157"/>
      <c r="H54" s="157"/>
      <c r="I54" s="157"/>
      <c r="J54" s="157"/>
      <c r="K54" s="157"/>
      <c r="L54" s="157"/>
      <c r="M54" s="157"/>
      <c r="N54" s="157"/>
      <c r="O54" s="22"/>
      <c r="P54" s="22"/>
      <c r="Q54" s="22"/>
    </row>
    <row r="55" spans="2:27" s="18" customFormat="1" ht="15" customHeight="1" x14ac:dyDescent="0.25">
      <c r="B55" s="18" t="s">
        <v>53</v>
      </c>
      <c r="C55" s="30">
        <f>$H$120</f>
        <v>5667</v>
      </c>
      <c r="D55" s="84">
        <f>$H$120-$G$120</f>
        <v>821</v>
      </c>
      <c r="E55" s="21">
        <f>($H$120-$G$120)/$G$120</f>
        <v>0.16941807676434173</v>
      </c>
      <c r="F55" s="30">
        <f>$H$117</f>
        <v>2901</v>
      </c>
      <c r="G55" s="84">
        <f>H117-G117</f>
        <v>718</v>
      </c>
      <c r="H55" s="21">
        <f>(H117-G117)/G117</f>
        <v>0.32890517636280348</v>
      </c>
      <c r="I55" s="30">
        <f>$H$118</f>
        <v>2706</v>
      </c>
      <c r="J55" s="84">
        <f>H118-G118</f>
        <v>120</v>
      </c>
      <c r="K55" s="21">
        <f>(H118-G118)/G118</f>
        <v>4.6403712296983757E-2</v>
      </c>
      <c r="L55" s="30">
        <f>$H$119</f>
        <v>60</v>
      </c>
      <c r="M55" s="84">
        <f>H119-G119</f>
        <v>-17</v>
      </c>
      <c r="N55" s="21">
        <f>(H119-G119)/G119</f>
        <v>-0.22077922077922077</v>
      </c>
      <c r="O55" s="22"/>
      <c r="P55" s="35"/>
      <c r="Q55" s="21"/>
    </row>
    <row r="56" spans="2:27" s="18" customFormat="1" ht="12.75" x14ac:dyDescent="0.25">
      <c r="B56" s="18" t="s">
        <v>5</v>
      </c>
      <c r="C56" s="30">
        <f>$H$143</f>
        <v>15932</v>
      </c>
      <c r="D56" s="84">
        <f>$H$143-$G$143</f>
        <v>2060</v>
      </c>
      <c r="E56" s="21">
        <f>($H$143-$G$143)/$G$143</f>
        <v>0.14850057670126873</v>
      </c>
      <c r="F56" s="30">
        <f>$H$140</f>
        <v>8281</v>
      </c>
      <c r="G56" s="84">
        <f>H140-G140</f>
        <v>1472</v>
      </c>
      <c r="H56" s="21">
        <f>(H140-G140)/G140</f>
        <v>0.2161844617418123</v>
      </c>
      <c r="I56" s="30">
        <f>$H$141</f>
        <v>7443</v>
      </c>
      <c r="J56" s="84">
        <f>H141-G141</f>
        <v>560</v>
      </c>
      <c r="K56" s="21">
        <f>(H141-G141)/G141</f>
        <v>8.1359872148772341E-2</v>
      </c>
      <c r="L56" s="30">
        <f>$H$142</f>
        <v>208</v>
      </c>
      <c r="M56" s="84">
        <f>H142-G142</f>
        <v>28</v>
      </c>
      <c r="N56" s="21">
        <f>(H142-G142)/G142</f>
        <v>0.15555555555555556</v>
      </c>
      <c r="O56" s="22"/>
      <c r="P56" s="35"/>
      <c r="Q56" s="21"/>
    </row>
    <row r="57" spans="2:27" s="18" customFormat="1" ht="12.75" x14ac:dyDescent="0.25">
      <c r="B57" s="18" t="s">
        <v>6</v>
      </c>
      <c r="C57" s="30">
        <f>$H$166</f>
        <v>8256</v>
      </c>
      <c r="D57" s="84">
        <f>$H$166-$G$166</f>
        <v>2103</v>
      </c>
      <c r="E57" s="21">
        <f>($H$166-$G$166)/$G$166</f>
        <v>0.34178449536811312</v>
      </c>
      <c r="F57" s="30">
        <f>$H$163</f>
        <v>3890</v>
      </c>
      <c r="G57" s="84">
        <f>H163-G163</f>
        <v>1085</v>
      </c>
      <c r="H57" s="21">
        <f>(H163-G163)/G163</f>
        <v>0.38680926916221031</v>
      </c>
      <c r="I57" s="30">
        <f>$H$164</f>
        <v>4241</v>
      </c>
      <c r="J57" s="84">
        <f>H164-G164</f>
        <v>1001</v>
      </c>
      <c r="K57" s="21">
        <f>(H164-G164)/G164</f>
        <v>0.30895061728395062</v>
      </c>
      <c r="L57" s="30">
        <f>$H$165</f>
        <v>125</v>
      </c>
      <c r="M57" s="84">
        <f>H165-G165</f>
        <v>17</v>
      </c>
      <c r="N57" s="21">
        <f>(H165-G165)/G165</f>
        <v>0.15740740740740741</v>
      </c>
      <c r="O57" s="22"/>
      <c r="P57" s="35"/>
      <c r="Q57" s="21"/>
    </row>
    <row r="58" spans="2:27" s="18" customFormat="1" ht="12.75" x14ac:dyDescent="0.25">
      <c r="B58" s="80" t="s">
        <v>7</v>
      </c>
      <c r="C58" s="32">
        <f>$H$189</f>
        <v>6376</v>
      </c>
      <c r="D58" s="84">
        <f>$H$189-$G$189</f>
        <v>507</v>
      </c>
      <c r="E58" s="21">
        <f>($H$189-$G$189)/$G$189</f>
        <v>8.6386096438916343E-2</v>
      </c>
      <c r="F58" s="32">
        <f>$H$186</f>
        <v>3168</v>
      </c>
      <c r="G58" s="84">
        <f>H186-G186</f>
        <v>356</v>
      </c>
      <c r="H58" s="21">
        <f>(H186-G186)/G186</f>
        <v>0.12660028449502134</v>
      </c>
      <c r="I58" s="32">
        <f>$H$187</f>
        <v>3090</v>
      </c>
      <c r="J58" s="84">
        <f>H187-G187</f>
        <v>112</v>
      </c>
      <c r="K58" s="21">
        <f>(H187-G187)/G187</f>
        <v>3.760913364674278E-2</v>
      </c>
      <c r="L58" s="32">
        <f>$H$188</f>
        <v>118</v>
      </c>
      <c r="M58" s="85">
        <f>H188-G188</f>
        <v>39</v>
      </c>
      <c r="N58" s="16">
        <f>(H188-G188)/G188</f>
        <v>0.49367088607594939</v>
      </c>
      <c r="O58" s="22"/>
      <c r="P58" s="35"/>
      <c r="Q58" s="21"/>
    </row>
    <row r="59" spans="2:27" s="18" customFormat="1" ht="24.95" customHeight="1" x14ac:dyDescent="0.2">
      <c r="B59" s="81" t="s">
        <v>47</v>
      </c>
      <c r="C59" s="82"/>
      <c r="D59" s="82"/>
      <c r="E59" s="82"/>
      <c r="F59" s="82"/>
      <c r="G59" s="82"/>
      <c r="H59" s="82"/>
      <c r="I59" s="82"/>
      <c r="J59" s="82"/>
      <c r="K59" s="82"/>
      <c r="L59" s="82"/>
      <c r="O59" s="17"/>
      <c r="P59" s="17"/>
      <c r="Q59" s="17"/>
    </row>
    <row r="61" spans="2:27" ht="14.25" customHeight="1" x14ac:dyDescent="0.25">
      <c r="B61" s="150" t="s">
        <v>253</v>
      </c>
      <c r="C61" s="150"/>
      <c r="D61" s="150"/>
      <c r="E61" s="150"/>
      <c r="F61" s="150"/>
      <c r="G61" s="150"/>
      <c r="H61" s="150"/>
      <c r="I61" s="150"/>
      <c r="J61" s="150"/>
      <c r="K61" s="150"/>
      <c r="L61" s="150"/>
      <c r="M61" s="150"/>
      <c r="N61" s="150"/>
      <c r="O61" s="150"/>
      <c r="P61" s="150"/>
      <c r="Q61" s="150"/>
      <c r="R61" s="150"/>
      <c r="S61" s="150"/>
      <c r="T61" s="150"/>
      <c r="U61" s="150"/>
      <c r="V61" s="150"/>
      <c r="W61" s="150"/>
      <c r="X61" s="150"/>
      <c r="Y61" s="150"/>
      <c r="Z61" s="150"/>
      <c r="AA61" s="150"/>
    </row>
    <row r="62" spans="2:27" ht="14.25" customHeight="1" x14ac:dyDescent="0.25">
      <c r="B62" s="150"/>
      <c r="C62" s="150"/>
      <c r="D62" s="150"/>
      <c r="E62" s="150"/>
      <c r="F62" s="150"/>
      <c r="G62" s="150"/>
      <c r="H62" s="150"/>
      <c r="I62" s="150"/>
      <c r="J62" s="150"/>
      <c r="K62" s="150"/>
      <c r="L62" s="150"/>
      <c r="M62" s="150"/>
      <c r="N62" s="150"/>
      <c r="O62" s="150"/>
      <c r="P62" s="150"/>
      <c r="Q62" s="150"/>
      <c r="R62" s="150"/>
      <c r="S62" s="150"/>
      <c r="T62" s="150"/>
      <c r="U62" s="150"/>
      <c r="V62" s="150"/>
      <c r="W62" s="150"/>
      <c r="X62" s="150"/>
      <c r="Y62" s="150"/>
      <c r="Z62" s="150"/>
      <c r="AA62" s="150"/>
    </row>
    <row r="63" spans="2:27" ht="14.25" customHeight="1" x14ac:dyDescent="0.25">
      <c r="B63" s="150"/>
      <c r="C63" s="150"/>
      <c r="D63" s="150"/>
      <c r="E63" s="150"/>
      <c r="F63" s="150"/>
      <c r="G63" s="150"/>
      <c r="H63" s="150"/>
      <c r="I63" s="150"/>
      <c r="J63" s="150"/>
      <c r="K63" s="150"/>
      <c r="L63" s="150"/>
      <c r="M63" s="150"/>
      <c r="N63" s="150"/>
      <c r="O63" s="150"/>
      <c r="P63" s="150"/>
      <c r="Q63" s="150"/>
      <c r="R63" s="150"/>
      <c r="S63" s="150"/>
      <c r="T63" s="150"/>
      <c r="U63" s="150"/>
      <c r="V63" s="150"/>
      <c r="W63" s="150"/>
      <c r="X63" s="150"/>
      <c r="Y63" s="150"/>
      <c r="Z63" s="150"/>
      <c r="AA63" s="150"/>
    </row>
    <row r="65" spans="2:10" s="18" customFormat="1" ht="24.95" customHeight="1" x14ac:dyDescent="0.25">
      <c r="B65" s="72" t="s">
        <v>277</v>
      </c>
    </row>
    <row r="66" spans="2:10" s="18" customFormat="1" ht="25.5" x14ac:dyDescent="0.25">
      <c r="B66" s="76" t="s">
        <v>10</v>
      </c>
      <c r="C66" s="86" t="s">
        <v>349</v>
      </c>
      <c r="D66" s="86" t="s">
        <v>350</v>
      </c>
      <c r="E66" s="86" t="s">
        <v>351</v>
      </c>
      <c r="F66" s="86" t="s">
        <v>352</v>
      </c>
      <c r="G66" s="86" t="s">
        <v>353</v>
      </c>
      <c r="H66" s="86" t="s">
        <v>354</v>
      </c>
      <c r="I66" s="78" t="s">
        <v>355</v>
      </c>
      <c r="J66" s="78" t="s">
        <v>356</v>
      </c>
    </row>
    <row r="67" spans="2:10" s="18" customFormat="1" ht="12.75" x14ac:dyDescent="0.25">
      <c r="B67" s="18" t="s">
        <v>27</v>
      </c>
      <c r="C67" s="11">
        <f>'[1]1. Sesso, nazionalità, età'!C4</f>
        <v>86956</v>
      </c>
      <c r="D67" s="11">
        <f>'[1]1. Sesso, nazionalità, età'!D4</f>
        <v>103938</v>
      </c>
      <c r="E67" s="11">
        <f>'[1]1. Sesso, nazionalità, età'!E4</f>
        <v>116925</v>
      </c>
      <c r="F67" s="11">
        <f>'[1]1. Sesso, nazionalità, età'!F4</f>
        <v>103182</v>
      </c>
      <c r="G67" s="11">
        <f>'[1]1. Sesso, nazionalità, età'!G4</f>
        <v>73627</v>
      </c>
      <c r="H67" s="11">
        <f>'[1]1. Sesso, nazionalità, età'!H4</f>
        <v>86077</v>
      </c>
      <c r="I67" s="84">
        <f t="shared" ref="I67:I74" si="0">H67-C67</f>
        <v>-879</v>
      </c>
      <c r="J67" s="21">
        <f t="shared" ref="J67:J74" si="1">(H67-C67)/C67</f>
        <v>-1.0108560651363908E-2</v>
      </c>
    </row>
    <row r="68" spans="2:10" s="18" customFormat="1" ht="12.75" x14ac:dyDescent="0.25">
      <c r="B68" s="18" t="s">
        <v>28</v>
      </c>
      <c r="C68" s="11">
        <f>'[1]1. Sesso, nazionalità, età'!C5</f>
        <v>119074</v>
      </c>
      <c r="D68" s="11">
        <f>'[1]1. Sesso, nazionalità, età'!D5</f>
        <v>143730</v>
      </c>
      <c r="E68" s="11">
        <f>'[1]1. Sesso, nazionalità, età'!E5</f>
        <v>151805</v>
      </c>
      <c r="F68" s="11">
        <f>'[1]1. Sesso, nazionalità, età'!F5</f>
        <v>141482</v>
      </c>
      <c r="G68" s="11">
        <f>'[1]1. Sesso, nazionalità, età'!G5</f>
        <v>102243</v>
      </c>
      <c r="H68" s="11">
        <f>'[1]1. Sesso, nazionalità, età'!H5</f>
        <v>116156</v>
      </c>
      <c r="I68" s="84">
        <f t="shared" si="0"/>
        <v>-2918</v>
      </c>
      <c r="J68" s="21">
        <f t="shared" si="1"/>
        <v>-2.4505769521474041E-2</v>
      </c>
    </row>
    <row r="69" spans="2:10" s="18" customFormat="1" ht="12.75" x14ac:dyDescent="0.25">
      <c r="B69" s="18" t="s">
        <v>29</v>
      </c>
      <c r="C69" s="11">
        <f>'[1]1. Sesso, nazionalità, età'!C6</f>
        <v>169846</v>
      </c>
      <c r="D69" s="11">
        <f>'[1]1. Sesso, nazionalità, età'!D6</f>
        <v>205732</v>
      </c>
      <c r="E69" s="11">
        <f>'[1]1. Sesso, nazionalità, età'!E6</f>
        <v>221271</v>
      </c>
      <c r="F69" s="11">
        <f>'[1]1. Sesso, nazionalità, età'!F6</f>
        <v>199781</v>
      </c>
      <c r="G69" s="11">
        <f>'[1]1. Sesso, nazionalità, età'!G6</f>
        <v>137255</v>
      </c>
      <c r="H69" s="11">
        <f>'[1]1. Sesso, nazionalità, età'!H6</f>
        <v>163190</v>
      </c>
      <c r="I69" s="84">
        <f t="shared" si="0"/>
        <v>-6656</v>
      </c>
      <c r="J69" s="21">
        <f t="shared" si="1"/>
        <v>-3.9188441293877982E-2</v>
      </c>
    </row>
    <row r="70" spans="2:10" s="18" customFormat="1" ht="12.75" x14ac:dyDescent="0.25">
      <c r="B70" s="18" t="s">
        <v>30</v>
      </c>
      <c r="C70" s="11">
        <f>'[1]1. Sesso, nazionalità, età'!C7</f>
        <v>36184</v>
      </c>
      <c r="D70" s="11">
        <f>'[1]1. Sesso, nazionalità, età'!D7</f>
        <v>41936</v>
      </c>
      <c r="E70" s="11">
        <f>'[1]1. Sesso, nazionalità, età'!E7</f>
        <v>47459</v>
      </c>
      <c r="F70" s="11">
        <f>'[1]1. Sesso, nazionalità, età'!F7</f>
        <v>44883</v>
      </c>
      <c r="G70" s="11">
        <f>'[1]1. Sesso, nazionalità, età'!G7</f>
        <v>38615</v>
      </c>
      <c r="H70" s="11">
        <f>'[1]1. Sesso, nazionalità, età'!H7</f>
        <v>39043</v>
      </c>
      <c r="I70" s="84">
        <f t="shared" si="0"/>
        <v>2859</v>
      </c>
      <c r="J70" s="21">
        <f t="shared" si="1"/>
        <v>7.9012823347335837E-2</v>
      </c>
    </row>
    <row r="71" spans="2:10" s="18" customFormat="1" ht="12.75" x14ac:dyDescent="0.25">
      <c r="B71" s="18" t="s">
        <v>31</v>
      </c>
      <c r="C71" s="11">
        <f>'[1]1. Sesso, nazionalità, età'!C8</f>
        <v>98416</v>
      </c>
      <c r="D71" s="11">
        <f>'[1]1. Sesso, nazionalità, età'!D8</f>
        <v>123447</v>
      </c>
      <c r="E71" s="11">
        <f>'[1]1. Sesso, nazionalità, età'!E8</f>
        <v>136277</v>
      </c>
      <c r="F71" s="11">
        <f>'[1]1. Sesso, nazionalità, età'!F8</f>
        <v>122966</v>
      </c>
      <c r="G71" s="11">
        <f>'[1]1. Sesso, nazionalità, età'!G8</f>
        <v>82078</v>
      </c>
      <c r="H71" s="11">
        <f>'[1]1. Sesso, nazionalità, età'!H8</f>
        <v>100305</v>
      </c>
      <c r="I71" s="84">
        <f t="shared" si="0"/>
        <v>1889</v>
      </c>
      <c r="J71" s="21">
        <f t="shared" si="1"/>
        <v>1.919403349048935E-2</v>
      </c>
    </row>
    <row r="72" spans="2:10" s="18" customFormat="1" ht="12.75" x14ac:dyDescent="0.25">
      <c r="B72" s="18" t="s">
        <v>32</v>
      </c>
      <c r="C72" s="11">
        <f>'[1]1. Sesso, nazionalità, età'!C9</f>
        <v>105601</v>
      </c>
      <c r="D72" s="11">
        <f>'[1]1. Sesso, nazionalità, età'!D9</f>
        <v>121776</v>
      </c>
      <c r="E72" s="11">
        <f>'[1]1. Sesso, nazionalità, età'!E9</f>
        <v>129841</v>
      </c>
      <c r="F72" s="11">
        <f>'[1]1. Sesso, nazionalità, età'!F9</f>
        <v>118759</v>
      </c>
      <c r="G72" s="11">
        <f>'[1]1. Sesso, nazionalità, età'!G9</f>
        <v>91262</v>
      </c>
      <c r="H72" s="11">
        <f>'[1]1. Sesso, nazionalità, età'!H9</f>
        <v>99053</v>
      </c>
      <c r="I72" s="84">
        <f t="shared" si="0"/>
        <v>-6548</v>
      </c>
      <c r="J72" s="21">
        <f t="shared" si="1"/>
        <v>-6.2006988570183996E-2</v>
      </c>
    </row>
    <row r="73" spans="2:10" s="18" customFormat="1" ht="12.75" x14ac:dyDescent="0.25">
      <c r="B73" s="18" t="s">
        <v>33</v>
      </c>
      <c r="C73" s="11">
        <f>'[1]1. Sesso, nazionalità, età'!C10</f>
        <v>2013</v>
      </c>
      <c r="D73" s="11">
        <f>'[1]1. Sesso, nazionalità, età'!D10</f>
        <v>2445</v>
      </c>
      <c r="E73" s="11">
        <f>'[1]1. Sesso, nazionalità, età'!E10</f>
        <v>2612</v>
      </c>
      <c r="F73" s="11">
        <f>'[1]1. Sesso, nazionalità, età'!F10</f>
        <v>2939</v>
      </c>
      <c r="G73" s="11">
        <f>'[1]1. Sesso, nazionalità, età'!G10</f>
        <v>2530</v>
      </c>
      <c r="H73" s="11">
        <f>'[1]1. Sesso, nazionalità, età'!H10</f>
        <v>2875</v>
      </c>
      <c r="I73" s="84">
        <f t="shared" si="0"/>
        <v>862</v>
      </c>
      <c r="J73" s="21">
        <f t="shared" si="1"/>
        <v>0.42821659215101837</v>
      </c>
    </row>
    <row r="74" spans="2:10" s="18" customFormat="1" ht="12.75" x14ac:dyDescent="0.25">
      <c r="B74" s="88" t="s">
        <v>26</v>
      </c>
      <c r="C74" s="14">
        <f>SUM(C71:C73)</f>
        <v>206030</v>
      </c>
      <c r="D74" s="14">
        <f t="shared" ref="D74:H74" si="2">SUM(D71:D73)</f>
        <v>247668</v>
      </c>
      <c r="E74" s="14">
        <f t="shared" si="2"/>
        <v>268730</v>
      </c>
      <c r="F74" s="14">
        <f t="shared" si="2"/>
        <v>244664</v>
      </c>
      <c r="G74" s="14">
        <f t="shared" si="2"/>
        <v>175870</v>
      </c>
      <c r="H74" s="14">
        <f t="shared" si="2"/>
        <v>202233</v>
      </c>
      <c r="I74" s="32">
        <f t="shared" si="0"/>
        <v>-3797</v>
      </c>
      <c r="J74" s="89">
        <f t="shared" si="1"/>
        <v>-1.84293549483085E-2</v>
      </c>
    </row>
    <row r="75" spans="2:10" s="18" customFormat="1" ht="24.95" customHeight="1" x14ac:dyDescent="0.2">
      <c r="B75" s="81" t="s">
        <v>47</v>
      </c>
      <c r="C75" s="10"/>
      <c r="D75" s="10"/>
      <c r="E75" s="10"/>
      <c r="H75" s="10"/>
      <c r="I75" s="30"/>
      <c r="J75" s="90"/>
    </row>
    <row r="76" spans="2:10" s="18" customFormat="1" ht="12.75" x14ac:dyDescent="0.25">
      <c r="C76" s="23"/>
      <c r="D76" s="23"/>
      <c r="E76" s="23"/>
      <c r="H76" s="23"/>
      <c r="I76" s="84"/>
      <c r="J76" s="21"/>
    </row>
    <row r="77" spans="2:10" s="18" customFormat="1" ht="12.75" x14ac:dyDescent="0.25">
      <c r="B77" s="101"/>
      <c r="C77" s="103" t="s">
        <v>349</v>
      </c>
      <c r="D77" s="103" t="s">
        <v>350</v>
      </c>
      <c r="E77" s="103" t="s">
        <v>351</v>
      </c>
      <c r="F77" s="130" t="s">
        <v>352</v>
      </c>
      <c r="G77" s="130" t="s">
        <v>353</v>
      </c>
      <c r="H77" s="103" t="s">
        <v>354</v>
      </c>
      <c r="I77" s="132"/>
      <c r="J77" s="21"/>
    </row>
    <row r="78" spans="2:10" s="18" customFormat="1" ht="12.75" x14ac:dyDescent="0.25">
      <c r="B78" s="101" t="s">
        <v>27</v>
      </c>
      <c r="C78" s="104">
        <f>C67/$C$67*100</f>
        <v>100</v>
      </c>
      <c r="D78" s="104">
        <f t="shared" ref="D78:H78" si="3">D67/$C$67*100</f>
        <v>119.52941717650305</v>
      </c>
      <c r="E78" s="104">
        <f t="shared" si="3"/>
        <v>134.46455678734074</v>
      </c>
      <c r="F78" s="104">
        <f t="shared" si="3"/>
        <v>118.66001196007177</v>
      </c>
      <c r="G78" s="104">
        <f t="shared" si="3"/>
        <v>84.671558029348176</v>
      </c>
      <c r="H78" s="104">
        <f t="shared" si="3"/>
        <v>98.989143934863606</v>
      </c>
      <c r="I78" s="132"/>
      <c r="J78" s="21"/>
    </row>
    <row r="79" spans="2:10" s="18" customFormat="1" ht="12.75" x14ac:dyDescent="0.25">
      <c r="B79" s="101" t="s">
        <v>28</v>
      </c>
      <c r="C79" s="104">
        <f>C68/$C$68*100</f>
        <v>100</v>
      </c>
      <c r="D79" s="104">
        <f t="shared" ref="D79:H79" si="4">D68/$C$68*100</f>
        <v>120.70645145035861</v>
      </c>
      <c r="E79" s="104">
        <f t="shared" si="4"/>
        <v>127.4879486705746</v>
      </c>
      <c r="F79" s="104">
        <f t="shared" si="4"/>
        <v>118.81854980936224</v>
      </c>
      <c r="G79" s="104">
        <f t="shared" si="4"/>
        <v>85.865092295547313</v>
      </c>
      <c r="H79" s="104">
        <f t="shared" si="4"/>
        <v>97.549423047852585</v>
      </c>
      <c r="I79" s="132"/>
      <c r="J79" s="21"/>
    </row>
    <row r="80" spans="2:10" s="18" customFormat="1" ht="12.75" x14ac:dyDescent="0.25">
      <c r="B80" s="101"/>
      <c r="C80" s="101"/>
      <c r="D80" s="101"/>
      <c r="E80" s="101"/>
      <c r="F80" s="101"/>
      <c r="G80" s="101"/>
      <c r="H80" s="101"/>
      <c r="I80" s="132"/>
      <c r="J80" s="21"/>
    </row>
    <row r="81" spans="2:10" s="18" customFormat="1" ht="12.75" x14ac:dyDescent="0.25">
      <c r="B81" s="101" t="s">
        <v>29</v>
      </c>
      <c r="C81" s="104">
        <f>C69/$C$69*100</f>
        <v>100</v>
      </c>
      <c r="D81" s="104">
        <f t="shared" ref="D81:H81" si="5">D69/$C$69*100</f>
        <v>121.12855174687658</v>
      </c>
      <c r="E81" s="104">
        <f t="shared" si="5"/>
        <v>130.27742778752517</v>
      </c>
      <c r="F81" s="104">
        <f t="shared" si="5"/>
        <v>117.62478951520789</v>
      </c>
      <c r="G81" s="104">
        <f t="shared" si="5"/>
        <v>80.811440952392161</v>
      </c>
      <c r="H81" s="104">
        <f t="shared" si="5"/>
        <v>96.081155870612207</v>
      </c>
      <c r="I81" s="132"/>
      <c r="J81" s="21"/>
    </row>
    <row r="82" spans="2:10" x14ac:dyDescent="0.25">
      <c r="B82" s="101" t="s">
        <v>30</v>
      </c>
      <c r="C82" s="104">
        <f>C70/$C$70*100</f>
        <v>100</v>
      </c>
      <c r="D82" s="104">
        <f t="shared" ref="D82:H82" si="6">D70/$C$70*100</f>
        <v>115.8965288525315</v>
      </c>
      <c r="E82" s="104">
        <f t="shared" si="6"/>
        <v>131.16018129560027</v>
      </c>
      <c r="F82" s="104">
        <f t="shared" si="6"/>
        <v>124.04101260225514</v>
      </c>
      <c r="G82" s="104">
        <f t="shared" si="6"/>
        <v>106.71843908910014</v>
      </c>
      <c r="H82" s="104">
        <f t="shared" si="6"/>
        <v>107.90128233473359</v>
      </c>
      <c r="I82" s="107"/>
    </row>
    <row r="83" spans="2:10" x14ac:dyDescent="0.25">
      <c r="B83" s="108"/>
      <c r="C83" s="108"/>
      <c r="D83" s="108"/>
      <c r="E83" s="108"/>
      <c r="F83" s="108"/>
      <c r="G83" s="108"/>
      <c r="H83" s="108"/>
      <c r="I83" s="107"/>
    </row>
    <row r="84" spans="2:10" x14ac:dyDescent="0.25">
      <c r="B84" s="101" t="s">
        <v>31</v>
      </c>
      <c r="C84" s="104">
        <f>C71/$C$71*100</f>
        <v>100</v>
      </c>
      <c r="D84" s="104">
        <f t="shared" ref="D84:H84" si="7">D71/$C$71*100</f>
        <v>125.43387254105023</v>
      </c>
      <c r="E84" s="104">
        <f t="shared" si="7"/>
        <v>138.47037067143555</v>
      </c>
      <c r="F84" s="104">
        <f t="shared" si="7"/>
        <v>124.94513087302879</v>
      </c>
      <c r="G84" s="104">
        <f t="shared" si="7"/>
        <v>83.399040806372952</v>
      </c>
      <c r="H84" s="104">
        <f t="shared" si="7"/>
        <v>101.91940334904895</v>
      </c>
      <c r="I84" s="107"/>
    </row>
    <row r="85" spans="2:10" x14ac:dyDescent="0.25">
      <c r="B85" s="101" t="s">
        <v>32</v>
      </c>
      <c r="C85" s="104">
        <f>C72/$C$72*100</f>
        <v>100</v>
      </c>
      <c r="D85" s="104">
        <f t="shared" ref="D85:H85" si="8">D72/$C$72*100</f>
        <v>115.31708980028598</v>
      </c>
      <c r="E85" s="104">
        <f t="shared" si="8"/>
        <v>122.95432808401436</v>
      </c>
      <c r="F85" s="104">
        <f t="shared" si="8"/>
        <v>112.4601092792682</v>
      </c>
      <c r="G85" s="104">
        <f t="shared" si="8"/>
        <v>86.421530099146793</v>
      </c>
      <c r="H85" s="104">
        <f t="shared" si="8"/>
        <v>93.799301142981605</v>
      </c>
      <c r="I85" s="107"/>
    </row>
    <row r="86" spans="2:10" x14ac:dyDescent="0.25">
      <c r="B86" s="101" t="s">
        <v>33</v>
      </c>
      <c r="C86" s="104">
        <f>C73/$C$73*100</f>
        <v>100</v>
      </c>
      <c r="D86" s="104">
        <f t="shared" ref="D86:H86" si="9">D73/$C$73*100</f>
        <v>121.46050670640835</v>
      </c>
      <c r="E86" s="104">
        <f t="shared" si="9"/>
        <v>129.7565822155986</v>
      </c>
      <c r="F86" s="104">
        <f t="shared" si="9"/>
        <v>146.00099354197715</v>
      </c>
      <c r="G86" s="104">
        <f t="shared" si="9"/>
        <v>125.68306010928963</v>
      </c>
      <c r="H86" s="104">
        <f t="shared" si="9"/>
        <v>142.82165921510185</v>
      </c>
      <c r="I86" s="107"/>
    </row>
    <row r="88" spans="2:10" s="18" customFormat="1" ht="24.95" customHeight="1" x14ac:dyDescent="0.25">
      <c r="B88" s="72" t="s">
        <v>278</v>
      </c>
    </row>
    <row r="89" spans="2:10" s="18" customFormat="1" ht="25.5" x14ac:dyDescent="0.25">
      <c r="B89" s="76" t="s">
        <v>15</v>
      </c>
      <c r="C89" s="86" t="s">
        <v>349</v>
      </c>
      <c r="D89" s="86" t="s">
        <v>350</v>
      </c>
      <c r="E89" s="86" t="s">
        <v>351</v>
      </c>
      <c r="F89" s="86" t="s">
        <v>352</v>
      </c>
      <c r="G89" s="86" t="s">
        <v>353</v>
      </c>
      <c r="H89" s="86" t="s">
        <v>354</v>
      </c>
      <c r="I89" s="78" t="s">
        <v>355</v>
      </c>
      <c r="J89" s="78" t="s">
        <v>356</v>
      </c>
    </row>
    <row r="90" spans="2:10" s="18" customFormat="1" ht="12.75" x14ac:dyDescent="0.25">
      <c r="B90" s="18" t="s">
        <v>27</v>
      </c>
      <c r="C90" s="11">
        <f>'[1]1. Sesso, nazionalità, età'!C17</f>
        <v>12882</v>
      </c>
      <c r="D90" s="11">
        <f>'[1]1. Sesso, nazionalità, età'!D17</f>
        <v>16164</v>
      </c>
      <c r="E90" s="11">
        <f>'[1]1. Sesso, nazionalità, età'!E17</f>
        <v>18116</v>
      </c>
      <c r="F90" s="11">
        <f>'[1]1. Sesso, nazionalità, età'!F17</f>
        <v>17960</v>
      </c>
      <c r="G90" s="11">
        <f>'[1]1. Sesso, nazionalità, età'!G17</f>
        <v>13345</v>
      </c>
      <c r="H90" s="11">
        <f>'[1]1. Sesso, nazionalità, età'!H17</f>
        <v>15087</v>
      </c>
      <c r="I90" s="84">
        <f t="shared" ref="I90:I97" si="10">H90-C90</f>
        <v>2205</v>
      </c>
      <c r="J90" s="21">
        <f t="shared" ref="J90:J97" si="11">(H90-C90)/C90</f>
        <v>0.17116907312529112</v>
      </c>
    </row>
    <row r="91" spans="2:10" s="18" customFormat="1" ht="12.75" x14ac:dyDescent="0.25">
      <c r="B91" s="18" t="s">
        <v>28</v>
      </c>
      <c r="C91" s="11">
        <f>'[1]1. Sesso, nazionalità, età'!C18</f>
        <v>18265</v>
      </c>
      <c r="D91" s="11">
        <f>'[1]1. Sesso, nazionalità, età'!D18</f>
        <v>22921</v>
      </c>
      <c r="E91" s="11">
        <f>'[1]1. Sesso, nazionalità, età'!E18</f>
        <v>25064</v>
      </c>
      <c r="F91" s="11">
        <f>'[1]1. Sesso, nazionalità, età'!F18</f>
        <v>24062</v>
      </c>
      <c r="G91" s="11">
        <f>'[1]1. Sesso, nazionalità, età'!G18</f>
        <v>17395</v>
      </c>
      <c r="H91" s="11">
        <f>'[1]1. Sesso, nazionalità, età'!H18</f>
        <v>21144</v>
      </c>
      <c r="I91" s="84">
        <f t="shared" si="10"/>
        <v>2879</v>
      </c>
      <c r="J91" s="21">
        <f t="shared" si="11"/>
        <v>0.15762387079113058</v>
      </c>
    </row>
    <row r="92" spans="2:10" s="18" customFormat="1" ht="12.75" x14ac:dyDescent="0.25">
      <c r="B92" s="18" t="s">
        <v>29</v>
      </c>
      <c r="C92" s="11">
        <f>'[1]1. Sesso, nazionalità, età'!C19</f>
        <v>25662</v>
      </c>
      <c r="D92" s="11">
        <f>'[1]1. Sesso, nazionalità, età'!D19</f>
        <v>32582</v>
      </c>
      <c r="E92" s="11">
        <f>'[1]1. Sesso, nazionalità, età'!E19</f>
        <v>35931</v>
      </c>
      <c r="F92" s="11">
        <f>'[1]1. Sesso, nazionalità, età'!F19</f>
        <v>34553</v>
      </c>
      <c r="G92" s="11">
        <f>'[1]1. Sesso, nazionalità, età'!G19</f>
        <v>23947</v>
      </c>
      <c r="H92" s="11">
        <f>'[1]1. Sesso, nazionalità, età'!H19</f>
        <v>29106</v>
      </c>
      <c r="I92" s="84">
        <f t="shared" si="10"/>
        <v>3444</v>
      </c>
      <c r="J92" s="21">
        <f t="shared" si="11"/>
        <v>0.13420621931260229</v>
      </c>
    </row>
    <row r="93" spans="2:10" s="18" customFormat="1" ht="12.75" x14ac:dyDescent="0.25">
      <c r="B93" s="18" t="s">
        <v>30</v>
      </c>
      <c r="C93" s="11">
        <f>'[1]1. Sesso, nazionalità, età'!C20</f>
        <v>5485</v>
      </c>
      <c r="D93" s="11">
        <f>'[1]1. Sesso, nazionalità, età'!D20</f>
        <v>6503</v>
      </c>
      <c r="E93" s="11">
        <f>'[1]1. Sesso, nazionalità, età'!E20</f>
        <v>7249</v>
      </c>
      <c r="F93" s="11">
        <f>'[1]1. Sesso, nazionalità, età'!F20</f>
        <v>7469</v>
      </c>
      <c r="G93" s="11">
        <f>'[1]1. Sesso, nazionalità, età'!G20</f>
        <v>6793</v>
      </c>
      <c r="H93" s="11">
        <f>'[1]1. Sesso, nazionalità, età'!H20</f>
        <v>7125</v>
      </c>
      <c r="I93" s="84">
        <f t="shared" si="10"/>
        <v>1640</v>
      </c>
      <c r="J93" s="21">
        <f t="shared" si="11"/>
        <v>0.29899726526891524</v>
      </c>
    </row>
    <row r="94" spans="2:10" s="18" customFormat="1" ht="12.75" x14ac:dyDescent="0.25">
      <c r="B94" s="18" t="s">
        <v>31</v>
      </c>
      <c r="C94" s="11">
        <f>'[1]1. Sesso, nazionalità, età'!C21</f>
        <v>14935</v>
      </c>
      <c r="D94" s="11">
        <f>'[1]1. Sesso, nazionalità, età'!D21</f>
        <v>19358</v>
      </c>
      <c r="E94" s="11">
        <f>'[1]1. Sesso, nazionalità, età'!E21</f>
        <v>21810</v>
      </c>
      <c r="F94" s="11">
        <f>'[1]1. Sesso, nazionalità, età'!F21</f>
        <v>20976</v>
      </c>
      <c r="G94" s="11">
        <f>'[1]1. Sesso, nazionalità, età'!G21</f>
        <v>14609</v>
      </c>
      <c r="H94" s="11">
        <f>'[1]1. Sesso, nazionalità, età'!H21</f>
        <v>18240</v>
      </c>
      <c r="I94" s="84">
        <f t="shared" si="10"/>
        <v>3305</v>
      </c>
      <c r="J94" s="21">
        <f t="shared" si="11"/>
        <v>0.22129226648811517</v>
      </c>
    </row>
    <row r="95" spans="2:10" s="18" customFormat="1" ht="12.75" x14ac:dyDescent="0.25">
      <c r="B95" s="18" t="s">
        <v>32</v>
      </c>
      <c r="C95" s="11">
        <f>'[1]1. Sesso, nazionalità, età'!C22</f>
        <v>15942</v>
      </c>
      <c r="D95" s="11">
        <f>'[1]1. Sesso, nazionalità, età'!D22</f>
        <v>19320</v>
      </c>
      <c r="E95" s="11">
        <f>'[1]1. Sesso, nazionalità, età'!E22</f>
        <v>20912</v>
      </c>
      <c r="F95" s="11">
        <f>'[1]1. Sesso, nazionalità, età'!F22</f>
        <v>20528</v>
      </c>
      <c r="G95" s="11">
        <f>'[1]1. Sesso, nazionalità, età'!G22</f>
        <v>15687</v>
      </c>
      <c r="H95" s="11">
        <f>'[1]1. Sesso, nazionalità, età'!H22</f>
        <v>17480</v>
      </c>
      <c r="I95" s="84">
        <f t="shared" si="10"/>
        <v>1538</v>
      </c>
      <c r="J95" s="21">
        <f t="shared" si="11"/>
        <v>9.6474720863128846E-2</v>
      </c>
    </row>
    <row r="96" spans="2:10" s="18" customFormat="1" ht="12.75" x14ac:dyDescent="0.25">
      <c r="B96" s="18" t="s">
        <v>33</v>
      </c>
      <c r="C96" s="11">
        <f>'[1]1. Sesso, nazionalità, età'!C23</f>
        <v>270</v>
      </c>
      <c r="D96" s="11">
        <f>'[1]1. Sesso, nazionalità, età'!D23</f>
        <v>407</v>
      </c>
      <c r="E96" s="11">
        <f>'[1]1. Sesso, nazionalità, età'!E23</f>
        <v>458</v>
      </c>
      <c r="F96" s="11">
        <f>'[1]1. Sesso, nazionalità, età'!F23</f>
        <v>518</v>
      </c>
      <c r="G96" s="11">
        <f>'[1]1. Sesso, nazionalità, età'!G23</f>
        <v>444</v>
      </c>
      <c r="H96" s="11">
        <f>'[1]1. Sesso, nazionalità, età'!H23</f>
        <v>511</v>
      </c>
      <c r="I96" s="84">
        <f t="shared" si="10"/>
        <v>241</v>
      </c>
      <c r="J96" s="21">
        <f t="shared" si="11"/>
        <v>0.8925925925925926</v>
      </c>
    </row>
    <row r="97" spans="2:10" s="18" customFormat="1" ht="12.75" x14ac:dyDescent="0.25">
      <c r="B97" s="88" t="s">
        <v>26</v>
      </c>
      <c r="C97" s="14">
        <f>SUM(C94:C96)</f>
        <v>31147</v>
      </c>
      <c r="D97" s="14">
        <f t="shared" ref="D97:H97" si="12">SUM(D94:D96)</f>
        <v>39085</v>
      </c>
      <c r="E97" s="14">
        <f t="shared" si="12"/>
        <v>43180</v>
      </c>
      <c r="F97" s="14">
        <f t="shared" si="12"/>
        <v>42022</v>
      </c>
      <c r="G97" s="14">
        <f t="shared" si="12"/>
        <v>30740</v>
      </c>
      <c r="H97" s="14">
        <f t="shared" si="12"/>
        <v>36231</v>
      </c>
      <c r="I97" s="32">
        <f t="shared" si="10"/>
        <v>5084</v>
      </c>
      <c r="J97" s="89">
        <f t="shared" si="11"/>
        <v>0.16322599287250777</v>
      </c>
    </row>
    <row r="98" spans="2:10" s="18" customFormat="1" ht="24.95" customHeight="1" x14ac:dyDescent="0.2">
      <c r="B98" s="81" t="s">
        <v>47</v>
      </c>
      <c r="C98" s="10"/>
      <c r="D98" s="10"/>
      <c r="E98" s="10"/>
      <c r="H98" s="10"/>
      <c r="I98" s="30"/>
      <c r="J98" s="90"/>
    </row>
    <row r="99" spans="2:10" s="18" customFormat="1" ht="12.75" x14ac:dyDescent="0.25">
      <c r="C99" s="23"/>
      <c r="D99" s="23"/>
      <c r="E99" s="23"/>
      <c r="H99" s="23"/>
      <c r="I99" s="84"/>
      <c r="J99" s="21"/>
    </row>
    <row r="100" spans="2:10" s="18" customFormat="1" ht="12.75" x14ac:dyDescent="0.25">
      <c r="B100" s="101"/>
      <c r="C100" s="103" t="s">
        <v>349</v>
      </c>
      <c r="D100" s="103" t="s">
        <v>350</v>
      </c>
      <c r="E100" s="103" t="s">
        <v>351</v>
      </c>
      <c r="F100" s="130" t="s">
        <v>352</v>
      </c>
      <c r="G100" s="130" t="s">
        <v>353</v>
      </c>
      <c r="H100" s="103" t="s">
        <v>354</v>
      </c>
      <c r="I100" s="132"/>
      <c r="J100" s="21"/>
    </row>
    <row r="101" spans="2:10" s="18" customFormat="1" ht="12.75" x14ac:dyDescent="0.25">
      <c r="B101" s="101" t="s">
        <v>27</v>
      </c>
      <c r="C101" s="104">
        <f>C90/$C$90*100</f>
        <v>100</v>
      </c>
      <c r="D101" s="104">
        <f t="shared" ref="D101:H101" si="13">D90/$C$90*100</f>
        <v>125.47741034000933</v>
      </c>
      <c r="E101" s="104">
        <f t="shared" si="13"/>
        <v>140.63033690420744</v>
      </c>
      <c r="F101" s="104">
        <f t="shared" si="13"/>
        <v>139.41934482223257</v>
      </c>
      <c r="G101" s="104">
        <f t="shared" si="13"/>
        <v>103.59416239714329</v>
      </c>
      <c r="H101" s="104">
        <f t="shared" si="13"/>
        <v>117.11690731252911</v>
      </c>
      <c r="I101" s="132"/>
      <c r="J101" s="21"/>
    </row>
    <row r="102" spans="2:10" s="18" customFormat="1" ht="12.75" x14ac:dyDescent="0.25">
      <c r="B102" s="101" t="s">
        <v>28</v>
      </c>
      <c r="C102" s="104">
        <f>C91/$C$91*100</f>
        <v>100</v>
      </c>
      <c r="D102" s="104">
        <f t="shared" ref="D102:H102" si="14">D91/$C$91*100</f>
        <v>125.49137695045169</v>
      </c>
      <c r="E102" s="104">
        <f t="shared" si="14"/>
        <v>137.22419928825622</v>
      </c>
      <c r="F102" s="104">
        <f t="shared" si="14"/>
        <v>131.73829728989872</v>
      </c>
      <c r="G102" s="104">
        <f t="shared" si="14"/>
        <v>95.236791678072819</v>
      </c>
      <c r="H102" s="104">
        <f t="shared" si="14"/>
        <v>115.76238707911305</v>
      </c>
      <c r="I102" s="132"/>
      <c r="J102" s="21"/>
    </row>
    <row r="103" spans="2:10" s="18" customFormat="1" ht="12.75" x14ac:dyDescent="0.25">
      <c r="B103" s="101"/>
      <c r="C103" s="101"/>
      <c r="D103" s="101"/>
      <c r="E103" s="101"/>
      <c r="F103" s="101"/>
      <c r="G103" s="101"/>
      <c r="H103" s="101"/>
      <c r="I103" s="132"/>
      <c r="J103" s="21"/>
    </row>
    <row r="104" spans="2:10" s="18" customFormat="1" ht="12.75" x14ac:dyDescent="0.25">
      <c r="B104" s="101" t="s">
        <v>29</v>
      </c>
      <c r="C104" s="104">
        <f>C92/$C$92*100</f>
        <v>100</v>
      </c>
      <c r="D104" s="104">
        <f t="shared" ref="D104:H104" si="15">D92/$C$92*100</f>
        <v>126.96594185955887</v>
      </c>
      <c r="E104" s="104">
        <f t="shared" si="15"/>
        <v>140.01636661211131</v>
      </c>
      <c r="F104" s="104">
        <f t="shared" si="15"/>
        <v>134.64655911464422</v>
      </c>
      <c r="G104" s="104">
        <f t="shared" si="15"/>
        <v>93.316966721222045</v>
      </c>
      <c r="H104" s="104">
        <f t="shared" si="15"/>
        <v>113.42062193126023</v>
      </c>
      <c r="I104" s="132"/>
      <c r="J104" s="21"/>
    </row>
    <row r="105" spans="2:10" x14ac:dyDescent="0.25">
      <c r="B105" s="101" t="s">
        <v>30</v>
      </c>
      <c r="C105" s="104">
        <f>C93/$C$93*100</f>
        <v>100</v>
      </c>
      <c r="D105" s="104">
        <f t="shared" ref="D105:H105" si="16">D93/$C$93*100</f>
        <v>118.55970829535096</v>
      </c>
      <c r="E105" s="104">
        <f t="shared" si="16"/>
        <v>132.16043755697356</v>
      </c>
      <c r="F105" s="104">
        <f t="shared" si="16"/>
        <v>136.17137648131268</v>
      </c>
      <c r="G105" s="104">
        <f t="shared" si="16"/>
        <v>123.8468550592525</v>
      </c>
      <c r="H105" s="104">
        <f t="shared" si="16"/>
        <v>129.89972652689153</v>
      </c>
      <c r="I105" s="107"/>
    </row>
    <row r="106" spans="2:10" x14ac:dyDescent="0.25">
      <c r="B106" s="108"/>
      <c r="C106" s="108"/>
      <c r="D106" s="108"/>
      <c r="E106" s="108"/>
      <c r="F106" s="108"/>
      <c r="G106" s="108"/>
      <c r="H106" s="108"/>
      <c r="I106" s="107"/>
    </row>
    <row r="107" spans="2:10" x14ac:dyDescent="0.25">
      <c r="B107" s="101" t="s">
        <v>31</v>
      </c>
      <c r="C107" s="104">
        <f>C94/$C$94*100</f>
        <v>100</v>
      </c>
      <c r="D107" s="104">
        <f t="shared" ref="D107:H107" si="17">D94/$C$94*100</f>
        <v>129.61499832607967</v>
      </c>
      <c r="E107" s="104">
        <f t="shared" si="17"/>
        <v>146.0328088382993</v>
      </c>
      <c r="F107" s="104">
        <f t="shared" si="17"/>
        <v>140.44861064613326</v>
      </c>
      <c r="G107" s="104">
        <f t="shared" si="17"/>
        <v>97.817207900903909</v>
      </c>
      <c r="H107" s="104">
        <f t="shared" si="17"/>
        <v>122.12922664881151</v>
      </c>
      <c r="I107" s="107"/>
    </row>
    <row r="108" spans="2:10" x14ac:dyDescent="0.25">
      <c r="B108" s="101" t="s">
        <v>32</v>
      </c>
      <c r="C108" s="104">
        <f>C95/$C$95*100</f>
        <v>100</v>
      </c>
      <c r="D108" s="104">
        <f t="shared" ref="D108:H108" si="18">D95/$C$95*100</f>
        <v>121.1893112532932</v>
      </c>
      <c r="E108" s="104">
        <f t="shared" si="18"/>
        <v>131.17551122820223</v>
      </c>
      <c r="F108" s="104">
        <f t="shared" si="18"/>
        <v>128.76677957596289</v>
      </c>
      <c r="G108" s="104">
        <f t="shared" si="18"/>
        <v>98.400451637184787</v>
      </c>
      <c r="H108" s="104">
        <f t="shared" si="18"/>
        <v>109.64747208631289</v>
      </c>
      <c r="I108" s="107"/>
    </row>
    <row r="109" spans="2:10" x14ac:dyDescent="0.25">
      <c r="B109" s="101" t="s">
        <v>33</v>
      </c>
      <c r="C109" s="104">
        <f>C96/$C$96*100</f>
        <v>100</v>
      </c>
      <c r="D109" s="104">
        <f t="shared" ref="D109:H109" si="19">D96/$C$96*100</f>
        <v>150.74074074074073</v>
      </c>
      <c r="E109" s="104">
        <f t="shared" si="19"/>
        <v>169.62962962962962</v>
      </c>
      <c r="F109" s="104">
        <f t="shared" si="19"/>
        <v>191.85185185185185</v>
      </c>
      <c r="G109" s="104">
        <f t="shared" si="19"/>
        <v>164.44444444444443</v>
      </c>
      <c r="H109" s="104">
        <f t="shared" si="19"/>
        <v>189.25925925925927</v>
      </c>
      <c r="I109" s="107"/>
    </row>
    <row r="110" spans="2:10" x14ac:dyDescent="0.25">
      <c r="B110" s="17"/>
      <c r="C110" s="22"/>
      <c r="D110" s="22"/>
      <c r="E110" s="22"/>
      <c r="H110" s="22"/>
    </row>
    <row r="111" spans="2:10" s="18" customFormat="1" ht="24.95" customHeight="1" x14ac:dyDescent="0.25">
      <c r="B111" s="72" t="s">
        <v>279</v>
      </c>
    </row>
    <row r="112" spans="2:10" s="18" customFormat="1" ht="25.5" x14ac:dyDescent="0.25">
      <c r="B112" s="76" t="s">
        <v>54</v>
      </c>
      <c r="C112" s="86" t="s">
        <v>349</v>
      </c>
      <c r="D112" s="86" t="s">
        <v>350</v>
      </c>
      <c r="E112" s="86" t="s">
        <v>351</v>
      </c>
      <c r="F112" s="86" t="s">
        <v>352</v>
      </c>
      <c r="G112" s="86" t="s">
        <v>353</v>
      </c>
      <c r="H112" s="86" t="s">
        <v>354</v>
      </c>
      <c r="I112" s="78" t="s">
        <v>355</v>
      </c>
      <c r="J112" s="78" t="s">
        <v>356</v>
      </c>
    </row>
    <row r="113" spans="2:10" s="18" customFormat="1" ht="12.75" x14ac:dyDescent="0.25">
      <c r="B113" s="18" t="s">
        <v>27</v>
      </c>
      <c r="C113" s="11">
        <f>'[1]1. Sesso, nazionalità, età'!C30</f>
        <v>1891</v>
      </c>
      <c r="D113" s="11">
        <f>'[1]1. Sesso, nazionalità, età'!D30</f>
        <v>2519</v>
      </c>
      <c r="E113" s="11">
        <f>'[1]1. Sesso, nazionalità, età'!E30</f>
        <v>2611</v>
      </c>
      <c r="F113" s="11">
        <f>'[1]1. Sesso, nazionalità, età'!F30</f>
        <v>2432</v>
      </c>
      <c r="G113" s="11">
        <f>'[1]1. Sesso, nazionalità, età'!G30</f>
        <v>1774</v>
      </c>
      <c r="H113" s="11">
        <f>'[1]1. Sesso, nazionalità, età'!H30</f>
        <v>2160</v>
      </c>
      <c r="I113" s="84">
        <f t="shared" ref="I113:I120" si="20">H113-C113</f>
        <v>269</v>
      </c>
      <c r="J113" s="21">
        <f t="shared" ref="J113:J120" si="21">(H113-C113)/C113</f>
        <v>0.14225277630883132</v>
      </c>
    </row>
    <row r="114" spans="2:10" s="18" customFormat="1" ht="12.75" x14ac:dyDescent="0.25">
      <c r="B114" s="18" t="s">
        <v>28</v>
      </c>
      <c r="C114" s="11">
        <f>'[1]1. Sesso, nazionalità, età'!C31</f>
        <v>3013</v>
      </c>
      <c r="D114" s="11">
        <f>'[1]1. Sesso, nazionalità, età'!D31</f>
        <v>3958</v>
      </c>
      <c r="E114" s="11">
        <f>'[1]1. Sesso, nazionalità, età'!E31</f>
        <v>4243</v>
      </c>
      <c r="F114" s="11">
        <f>'[1]1. Sesso, nazionalità, età'!F31</f>
        <v>3985</v>
      </c>
      <c r="G114" s="11">
        <f>'[1]1. Sesso, nazionalità, età'!G31</f>
        <v>3072</v>
      </c>
      <c r="H114" s="11">
        <f>'[1]1. Sesso, nazionalità, età'!H31</f>
        <v>3507</v>
      </c>
      <c r="I114" s="84">
        <f t="shared" si="20"/>
        <v>494</v>
      </c>
      <c r="J114" s="21">
        <f t="shared" si="21"/>
        <v>0.16395618984400928</v>
      </c>
    </row>
    <row r="115" spans="2:10" s="18" customFormat="1" ht="12.75" x14ac:dyDescent="0.25">
      <c r="B115" s="18" t="s">
        <v>29</v>
      </c>
      <c r="C115" s="11">
        <f>'[1]1. Sesso, nazionalità, età'!C32</f>
        <v>4104</v>
      </c>
      <c r="D115" s="11">
        <f>'[1]1. Sesso, nazionalità, età'!D32</f>
        <v>5636</v>
      </c>
      <c r="E115" s="11">
        <f>'[1]1. Sesso, nazionalità, età'!E32</f>
        <v>5981</v>
      </c>
      <c r="F115" s="11">
        <f>'[1]1. Sesso, nazionalità, età'!F32</f>
        <v>5556</v>
      </c>
      <c r="G115" s="11">
        <f>'[1]1. Sesso, nazionalità, età'!G32</f>
        <v>4018</v>
      </c>
      <c r="H115" s="11">
        <f>'[1]1. Sesso, nazionalità, età'!H32</f>
        <v>4885</v>
      </c>
      <c r="I115" s="84">
        <f t="shared" si="20"/>
        <v>781</v>
      </c>
      <c r="J115" s="21">
        <f t="shared" si="21"/>
        <v>0.19030214424951267</v>
      </c>
    </row>
    <row r="116" spans="2:10" s="18" customFormat="1" ht="12.75" x14ac:dyDescent="0.25">
      <c r="B116" s="18" t="s">
        <v>30</v>
      </c>
      <c r="C116" s="11">
        <f>'[1]1. Sesso, nazionalità, età'!C33</f>
        <v>800</v>
      </c>
      <c r="D116" s="11">
        <f>'[1]1. Sesso, nazionalità, età'!D33</f>
        <v>841</v>
      </c>
      <c r="E116" s="11">
        <f>'[1]1. Sesso, nazionalità, età'!E33</f>
        <v>873</v>
      </c>
      <c r="F116" s="11">
        <f>'[1]1. Sesso, nazionalità, età'!F33</f>
        <v>861</v>
      </c>
      <c r="G116" s="11">
        <f>'[1]1. Sesso, nazionalità, età'!G33</f>
        <v>828</v>
      </c>
      <c r="H116" s="11">
        <f>'[1]1. Sesso, nazionalità, età'!H33</f>
        <v>782</v>
      </c>
      <c r="I116" s="84">
        <f t="shared" si="20"/>
        <v>-18</v>
      </c>
      <c r="J116" s="21">
        <f t="shared" si="21"/>
        <v>-2.2499999999999999E-2</v>
      </c>
    </row>
    <row r="117" spans="2:10" s="18" customFormat="1" ht="12.75" x14ac:dyDescent="0.25">
      <c r="B117" s="18" t="s">
        <v>31</v>
      </c>
      <c r="C117" s="11">
        <f>'[1]1. Sesso, nazionalità, età'!C34</f>
        <v>2272</v>
      </c>
      <c r="D117" s="11">
        <f>'[1]1. Sesso, nazionalità, età'!D34</f>
        <v>3246</v>
      </c>
      <c r="E117" s="11">
        <f>'[1]1. Sesso, nazionalità, età'!E34</f>
        <v>3474</v>
      </c>
      <c r="F117" s="11">
        <f>'[1]1. Sesso, nazionalità, età'!F34</f>
        <v>3198</v>
      </c>
      <c r="G117" s="11">
        <f>'[1]1. Sesso, nazionalità, età'!G34</f>
        <v>2183</v>
      </c>
      <c r="H117" s="11">
        <f>'[1]1. Sesso, nazionalità, età'!H34</f>
        <v>2901</v>
      </c>
      <c r="I117" s="84">
        <f t="shared" si="20"/>
        <v>629</v>
      </c>
      <c r="J117" s="21">
        <f t="shared" si="21"/>
        <v>0.27684859154929575</v>
      </c>
    </row>
    <row r="118" spans="2:10" s="18" customFormat="1" ht="12.75" x14ac:dyDescent="0.25">
      <c r="B118" s="18" t="s">
        <v>32</v>
      </c>
      <c r="C118" s="11">
        <f>'[1]1. Sesso, nazionalità, età'!C35</f>
        <v>2580</v>
      </c>
      <c r="D118" s="11">
        <f>'[1]1. Sesso, nazionalità, età'!D35</f>
        <v>3177</v>
      </c>
      <c r="E118" s="11">
        <f>'[1]1. Sesso, nazionalità, età'!E35</f>
        <v>3312</v>
      </c>
      <c r="F118" s="11">
        <f>'[1]1. Sesso, nazionalità, età'!F35</f>
        <v>3149</v>
      </c>
      <c r="G118" s="11">
        <f>'[1]1. Sesso, nazionalità, età'!G35</f>
        <v>2586</v>
      </c>
      <c r="H118" s="11">
        <f>'[1]1. Sesso, nazionalità, età'!H35</f>
        <v>2706</v>
      </c>
      <c r="I118" s="84">
        <f t="shared" si="20"/>
        <v>126</v>
      </c>
      <c r="J118" s="21">
        <f t="shared" si="21"/>
        <v>4.8837209302325581E-2</v>
      </c>
    </row>
    <row r="119" spans="2:10" s="18" customFormat="1" ht="12.75" x14ac:dyDescent="0.25">
      <c r="B119" s="18" t="s">
        <v>33</v>
      </c>
      <c r="C119" s="11">
        <f>'[1]1. Sesso, nazionalità, età'!C36</f>
        <v>52</v>
      </c>
      <c r="D119" s="11">
        <f>'[1]1. Sesso, nazionalità, età'!D36</f>
        <v>54</v>
      </c>
      <c r="E119" s="11">
        <f>'[1]1. Sesso, nazionalità, età'!E36</f>
        <v>68</v>
      </c>
      <c r="F119" s="11">
        <f>'[1]1. Sesso, nazionalità, età'!F36</f>
        <v>70</v>
      </c>
      <c r="G119" s="11">
        <f>'[1]1. Sesso, nazionalità, età'!G36</f>
        <v>77</v>
      </c>
      <c r="H119" s="11">
        <f>'[1]1. Sesso, nazionalità, età'!H36</f>
        <v>60</v>
      </c>
      <c r="I119" s="84">
        <f t="shared" si="20"/>
        <v>8</v>
      </c>
      <c r="J119" s="21">
        <f t="shared" si="21"/>
        <v>0.15384615384615385</v>
      </c>
    </row>
    <row r="120" spans="2:10" s="18" customFormat="1" ht="12.75" x14ac:dyDescent="0.25">
      <c r="B120" s="88" t="s">
        <v>26</v>
      </c>
      <c r="C120" s="14">
        <f>SUM(C117:C119)</f>
        <v>4904</v>
      </c>
      <c r="D120" s="14">
        <f t="shared" ref="D120:H120" si="22">SUM(D117:D119)</f>
        <v>6477</v>
      </c>
      <c r="E120" s="14">
        <f t="shared" si="22"/>
        <v>6854</v>
      </c>
      <c r="F120" s="14">
        <f t="shared" si="22"/>
        <v>6417</v>
      </c>
      <c r="G120" s="14">
        <f t="shared" si="22"/>
        <v>4846</v>
      </c>
      <c r="H120" s="14">
        <f t="shared" si="22"/>
        <v>5667</v>
      </c>
      <c r="I120" s="32">
        <f t="shared" si="20"/>
        <v>763</v>
      </c>
      <c r="J120" s="89">
        <f t="shared" si="21"/>
        <v>0.15558727569331157</v>
      </c>
    </row>
    <row r="121" spans="2:10" s="18" customFormat="1" ht="24.95" customHeight="1" x14ac:dyDescent="0.2">
      <c r="B121" s="81" t="s">
        <v>47</v>
      </c>
      <c r="C121" s="10"/>
      <c r="D121" s="10"/>
      <c r="E121" s="10"/>
      <c r="H121" s="10"/>
      <c r="I121" s="30"/>
      <c r="J121" s="90"/>
    </row>
    <row r="122" spans="2:10" s="18" customFormat="1" ht="12.75" x14ac:dyDescent="0.25">
      <c r="C122" s="23"/>
      <c r="D122" s="23"/>
      <c r="E122" s="23"/>
      <c r="H122" s="23"/>
      <c r="I122" s="84"/>
      <c r="J122" s="21"/>
    </row>
    <row r="123" spans="2:10" s="18" customFormat="1" ht="12.75" x14ac:dyDescent="0.25">
      <c r="B123" s="101"/>
      <c r="C123" s="103" t="s">
        <v>349</v>
      </c>
      <c r="D123" s="103" t="s">
        <v>350</v>
      </c>
      <c r="E123" s="103" t="s">
        <v>351</v>
      </c>
      <c r="F123" s="130" t="s">
        <v>352</v>
      </c>
      <c r="G123" s="130" t="s">
        <v>353</v>
      </c>
      <c r="H123" s="103" t="s">
        <v>354</v>
      </c>
      <c r="I123" s="132"/>
      <c r="J123" s="21"/>
    </row>
    <row r="124" spans="2:10" s="18" customFormat="1" ht="12.75" x14ac:dyDescent="0.25">
      <c r="B124" s="101" t="s">
        <v>27</v>
      </c>
      <c r="C124" s="104">
        <f>C113/$C$113*100</f>
        <v>100</v>
      </c>
      <c r="D124" s="104">
        <f t="shared" ref="D124:H124" si="23">D113/$C$113*100</f>
        <v>133.20994182971972</v>
      </c>
      <c r="E124" s="104">
        <f t="shared" si="23"/>
        <v>138.0750925436277</v>
      </c>
      <c r="F124" s="104">
        <f t="shared" si="23"/>
        <v>128.60920148069806</v>
      </c>
      <c r="G124" s="104">
        <f t="shared" si="23"/>
        <v>93.812797461660509</v>
      </c>
      <c r="H124" s="104">
        <f t="shared" si="23"/>
        <v>114.22527763088313</v>
      </c>
      <c r="I124" s="132"/>
      <c r="J124" s="21"/>
    </row>
    <row r="125" spans="2:10" s="18" customFormat="1" ht="12.75" x14ac:dyDescent="0.25">
      <c r="B125" s="101" t="s">
        <v>28</v>
      </c>
      <c r="C125" s="104">
        <f>C114/$C$114*100</f>
        <v>100</v>
      </c>
      <c r="D125" s="104">
        <f t="shared" ref="D125:H125" si="24">D114/$C$114*100</f>
        <v>131.36408894789247</v>
      </c>
      <c r="E125" s="104">
        <f t="shared" si="24"/>
        <v>140.82309990043146</v>
      </c>
      <c r="F125" s="104">
        <f t="shared" si="24"/>
        <v>132.26020577497511</v>
      </c>
      <c r="G125" s="104">
        <f t="shared" si="24"/>
        <v>101.95818121473614</v>
      </c>
      <c r="H125" s="104">
        <f t="shared" si="24"/>
        <v>116.39561898440094</v>
      </c>
      <c r="I125" s="132"/>
      <c r="J125" s="21"/>
    </row>
    <row r="126" spans="2:10" s="18" customFormat="1" ht="12.75" x14ac:dyDescent="0.25">
      <c r="B126" s="101"/>
      <c r="C126" s="101"/>
      <c r="D126" s="101"/>
      <c r="E126" s="101"/>
      <c r="F126" s="101"/>
      <c r="G126" s="101"/>
      <c r="H126" s="101"/>
      <c r="I126" s="132"/>
      <c r="J126" s="21"/>
    </row>
    <row r="127" spans="2:10" s="18" customFormat="1" ht="12.75" x14ac:dyDescent="0.25">
      <c r="B127" s="101" t="s">
        <v>29</v>
      </c>
      <c r="C127" s="104">
        <f>C115/$C$115*100</f>
        <v>100</v>
      </c>
      <c r="D127" s="104">
        <f t="shared" ref="D127:H127" si="25">D115/$C$115*100</f>
        <v>137.32943469785573</v>
      </c>
      <c r="E127" s="104">
        <f t="shared" si="25"/>
        <v>145.73586744639374</v>
      </c>
      <c r="F127" s="104">
        <f t="shared" si="25"/>
        <v>135.38011695906434</v>
      </c>
      <c r="G127" s="104">
        <f t="shared" si="25"/>
        <v>97.904483430799218</v>
      </c>
      <c r="H127" s="104">
        <f t="shared" si="25"/>
        <v>119.03021442495128</v>
      </c>
      <c r="I127" s="132"/>
      <c r="J127" s="21"/>
    </row>
    <row r="128" spans="2:10" x14ac:dyDescent="0.25">
      <c r="B128" s="101" t="s">
        <v>30</v>
      </c>
      <c r="C128" s="104">
        <f>C116/$C$116*100</f>
        <v>100</v>
      </c>
      <c r="D128" s="104">
        <f t="shared" ref="D128:H128" si="26">D116/$C$116*100</f>
        <v>105.125</v>
      </c>
      <c r="E128" s="104">
        <f t="shared" si="26"/>
        <v>109.125</v>
      </c>
      <c r="F128" s="104">
        <f t="shared" si="26"/>
        <v>107.625</v>
      </c>
      <c r="G128" s="104">
        <f t="shared" si="26"/>
        <v>103.49999999999999</v>
      </c>
      <c r="H128" s="104">
        <f t="shared" si="26"/>
        <v>97.75</v>
      </c>
      <c r="I128" s="107"/>
    </row>
    <row r="129" spans="2:10" x14ac:dyDescent="0.25">
      <c r="B129" s="108"/>
      <c r="C129" s="108"/>
      <c r="D129" s="108"/>
      <c r="E129" s="108"/>
      <c r="F129" s="108"/>
      <c r="G129" s="108"/>
      <c r="H129" s="108"/>
      <c r="I129" s="107"/>
    </row>
    <row r="130" spans="2:10" x14ac:dyDescent="0.25">
      <c r="B130" s="101" t="s">
        <v>31</v>
      </c>
      <c r="C130" s="104">
        <f>C117/$C$117*100</f>
        <v>100</v>
      </c>
      <c r="D130" s="104">
        <f t="shared" ref="D130:H130" si="27">D117/$C$117*100</f>
        <v>142.86971830985914</v>
      </c>
      <c r="E130" s="104">
        <f t="shared" si="27"/>
        <v>152.9049295774648</v>
      </c>
      <c r="F130" s="104">
        <f t="shared" si="27"/>
        <v>140.75704225352112</v>
      </c>
      <c r="G130" s="104">
        <f t="shared" si="27"/>
        <v>96.082746478873233</v>
      </c>
      <c r="H130" s="104">
        <f t="shared" si="27"/>
        <v>127.68485915492957</v>
      </c>
      <c r="I130" s="107"/>
    </row>
    <row r="131" spans="2:10" x14ac:dyDescent="0.25">
      <c r="B131" s="101" t="s">
        <v>32</v>
      </c>
      <c r="C131" s="104">
        <f>C118/$C$118*100</f>
        <v>100</v>
      </c>
      <c r="D131" s="104">
        <f t="shared" ref="D131:H131" si="28">D118/$C$118*100</f>
        <v>123.13953488372094</v>
      </c>
      <c r="E131" s="104">
        <f t="shared" si="28"/>
        <v>128.37209302325581</v>
      </c>
      <c r="F131" s="104">
        <f t="shared" si="28"/>
        <v>122.05426356589146</v>
      </c>
      <c r="G131" s="104">
        <f t="shared" si="28"/>
        <v>100.23255813953489</v>
      </c>
      <c r="H131" s="104">
        <f t="shared" si="28"/>
        <v>104.88372093023256</v>
      </c>
      <c r="I131" s="107"/>
    </row>
    <row r="132" spans="2:10" x14ac:dyDescent="0.25">
      <c r="B132" s="101" t="s">
        <v>33</v>
      </c>
      <c r="C132" s="104">
        <f>C119/$C$119*100</f>
        <v>100</v>
      </c>
      <c r="D132" s="104">
        <f t="shared" ref="D132:H132" si="29">D119/$C$119*100</f>
        <v>103.84615384615385</v>
      </c>
      <c r="E132" s="104">
        <f t="shared" si="29"/>
        <v>130.76923076923077</v>
      </c>
      <c r="F132" s="104">
        <f t="shared" si="29"/>
        <v>134.61538461538461</v>
      </c>
      <c r="G132" s="104">
        <f t="shared" si="29"/>
        <v>148.07692307692309</v>
      </c>
      <c r="H132" s="104">
        <f t="shared" si="29"/>
        <v>115.38461538461537</v>
      </c>
      <c r="I132" s="107"/>
    </row>
    <row r="133" spans="2:10" x14ac:dyDescent="0.25">
      <c r="B133" s="17"/>
      <c r="C133" s="22"/>
      <c r="D133" s="22"/>
      <c r="E133" s="22"/>
      <c r="H133" s="22"/>
    </row>
    <row r="134" spans="2:10" s="18" customFormat="1" ht="24.95" customHeight="1" x14ac:dyDescent="0.25">
      <c r="B134" s="72" t="s">
        <v>280</v>
      </c>
    </row>
    <row r="135" spans="2:10" s="18" customFormat="1" ht="25.5" x14ac:dyDescent="0.25">
      <c r="B135" s="76" t="s">
        <v>11</v>
      </c>
      <c r="C135" s="86" t="s">
        <v>349</v>
      </c>
      <c r="D135" s="86" t="s">
        <v>350</v>
      </c>
      <c r="E135" s="86" t="s">
        <v>351</v>
      </c>
      <c r="F135" s="86" t="s">
        <v>352</v>
      </c>
      <c r="G135" s="86" t="s">
        <v>353</v>
      </c>
      <c r="H135" s="86" t="s">
        <v>354</v>
      </c>
      <c r="I135" s="78" t="s">
        <v>355</v>
      </c>
      <c r="J135" s="78" t="s">
        <v>356</v>
      </c>
    </row>
    <row r="136" spans="2:10" s="18" customFormat="1" ht="12.75" x14ac:dyDescent="0.25">
      <c r="B136" s="18" t="s">
        <v>27</v>
      </c>
      <c r="C136" s="11">
        <f>'[1]1. Sesso, nazionalità, età'!C43</f>
        <v>5844</v>
      </c>
      <c r="D136" s="11">
        <f>'[1]1. Sesso, nazionalità, età'!D43</f>
        <v>7024</v>
      </c>
      <c r="E136" s="11">
        <f>'[1]1. Sesso, nazionalità, età'!E43</f>
        <v>7898</v>
      </c>
      <c r="F136" s="11">
        <f>'[1]1. Sesso, nazionalità, età'!F43</f>
        <v>7905</v>
      </c>
      <c r="G136" s="11">
        <f>'[1]1. Sesso, nazionalità, età'!G43</f>
        <v>6463</v>
      </c>
      <c r="H136" s="11">
        <f>'[1]1. Sesso, nazionalità, età'!H43</f>
        <v>6783</v>
      </c>
      <c r="I136" s="84">
        <f t="shared" ref="I136:I143" si="30">H136-C136</f>
        <v>939</v>
      </c>
      <c r="J136" s="21">
        <f t="shared" ref="J136:J143" si="31">(H136-C136)/C136</f>
        <v>0.1606776180698152</v>
      </c>
    </row>
    <row r="137" spans="2:10" s="18" customFormat="1" ht="12.75" x14ac:dyDescent="0.25">
      <c r="B137" s="18" t="s">
        <v>28</v>
      </c>
      <c r="C137" s="11">
        <f>'[1]1. Sesso, nazionalità, età'!C44</f>
        <v>7535</v>
      </c>
      <c r="D137" s="11">
        <f>'[1]1. Sesso, nazionalità, età'!D44</f>
        <v>9060</v>
      </c>
      <c r="E137" s="11">
        <f>'[1]1. Sesso, nazionalità, età'!E44</f>
        <v>10035</v>
      </c>
      <c r="F137" s="11">
        <f>'[1]1. Sesso, nazionalità, età'!F44</f>
        <v>9579</v>
      </c>
      <c r="G137" s="11">
        <f>'[1]1. Sesso, nazionalità, età'!G44</f>
        <v>7409</v>
      </c>
      <c r="H137" s="11">
        <f>'[1]1. Sesso, nazionalità, età'!H44</f>
        <v>9149</v>
      </c>
      <c r="I137" s="84">
        <f t="shared" si="30"/>
        <v>1614</v>
      </c>
      <c r="J137" s="21">
        <f t="shared" si="31"/>
        <v>0.21420039814200398</v>
      </c>
    </row>
    <row r="138" spans="2:10" s="18" customFormat="1" ht="12.75" x14ac:dyDescent="0.25">
      <c r="B138" s="18" t="s">
        <v>29</v>
      </c>
      <c r="C138" s="11">
        <f>'[1]1. Sesso, nazionalità, età'!C45</f>
        <v>10863</v>
      </c>
      <c r="D138" s="11">
        <f>'[1]1. Sesso, nazionalità, età'!D45</f>
        <v>13272</v>
      </c>
      <c r="E138" s="11">
        <f>'[1]1. Sesso, nazionalità, età'!E45</f>
        <v>14598</v>
      </c>
      <c r="F138" s="11">
        <f>'[1]1. Sesso, nazionalità, età'!F45</f>
        <v>13999</v>
      </c>
      <c r="G138" s="11">
        <f>'[1]1. Sesso, nazionalità, età'!G45</f>
        <v>10177</v>
      </c>
      <c r="H138" s="11">
        <f>'[1]1. Sesso, nazionalità, età'!H45</f>
        <v>12441</v>
      </c>
      <c r="I138" s="84">
        <f t="shared" si="30"/>
        <v>1578</v>
      </c>
      <c r="J138" s="21">
        <f t="shared" si="31"/>
        <v>0.14526373929853631</v>
      </c>
    </row>
    <row r="139" spans="2:10" s="18" customFormat="1" ht="12.75" x14ac:dyDescent="0.25">
      <c r="B139" s="18" t="s">
        <v>30</v>
      </c>
      <c r="C139" s="11">
        <f>'[1]1. Sesso, nazionalità, età'!C46</f>
        <v>2516</v>
      </c>
      <c r="D139" s="11">
        <f>'[1]1. Sesso, nazionalità, età'!D46</f>
        <v>2812</v>
      </c>
      <c r="E139" s="11">
        <f>'[1]1. Sesso, nazionalità, età'!E46</f>
        <v>3335</v>
      </c>
      <c r="F139" s="11">
        <f>'[1]1. Sesso, nazionalità, età'!F46</f>
        <v>3485</v>
      </c>
      <c r="G139" s="11">
        <f>'[1]1. Sesso, nazionalità, età'!G46</f>
        <v>3695</v>
      </c>
      <c r="H139" s="11">
        <f>'[1]1. Sesso, nazionalità, età'!H46</f>
        <v>3491</v>
      </c>
      <c r="I139" s="84">
        <f t="shared" si="30"/>
        <v>975</v>
      </c>
      <c r="J139" s="21">
        <f t="shared" si="31"/>
        <v>0.38751987281399047</v>
      </c>
    </row>
    <row r="140" spans="2:10" s="18" customFormat="1" ht="12.75" x14ac:dyDescent="0.25">
      <c r="B140" s="18" t="s">
        <v>31</v>
      </c>
      <c r="C140" s="11">
        <f>'[1]1. Sesso, nazionalità, età'!C47</f>
        <v>6779</v>
      </c>
      <c r="D140" s="11">
        <f>'[1]1. Sesso, nazionalità, età'!D47</f>
        <v>8489</v>
      </c>
      <c r="E140" s="11">
        <f>'[1]1. Sesso, nazionalità, età'!E47</f>
        <v>9353</v>
      </c>
      <c r="F140" s="11">
        <f>'[1]1. Sesso, nazionalità, età'!F47</f>
        <v>9074</v>
      </c>
      <c r="G140" s="11">
        <f>'[1]1. Sesso, nazionalità, età'!G47</f>
        <v>6809</v>
      </c>
      <c r="H140" s="11">
        <f>'[1]1. Sesso, nazionalità, età'!H47</f>
        <v>8281</v>
      </c>
      <c r="I140" s="84">
        <f t="shared" si="30"/>
        <v>1502</v>
      </c>
      <c r="J140" s="21">
        <f t="shared" si="31"/>
        <v>0.22156660274376752</v>
      </c>
    </row>
    <row r="141" spans="2:10" s="18" customFormat="1" ht="12.75" x14ac:dyDescent="0.25">
      <c r="B141" s="18" t="s">
        <v>32</v>
      </c>
      <c r="C141" s="11">
        <f>'[1]1. Sesso, nazionalità, età'!C48</f>
        <v>6497</v>
      </c>
      <c r="D141" s="11">
        <f>'[1]1. Sesso, nazionalità, età'!D48</f>
        <v>7431</v>
      </c>
      <c r="E141" s="11">
        <f>'[1]1. Sesso, nazionalità, età'!E48</f>
        <v>8390</v>
      </c>
      <c r="F141" s="11">
        <f>'[1]1. Sesso, nazionalità, età'!F48</f>
        <v>8199</v>
      </c>
      <c r="G141" s="11">
        <f>'[1]1. Sesso, nazionalità, età'!G48</f>
        <v>6883</v>
      </c>
      <c r="H141" s="11">
        <f>'[1]1. Sesso, nazionalità, età'!H48</f>
        <v>7443</v>
      </c>
      <c r="I141" s="84">
        <f t="shared" si="30"/>
        <v>946</v>
      </c>
      <c r="J141" s="21">
        <f t="shared" si="31"/>
        <v>0.14560566415268586</v>
      </c>
    </row>
    <row r="142" spans="2:10" s="18" customFormat="1" ht="12.75" x14ac:dyDescent="0.25">
      <c r="B142" s="18" t="s">
        <v>33</v>
      </c>
      <c r="C142" s="11">
        <f>'[1]1. Sesso, nazionalità, età'!C49</f>
        <v>103</v>
      </c>
      <c r="D142" s="11">
        <f>'[1]1. Sesso, nazionalità, età'!D49</f>
        <v>164</v>
      </c>
      <c r="E142" s="11">
        <f>'[1]1. Sesso, nazionalità, età'!E49</f>
        <v>190</v>
      </c>
      <c r="F142" s="11">
        <f>'[1]1. Sesso, nazionalità, età'!F49</f>
        <v>211</v>
      </c>
      <c r="G142" s="11">
        <f>'[1]1. Sesso, nazionalità, età'!G49</f>
        <v>180</v>
      </c>
      <c r="H142" s="11">
        <f>'[1]1. Sesso, nazionalità, età'!H49</f>
        <v>208</v>
      </c>
      <c r="I142" s="84">
        <f t="shared" si="30"/>
        <v>105</v>
      </c>
      <c r="J142" s="21">
        <f t="shared" si="31"/>
        <v>1.0194174757281553</v>
      </c>
    </row>
    <row r="143" spans="2:10" s="18" customFormat="1" ht="12.75" x14ac:dyDescent="0.25">
      <c r="B143" s="88" t="s">
        <v>26</v>
      </c>
      <c r="C143" s="14">
        <f>SUM(C140:C142)</f>
        <v>13379</v>
      </c>
      <c r="D143" s="14">
        <f t="shared" ref="D143:H143" si="32">SUM(D140:D142)</f>
        <v>16084</v>
      </c>
      <c r="E143" s="14">
        <f t="shared" si="32"/>
        <v>17933</v>
      </c>
      <c r="F143" s="14">
        <f t="shared" si="32"/>
        <v>17484</v>
      </c>
      <c r="G143" s="14">
        <f t="shared" si="32"/>
        <v>13872</v>
      </c>
      <c r="H143" s="14">
        <f t="shared" si="32"/>
        <v>15932</v>
      </c>
      <c r="I143" s="32">
        <f t="shared" si="30"/>
        <v>2553</v>
      </c>
      <c r="J143" s="89">
        <f t="shared" si="31"/>
        <v>0.19082143657971448</v>
      </c>
    </row>
    <row r="144" spans="2:10" s="18" customFormat="1" ht="24.95" customHeight="1" x14ac:dyDescent="0.2">
      <c r="B144" s="81" t="s">
        <v>47</v>
      </c>
      <c r="C144" s="10"/>
      <c r="D144" s="10"/>
      <c r="E144" s="10"/>
      <c r="G144" s="11"/>
      <c r="H144" s="11"/>
      <c r="I144" s="84"/>
      <c r="J144" s="21"/>
    </row>
    <row r="145" spans="2:10" s="18" customFormat="1" ht="12.75" x14ac:dyDescent="0.25">
      <c r="C145" s="23"/>
      <c r="D145" s="23"/>
      <c r="E145" s="23"/>
      <c r="H145" s="23"/>
      <c r="I145" s="84"/>
      <c r="J145" s="21"/>
    </row>
    <row r="146" spans="2:10" s="18" customFormat="1" ht="12.75" x14ac:dyDescent="0.25">
      <c r="B146" s="101"/>
      <c r="C146" s="103" t="s">
        <v>349</v>
      </c>
      <c r="D146" s="103" t="s">
        <v>350</v>
      </c>
      <c r="E146" s="103" t="s">
        <v>351</v>
      </c>
      <c r="F146" s="130" t="s">
        <v>352</v>
      </c>
      <c r="G146" s="130" t="s">
        <v>353</v>
      </c>
      <c r="H146" s="103" t="s">
        <v>354</v>
      </c>
      <c r="I146" s="132"/>
      <c r="J146" s="21"/>
    </row>
    <row r="147" spans="2:10" s="18" customFormat="1" ht="12.75" x14ac:dyDescent="0.25">
      <c r="B147" s="101" t="s">
        <v>27</v>
      </c>
      <c r="C147" s="104">
        <f>C136/$C$136*100</f>
        <v>100</v>
      </c>
      <c r="D147" s="104">
        <f t="shared" ref="D147:H147" si="33">D136/$C$136*100</f>
        <v>120.19164955509925</v>
      </c>
      <c r="E147" s="104">
        <f t="shared" si="33"/>
        <v>135.14715947980835</v>
      </c>
      <c r="F147" s="104">
        <f t="shared" si="33"/>
        <v>135.2669404517454</v>
      </c>
      <c r="G147" s="104">
        <f t="shared" si="33"/>
        <v>110.59206023271733</v>
      </c>
      <c r="H147" s="104">
        <f t="shared" si="33"/>
        <v>116.06776180698152</v>
      </c>
      <c r="I147" s="132"/>
      <c r="J147" s="21"/>
    </row>
    <row r="148" spans="2:10" s="18" customFormat="1" ht="12.75" x14ac:dyDescent="0.25">
      <c r="B148" s="101" t="s">
        <v>28</v>
      </c>
      <c r="C148" s="104">
        <f>C137/$C$137*100</f>
        <v>100</v>
      </c>
      <c r="D148" s="104">
        <f t="shared" ref="D148:H148" si="34">D137/$C$137*100</f>
        <v>120.23888520238886</v>
      </c>
      <c r="E148" s="104">
        <f t="shared" si="34"/>
        <v>133.17850033178499</v>
      </c>
      <c r="F148" s="104">
        <f t="shared" si="34"/>
        <v>127.12674187126743</v>
      </c>
      <c r="G148" s="104">
        <f t="shared" si="34"/>
        <v>98.32780358327804</v>
      </c>
      <c r="H148" s="104">
        <f t="shared" si="34"/>
        <v>121.42003981420039</v>
      </c>
      <c r="I148" s="132"/>
      <c r="J148" s="21"/>
    </row>
    <row r="149" spans="2:10" s="18" customFormat="1" ht="12.75" x14ac:dyDescent="0.25">
      <c r="B149" s="101"/>
      <c r="C149" s="101"/>
      <c r="D149" s="101"/>
      <c r="E149" s="101"/>
      <c r="F149" s="101"/>
      <c r="G149" s="101"/>
      <c r="H149" s="101"/>
      <c r="I149" s="132"/>
      <c r="J149" s="21"/>
    </row>
    <row r="150" spans="2:10" s="18" customFormat="1" ht="12.75" x14ac:dyDescent="0.25">
      <c r="B150" s="101" t="s">
        <v>29</v>
      </c>
      <c r="C150" s="104">
        <f>C138/$C$138*100</f>
        <v>100</v>
      </c>
      <c r="D150" s="104">
        <f t="shared" ref="D150:H150" si="35">D138/$C$138*100</f>
        <v>122.17619442143055</v>
      </c>
      <c r="E150" s="104">
        <f t="shared" si="35"/>
        <v>134.38276719138361</v>
      </c>
      <c r="F150" s="104">
        <f t="shared" si="35"/>
        <v>128.86863665654056</v>
      </c>
      <c r="G150" s="104">
        <f t="shared" si="35"/>
        <v>93.684985731381758</v>
      </c>
      <c r="H150" s="104">
        <f t="shared" si="35"/>
        <v>114.52637392985363</v>
      </c>
      <c r="I150" s="132"/>
      <c r="J150" s="21"/>
    </row>
    <row r="151" spans="2:10" x14ac:dyDescent="0.25">
      <c r="B151" s="101" t="s">
        <v>30</v>
      </c>
      <c r="C151" s="104">
        <f>C139/$C$139*100</f>
        <v>100</v>
      </c>
      <c r="D151" s="104">
        <f t="shared" ref="D151:H151" si="36">D139/$C$139*100</f>
        <v>111.76470588235294</v>
      </c>
      <c r="E151" s="104">
        <f t="shared" si="36"/>
        <v>132.55166931637521</v>
      </c>
      <c r="F151" s="104">
        <f t="shared" si="36"/>
        <v>138.51351351351352</v>
      </c>
      <c r="G151" s="104">
        <f t="shared" si="36"/>
        <v>146.86009538950714</v>
      </c>
      <c r="H151" s="104">
        <f t="shared" si="36"/>
        <v>138.75198728139904</v>
      </c>
      <c r="I151" s="107"/>
    </row>
    <row r="152" spans="2:10" x14ac:dyDescent="0.25">
      <c r="B152" s="108"/>
      <c r="C152" s="108"/>
      <c r="D152" s="108"/>
      <c r="E152" s="108"/>
      <c r="F152" s="108"/>
      <c r="G152" s="108"/>
      <c r="H152" s="108"/>
      <c r="I152" s="107"/>
    </row>
    <row r="153" spans="2:10" x14ac:dyDescent="0.25">
      <c r="B153" s="101" t="s">
        <v>31</v>
      </c>
      <c r="C153" s="104">
        <f>C140/$C$140*100</f>
        <v>100</v>
      </c>
      <c r="D153" s="104">
        <f t="shared" ref="D153:H153" si="37">D140/$C$140*100</f>
        <v>125.22495943354477</v>
      </c>
      <c r="E153" s="104">
        <f t="shared" si="37"/>
        <v>137.97020209470423</v>
      </c>
      <c r="F153" s="104">
        <f t="shared" si="37"/>
        <v>133.85455081870484</v>
      </c>
      <c r="G153" s="104">
        <f t="shared" si="37"/>
        <v>100.44254314795693</v>
      </c>
      <c r="H153" s="104">
        <f t="shared" si="37"/>
        <v>122.15666027437675</v>
      </c>
      <c r="I153" s="107"/>
    </row>
    <row r="154" spans="2:10" x14ac:dyDescent="0.25">
      <c r="B154" s="101" t="s">
        <v>32</v>
      </c>
      <c r="C154" s="104">
        <f>C141/$C$141*100</f>
        <v>100</v>
      </c>
      <c r="D154" s="104">
        <f t="shared" ref="D154:H154" si="38">D141/$C$141*100</f>
        <v>114.37586578420809</v>
      </c>
      <c r="E154" s="104">
        <f t="shared" si="38"/>
        <v>129.1365245497922</v>
      </c>
      <c r="F154" s="104">
        <f t="shared" si="38"/>
        <v>126.19670617207943</v>
      </c>
      <c r="G154" s="104">
        <f t="shared" si="38"/>
        <v>105.94120363244575</v>
      </c>
      <c r="H154" s="104">
        <f t="shared" si="38"/>
        <v>114.5605664152686</v>
      </c>
      <c r="I154" s="107"/>
    </row>
    <row r="155" spans="2:10" x14ac:dyDescent="0.25">
      <c r="B155" s="101" t="s">
        <v>33</v>
      </c>
      <c r="C155" s="104">
        <f>C142/$C$142*100</f>
        <v>100</v>
      </c>
      <c r="D155" s="104">
        <f t="shared" ref="D155:H155" si="39">D142/$C$142*100</f>
        <v>159.22330097087379</v>
      </c>
      <c r="E155" s="104">
        <f t="shared" si="39"/>
        <v>184.46601941747574</v>
      </c>
      <c r="F155" s="104">
        <f t="shared" si="39"/>
        <v>204.85436893203882</v>
      </c>
      <c r="G155" s="104">
        <f t="shared" si="39"/>
        <v>174.75728155339806</v>
      </c>
      <c r="H155" s="104">
        <f t="shared" si="39"/>
        <v>201.94174757281553</v>
      </c>
      <c r="I155" s="107"/>
    </row>
    <row r="157" spans="2:10" s="18" customFormat="1" ht="24.95" customHeight="1" x14ac:dyDescent="0.25">
      <c r="B157" s="72" t="s">
        <v>281</v>
      </c>
    </row>
    <row r="158" spans="2:10" s="18" customFormat="1" ht="25.5" x14ac:dyDescent="0.25">
      <c r="B158" s="76" t="s">
        <v>12</v>
      </c>
      <c r="C158" s="86" t="s">
        <v>349</v>
      </c>
      <c r="D158" s="86" t="s">
        <v>350</v>
      </c>
      <c r="E158" s="86" t="s">
        <v>351</v>
      </c>
      <c r="F158" s="86" t="s">
        <v>352</v>
      </c>
      <c r="G158" s="86" t="s">
        <v>353</v>
      </c>
      <c r="H158" s="86" t="s">
        <v>354</v>
      </c>
      <c r="I158" s="78" t="s">
        <v>355</v>
      </c>
      <c r="J158" s="78" t="s">
        <v>356</v>
      </c>
    </row>
    <row r="159" spans="2:10" s="18" customFormat="1" ht="12.75" x14ac:dyDescent="0.25">
      <c r="B159" s="18" t="s">
        <v>27</v>
      </c>
      <c r="C159" s="11">
        <f>'[1]1. Sesso, nazionalità, età'!C56</f>
        <v>3045</v>
      </c>
      <c r="D159" s="11">
        <f>'[1]1. Sesso, nazionalità, età'!D56</f>
        <v>3981</v>
      </c>
      <c r="E159" s="11">
        <f>'[1]1. Sesso, nazionalità, età'!E56</f>
        <v>4380</v>
      </c>
      <c r="F159" s="11">
        <f>'[1]1. Sesso, nazionalità, età'!F56</f>
        <v>4515</v>
      </c>
      <c r="G159" s="11">
        <f>'[1]1. Sesso, nazionalità, età'!G56</f>
        <v>2491</v>
      </c>
      <c r="H159" s="11">
        <f>'[1]1. Sesso, nazionalità, età'!H56</f>
        <v>3471</v>
      </c>
      <c r="I159" s="84">
        <f t="shared" ref="I159:I166" si="40">H159-C159</f>
        <v>426</v>
      </c>
      <c r="J159" s="21">
        <f t="shared" ref="J159:J166" si="41">(H159-C159)/C159</f>
        <v>0.13990147783251231</v>
      </c>
    </row>
    <row r="160" spans="2:10" s="18" customFormat="1" ht="12.75" x14ac:dyDescent="0.25">
      <c r="B160" s="18" t="s">
        <v>28</v>
      </c>
      <c r="C160" s="11">
        <f>'[1]1. Sesso, nazionalità, età'!C57</f>
        <v>4459</v>
      </c>
      <c r="D160" s="11">
        <f>'[1]1. Sesso, nazionalità, età'!D57</f>
        <v>5700</v>
      </c>
      <c r="E160" s="11">
        <f>'[1]1. Sesso, nazionalità, età'!E57</f>
        <v>6206</v>
      </c>
      <c r="F160" s="11">
        <f>'[1]1. Sesso, nazionalità, età'!F57</f>
        <v>6054</v>
      </c>
      <c r="G160" s="11">
        <f>'[1]1. Sesso, nazionalità, età'!G57</f>
        <v>3662</v>
      </c>
      <c r="H160" s="11">
        <f>'[1]1. Sesso, nazionalità, età'!H57</f>
        <v>4785</v>
      </c>
      <c r="I160" s="84">
        <f t="shared" si="40"/>
        <v>326</v>
      </c>
      <c r="J160" s="21">
        <f t="shared" si="41"/>
        <v>7.3110562906481269E-2</v>
      </c>
    </row>
    <row r="161" spans="2:10" s="18" customFormat="1" ht="12.75" x14ac:dyDescent="0.25">
      <c r="B161" s="18" t="s">
        <v>29</v>
      </c>
      <c r="C161" s="11">
        <f>'[1]1. Sesso, nazionalità, età'!C58</f>
        <v>6153</v>
      </c>
      <c r="D161" s="11">
        <f>'[1]1. Sesso, nazionalità, età'!D58</f>
        <v>7947</v>
      </c>
      <c r="E161" s="11">
        <f>'[1]1. Sesso, nazionalità, età'!E58</f>
        <v>8651</v>
      </c>
      <c r="F161" s="11">
        <f>'[1]1. Sesso, nazionalità, età'!F58</f>
        <v>8583</v>
      </c>
      <c r="G161" s="11">
        <f>'[1]1. Sesso, nazionalità, età'!G58</f>
        <v>5005</v>
      </c>
      <c r="H161" s="11">
        <f>'[1]1. Sesso, nazionalità, età'!H58</f>
        <v>6551</v>
      </c>
      <c r="I161" s="84">
        <f t="shared" si="40"/>
        <v>398</v>
      </c>
      <c r="J161" s="21">
        <f t="shared" si="41"/>
        <v>6.4683894035429873E-2</v>
      </c>
    </row>
    <row r="162" spans="2:10" s="18" customFormat="1" ht="12.75" x14ac:dyDescent="0.25">
      <c r="B162" s="18" t="s">
        <v>30</v>
      </c>
      <c r="C162" s="11">
        <f>'[1]1. Sesso, nazionalità, età'!C59</f>
        <v>1351</v>
      </c>
      <c r="D162" s="11">
        <f>'[1]1. Sesso, nazionalità, età'!D59</f>
        <v>1734</v>
      </c>
      <c r="E162" s="11">
        <f>'[1]1. Sesso, nazionalità, età'!E59</f>
        <v>1935</v>
      </c>
      <c r="F162" s="11">
        <f>'[1]1. Sesso, nazionalità, età'!F59</f>
        <v>1986</v>
      </c>
      <c r="G162" s="11">
        <f>'[1]1. Sesso, nazionalità, età'!G59</f>
        <v>1148</v>
      </c>
      <c r="H162" s="11">
        <f>'[1]1. Sesso, nazionalità, età'!H59</f>
        <v>1705</v>
      </c>
      <c r="I162" s="84">
        <f t="shared" si="40"/>
        <v>354</v>
      </c>
      <c r="J162" s="21">
        <f t="shared" si="41"/>
        <v>0.26202812731310143</v>
      </c>
    </row>
    <row r="163" spans="2:10" s="18" customFormat="1" ht="12.75" x14ac:dyDescent="0.25">
      <c r="B163" s="18" t="s">
        <v>31</v>
      </c>
      <c r="C163" s="11">
        <f>'[1]1. Sesso, nazionalità, età'!C60</f>
        <v>3269</v>
      </c>
      <c r="D163" s="11">
        <f>'[1]1. Sesso, nazionalità, età'!D60</f>
        <v>4377</v>
      </c>
      <c r="E163" s="11">
        <f>'[1]1. Sesso, nazionalità, età'!E60</f>
        <v>4900</v>
      </c>
      <c r="F163" s="11">
        <f>'[1]1. Sesso, nazionalità, età'!F60</f>
        <v>4754</v>
      </c>
      <c r="G163" s="11">
        <f>'[1]1. Sesso, nazionalità, età'!G60</f>
        <v>2805</v>
      </c>
      <c r="H163" s="11">
        <f>'[1]1. Sesso, nazionalità, età'!H60</f>
        <v>3890</v>
      </c>
      <c r="I163" s="84">
        <f t="shared" si="40"/>
        <v>621</v>
      </c>
      <c r="J163" s="21">
        <f t="shared" si="41"/>
        <v>0.18996635056592229</v>
      </c>
    </row>
    <row r="164" spans="2:10" s="18" customFormat="1" ht="12.75" x14ac:dyDescent="0.25">
      <c r="B164" s="18" t="s">
        <v>32</v>
      </c>
      <c r="C164" s="11">
        <f>'[1]1. Sesso, nazionalità, età'!C61</f>
        <v>4175</v>
      </c>
      <c r="D164" s="11">
        <f>'[1]1. Sesso, nazionalità, età'!D61</f>
        <v>5188</v>
      </c>
      <c r="E164" s="11">
        <f>'[1]1. Sesso, nazionalità, età'!E61</f>
        <v>5567</v>
      </c>
      <c r="F164" s="11">
        <f>'[1]1. Sesso, nazionalità, età'!F61</f>
        <v>5674</v>
      </c>
      <c r="G164" s="11">
        <f>'[1]1. Sesso, nazionalità, età'!G61</f>
        <v>3240</v>
      </c>
      <c r="H164" s="11">
        <f>'[1]1. Sesso, nazionalità, età'!H61</f>
        <v>4241</v>
      </c>
      <c r="I164" s="84">
        <f t="shared" si="40"/>
        <v>66</v>
      </c>
      <c r="J164" s="21">
        <f t="shared" si="41"/>
        <v>1.5808383233532935E-2</v>
      </c>
    </row>
    <row r="165" spans="2:10" s="18" customFormat="1" ht="12.75" x14ac:dyDescent="0.25">
      <c r="B165" s="18" t="s">
        <v>33</v>
      </c>
      <c r="C165" s="11">
        <f>'[1]1. Sesso, nazionalità, età'!C62</f>
        <v>60</v>
      </c>
      <c r="D165" s="11">
        <f>'[1]1. Sesso, nazionalità, età'!D62</f>
        <v>116</v>
      </c>
      <c r="E165" s="11">
        <f>'[1]1. Sesso, nazionalità, età'!E62</f>
        <v>119</v>
      </c>
      <c r="F165" s="11">
        <f>'[1]1. Sesso, nazionalità, età'!F62</f>
        <v>141</v>
      </c>
      <c r="G165" s="11">
        <f>'[1]1. Sesso, nazionalità, età'!G62</f>
        <v>108</v>
      </c>
      <c r="H165" s="11">
        <f>'[1]1. Sesso, nazionalità, età'!H62</f>
        <v>125</v>
      </c>
      <c r="I165" s="84">
        <f t="shared" si="40"/>
        <v>65</v>
      </c>
      <c r="J165" s="21">
        <f t="shared" si="41"/>
        <v>1.0833333333333333</v>
      </c>
    </row>
    <row r="166" spans="2:10" s="18" customFormat="1" ht="12.75" x14ac:dyDescent="0.25">
      <c r="B166" s="88" t="s">
        <v>26</v>
      </c>
      <c r="C166" s="14">
        <f>SUM(C163:C165)</f>
        <v>7504</v>
      </c>
      <c r="D166" s="14">
        <f t="shared" ref="D166:H166" si="42">SUM(D163:D165)</f>
        <v>9681</v>
      </c>
      <c r="E166" s="14">
        <f t="shared" si="42"/>
        <v>10586</v>
      </c>
      <c r="F166" s="14">
        <f t="shared" si="42"/>
        <v>10569</v>
      </c>
      <c r="G166" s="14">
        <f t="shared" si="42"/>
        <v>6153</v>
      </c>
      <c r="H166" s="14">
        <f t="shared" si="42"/>
        <v>8256</v>
      </c>
      <c r="I166" s="32">
        <f t="shared" si="40"/>
        <v>752</v>
      </c>
      <c r="J166" s="89">
        <f t="shared" si="41"/>
        <v>0.10021321961620469</v>
      </c>
    </row>
    <row r="167" spans="2:10" s="18" customFormat="1" ht="24.95" customHeight="1" x14ac:dyDescent="0.2">
      <c r="B167" s="81" t="s">
        <v>47</v>
      </c>
      <c r="C167" s="10"/>
      <c r="D167" s="10"/>
      <c r="E167" s="10"/>
      <c r="H167" s="10"/>
      <c r="I167" s="30"/>
      <c r="J167" s="90"/>
    </row>
    <row r="168" spans="2:10" s="18" customFormat="1" ht="12.75" x14ac:dyDescent="0.25">
      <c r="B168" s="105"/>
      <c r="C168" s="133"/>
      <c r="D168" s="133"/>
      <c r="E168" s="133"/>
      <c r="F168" s="105"/>
      <c r="G168" s="105"/>
      <c r="H168" s="133"/>
      <c r="I168" s="132"/>
      <c r="J168" s="21"/>
    </row>
    <row r="169" spans="2:10" s="18" customFormat="1" ht="12.75" x14ac:dyDescent="0.25">
      <c r="B169" s="101"/>
      <c r="C169" s="103" t="s">
        <v>349</v>
      </c>
      <c r="D169" s="103" t="s">
        <v>350</v>
      </c>
      <c r="E169" s="103" t="s">
        <v>351</v>
      </c>
      <c r="F169" s="130" t="s">
        <v>352</v>
      </c>
      <c r="G169" s="130" t="s">
        <v>353</v>
      </c>
      <c r="H169" s="103" t="s">
        <v>354</v>
      </c>
      <c r="I169" s="132"/>
      <c r="J169" s="21"/>
    </row>
    <row r="170" spans="2:10" s="18" customFormat="1" ht="12.75" x14ac:dyDescent="0.25">
      <c r="B170" s="101" t="s">
        <v>27</v>
      </c>
      <c r="C170" s="104">
        <f>C159/$C$159*100</f>
        <v>100</v>
      </c>
      <c r="D170" s="104">
        <f t="shared" ref="D170:H170" si="43">D159/$C$159*100</f>
        <v>130.73891625615764</v>
      </c>
      <c r="E170" s="104">
        <f t="shared" si="43"/>
        <v>143.8423645320197</v>
      </c>
      <c r="F170" s="104">
        <f t="shared" si="43"/>
        <v>148.27586206896552</v>
      </c>
      <c r="G170" s="104">
        <f t="shared" si="43"/>
        <v>81.806239737274225</v>
      </c>
      <c r="H170" s="104">
        <f t="shared" si="43"/>
        <v>113.99014778325123</v>
      </c>
      <c r="I170" s="132"/>
      <c r="J170" s="21"/>
    </row>
    <row r="171" spans="2:10" s="18" customFormat="1" ht="12.75" x14ac:dyDescent="0.25">
      <c r="B171" s="101" t="s">
        <v>28</v>
      </c>
      <c r="C171" s="104">
        <f>C160/$C$160*100</f>
        <v>100</v>
      </c>
      <c r="D171" s="104">
        <f t="shared" ref="D171:H171" si="44">D160/$C$160*100</f>
        <v>127.83135232114824</v>
      </c>
      <c r="E171" s="104">
        <f t="shared" si="44"/>
        <v>139.17918815877999</v>
      </c>
      <c r="F171" s="104">
        <f t="shared" si="44"/>
        <v>135.7703520968827</v>
      </c>
      <c r="G171" s="104">
        <f t="shared" si="44"/>
        <v>82.126037228078047</v>
      </c>
      <c r="H171" s="104">
        <f t="shared" si="44"/>
        <v>107.31105629064812</v>
      </c>
      <c r="I171" s="132"/>
      <c r="J171" s="21"/>
    </row>
    <row r="172" spans="2:10" s="18" customFormat="1" ht="12.75" x14ac:dyDescent="0.25">
      <c r="B172" s="101"/>
      <c r="C172" s="101"/>
      <c r="D172" s="101"/>
      <c r="E172" s="101"/>
      <c r="F172" s="101"/>
      <c r="G172" s="101"/>
      <c r="H172" s="101"/>
      <c r="I172" s="132"/>
      <c r="J172" s="21"/>
    </row>
    <row r="173" spans="2:10" s="18" customFormat="1" ht="12.75" x14ac:dyDescent="0.25">
      <c r="B173" s="101" t="s">
        <v>29</v>
      </c>
      <c r="C173" s="104">
        <f>C161/$C$161*100</f>
        <v>100</v>
      </c>
      <c r="D173" s="104">
        <f t="shared" ref="D173:H173" si="45">D161/$C$161*100</f>
        <v>129.15650901999024</v>
      </c>
      <c r="E173" s="104">
        <f t="shared" si="45"/>
        <v>140.5980822363075</v>
      </c>
      <c r="F173" s="104">
        <f t="shared" si="45"/>
        <v>139.49293027791322</v>
      </c>
      <c r="G173" s="104">
        <f t="shared" si="45"/>
        <v>81.342434584755409</v>
      </c>
      <c r="H173" s="104">
        <f t="shared" si="45"/>
        <v>106.468389403543</v>
      </c>
      <c r="I173" s="132"/>
      <c r="J173" s="21"/>
    </row>
    <row r="174" spans="2:10" x14ac:dyDescent="0.25">
      <c r="B174" s="101" t="s">
        <v>30</v>
      </c>
      <c r="C174" s="104">
        <f>C162/$C$162*100</f>
        <v>100</v>
      </c>
      <c r="D174" s="104">
        <f t="shared" ref="D174:H174" si="46">D162/$C$162*100</f>
        <v>128.34937083641748</v>
      </c>
      <c r="E174" s="104">
        <f t="shared" si="46"/>
        <v>143.22723908216136</v>
      </c>
      <c r="F174" s="104">
        <f t="shared" si="46"/>
        <v>147.0022205773501</v>
      </c>
      <c r="G174" s="104">
        <f t="shared" si="46"/>
        <v>84.974093264248708</v>
      </c>
      <c r="H174" s="104">
        <f t="shared" si="46"/>
        <v>126.20281273131013</v>
      </c>
      <c r="I174" s="107"/>
    </row>
    <row r="175" spans="2:10" x14ac:dyDescent="0.25">
      <c r="B175" s="108"/>
      <c r="C175" s="108"/>
      <c r="D175" s="108"/>
      <c r="E175" s="108"/>
      <c r="F175" s="108"/>
      <c r="G175" s="108"/>
      <c r="H175" s="108"/>
      <c r="I175" s="107"/>
    </row>
    <row r="176" spans="2:10" x14ac:dyDescent="0.25">
      <c r="B176" s="101" t="s">
        <v>31</v>
      </c>
      <c r="C176" s="104">
        <f>C163/$C$163*100</f>
        <v>100</v>
      </c>
      <c r="D176" s="104">
        <f t="shared" ref="D176:H176" si="47">D163/$C$163*100</f>
        <v>133.89415723462832</v>
      </c>
      <c r="E176" s="104">
        <f t="shared" si="47"/>
        <v>149.89293361884367</v>
      </c>
      <c r="F176" s="104">
        <f t="shared" si="47"/>
        <v>145.42673600489445</v>
      </c>
      <c r="G176" s="104">
        <f t="shared" si="47"/>
        <v>85.806056898133988</v>
      </c>
      <c r="H176" s="104">
        <f t="shared" si="47"/>
        <v>118.99663505659224</v>
      </c>
      <c r="I176" s="107"/>
    </row>
    <row r="177" spans="2:10" x14ac:dyDescent="0.25">
      <c r="B177" s="101" t="s">
        <v>32</v>
      </c>
      <c r="C177" s="104">
        <f>C164/$C$164*100</f>
        <v>100</v>
      </c>
      <c r="D177" s="104">
        <f t="shared" ref="D177:H177" si="48">D164/$C$164*100</f>
        <v>124.26347305389223</v>
      </c>
      <c r="E177" s="104">
        <f t="shared" si="48"/>
        <v>133.34131736526948</v>
      </c>
      <c r="F177" s="104">
        <f t="shared" si="48"/>
        <v>135.90419161676647</v>
      </c>
      <c r="G177" s="104">
        <f t="shared" si="48"/>
        <v>77.604790419161674</v>
      </c>
      <c r="H177" s="104">
        <f t="shared" si="48"/>
        <v>101.58083832335329</v>
      </c>
      <c r="I177" s="107"/>
    </row>
    <row r="178" spans="2:10" x14ac:dyDescent="0.25">
      <c r="B178" s="101" t="s">
        <v>33</v>
      </c>
      <c r="C178" s="104">
        <f>C165/$C$165*100</f>
        <v>100</v>
      </c>
      <c r="D178" s="104">
        <f t="shared" ref="D178:H178" si="49">D165/$C$165*100</f>
        <v>193.33333333333334</v>
      </c>
      <c r="E178" s="104">
        <f t="shared" si="49"/>
        <v>198.33333333333334</v>
      </c>
      <c r="F178" s="104">
        <f t="shared" si="49"/>
        <v>235</v>
      </c>
      <c r="G178" s="104">
        <f t="shared" si="49"/>
        <v>180</v>
      </c>
      <c r="H178" s="104">
        <f t="shared" si="49"/>
        <v>208.33333333333334</v>
      </c>
      <c r="I178" s="107"/>
    </row>
    <row r="179" spans="2:10" x14ac:dyDescent="0.25">
      <c r="B179" s="107"/>
      <c r="C179" s="107"/>
      <c r="D179" s="107"/>
      <c r="E179" s="107"/>
      <c r="F179" s="107"/>
      <c r="G179" s="107"/>
      <c r="H179" s="107"/>
      <c r="I179" s="107"/>
    </row>
    <row r="180" spans="2:10" s="18" customFormat="1" ht="24.95" customHeight="1" x14ac:dyDescent="0.25">
      <c r="B180" s="72" t="s">
        <v>282</v>
      </c>
    </row>
    <row r="181" spans="2:10" s="18" customFormat="1" ht="25.5" x14ac:dyDescent="0.25">
      <c r="B181" s="76" t="s">
        <v>13</v>
      </c>
      <c r="C181" s="86" t="s">
        <v>349</v>
      </c>
      <c r="D181" s="86" t="s">
        <v>350</v>
      </c>
      <c r="E181" s="86" t="s">
        <v>351</v>
      </c>
      <c r="F181" s="86" t="s">
        <v>352</v>
      </c>
      <c r="G181" s="86" t="s">
        <v>353</v>
      </c>
      <c r="H181" s="86" t="s">
        <v>354</v>
      </c>
      <c r="I181" s="78" t="s">
        <v>355</v>
      </c>
      <c r="J181" s="78" t="s">
        <v>356</v>
      </c>
    </row>
    <row r="182" spans="2:10" s="18" customFormat="1" ht="12.75" x14ac:dyDescent="0.25">
      <c r="B182" s="18" t="s">
        <v>27</v>
      </c>
      <c r="C182" s="11">
        <f>'[1]1. Sesso, nazionalità, età'!C69</f>
        <v>2102</v>
      </c>
      <c r="D182" s="11">
        <f>'[1]1. Sesso, nazionalità, età'!D69</f>
        <v>2640</v>
      </c>
      <c r="E182" s="11">
        <f>'[1]1. Sesso, nazionalità, età'!E69</f>
        <v>3227</v>
      </c>
      <c r="F182" s="11">
        <f>'[1]1. Sesso, nazionalità, età'!F69</f>
        <v>3108</v>
      </c>
      <c r="G182" s="11">
        <f>'[1]1. Sesso, nazionalità, età'!G69</f>
        <v>2617</v>
      </c>
      <c r="H182" s="11">
        <f>'[1]1. Sesso, nazionalità, età'!H69</f>
        <v>2673</v>
      </c>
      <c r="I182" s="84">
        <f t="shared" ref="I182:I189" si="50">H182-C182</f>
        <v>571</v>
      </c>
      <c r="J182" s="21">
        <f t="shared" ref="J182:J189" si="51">(H182-C182)/C182</f>
        <v>0.27164605137963843</v>
      </c>
    </row>
    <row r="183" spans="2:10" s="18" customFormat="1" ht="12.75" x14ac:dyDescent="0.25">
      <c r="B183" s="18" t="s">
        <v>28</v>
      </c>
      <c r="C183" s="11">
        <f>'[1]1. Sesso, nazionalità, età'!C70</f>
        <v>3258</v>
      </c>
      <c r="D183" s="11">
        <f>'[1]1. Sesso, nazionalità, età'!D70</f>
        <v>4203</v>
      </c>
      <c r="E183" s="11">
        <f>'[1]1. Sesso, nazionalità, età'!E70</f>
        <v>4580</v>
      </c>
      <c r="F183" s="11">
        <f>'[1]1. Sesso, nazionalità, età'!F70</f>
        <v>4444</v>
      </c>
      <c r="G183" s="11">
        <f>'[1]1. Sesso, nazionalità, età'!G70</f>
        <v>3252</v>
      </c>
      <c r="H183" s="11">
        <f>'[1]1. Sesso, nazionalità, età'!H70</f>
        <v>3703</v>
      </c>
      <c r="I183" s="84">
        <f t="shared" si="50"/>
        <v>445</v>
      </c>
      <c r="J183" s="21">
        <f t="shared" si="51"/>
        <v>0.13658686310620013</v>
      </c>
    </row>
    <row r="184" spans="2:10" s="18" customFormat="1" ht="12.75" x14ac:dyDescent="0.25">
      <c r="B184" s="18" t="s">
        <v>29</v>
      </c>
      <c r="C184" s="11">
        <f>'[1]1. Sesso, nazionalità, età'!C71</f>
        <v>4542</v>
      </c>
      <c r="D184" s="11">
        <f>'[1]1. Sesso, nazionalità, età'!D71</f>
        <v>5727</v>
      </c>
      <c r="E184" s="11">
        <f>'[1]1. Sesso, nazionalità, età'!E71</f>
        <v>6701</v>
      </c>
      <c r="F184" s="11">
        <f>'[1]1. Sesso, nazionalità, età'!F71</f>
        <v>6415</v>
      </c>
      <c r="G184" s="11">
        <f>'[1]1. Sesso, nazionalità, età'!G71</f>
        <v>4747</v>
      </c>
      <c r="H184" s="11">
        <f>'[1]1. Sesso, nazionalità, età'!H71</f>
        <v>5229</v>
      </c>
      <c r="I184" s="84">
        <f t="shared" si="50"/>
        <v>687</v>
      </c>
      <c r="J184" s="21">
        <f t="shared" si="51"/>
        <v>0.15125495376486128</v>
      </c>
    </row>
    <row r="185" spans="2:10" s="18" customFormat="1" ht="12.75" x14ac:dyDescent="0.25">
      <c r="B185" s="18" t="s">
        <v>30</v>
      </c>
      <c r="C185" s="11">
        <f>'[1]1. Sesso, nazionalità, età'!C72</f>
        <v>818</v>
      </c>
      <c r="D185" s="11">
        <f>'[1]1. Sesso, nazionalità, età'!D72</f>
        <v>1116</v>
      </c>
      <c r="E185" s="11">
        <f>'[1]1. Sesso, nazionalità, età'!E72</f>
        <v>1106</v>
      </c>
      <c r="F185" s="11">
        <f>'[1]1. Sesso, nazionalità, età'!F72</f>
        <v>1137</v>
      </c>
      <c r="G185" s="11">
        <f>'[1]1. Sesso, nazionalità, età'!G72</f>
        <v>1122</v>
      </c>
      <c r="H185" s="11">
        <f>'[1]1. Sesso, nazionalità, età'!H72</f>
        <v>1147</v>
      </c>
      <c r="I185" s="84">
        <f t="shared" si="50"/>
        <v>329</v>
      </c>
      <c r="J185" s="21">
        <f t="shared" si="51"/>
        <v>0.40220048899755501</v>
      </c>
    </row>
    <row r="186" spans="2:10" s="18" customFormat="1" ht="12.75" x14ac:dyDescent="0.25">
      <c r="B186" s="18" t="s">
        <v>31</v>
      </c>
      <c r="C186" s="11">
        <f>'[1]1. Sesso, nazionalità, età'!C73</f>
        <v>2615</v>
      </c>
      <c r="D186" s="11">
        <f>'[1]1. Sesso, nazionalità, età'!D73</f>
        <v>3246</v>
      </c>
      <c r="E186" s="11">
        <f>'[1]1. Sesso, nazionalità, età'!E73</f>
        <v>4083</v>
      </c>
      <c r="F186" s="11">
        <f>'[1]1. Sesso, nazionalità, età'!F73</f>
        <v>3950</v>
      </c>
      <c r="G186" s="11">
        <f>'[1]1. Sesso, nazionalità, età'!G73</f>
        <v>2812</v>
      </c>
      <c r="H186" s="11">
        <f>'[1]1. Sesso, nazionalità, età'!H73</f>
        <v>3168</v>
      </c>
      <c r="I186" s="84">
        <f t="shared" si="50"/>
        <v>553</v>
      </c>
      <c r="J186" s="21">
        <f t="shared" si="51"/>
        <v>0.21147227533460802</v>
      </c>
    </row>
    <row r="187" spans="2:10" s="18" customFormat="1" ht="12.75" x14ac:dyDescent="0.25">
      <c r="B187" s="18" t="s">
        <v>32</v>
      </c>
      <c r="C187" s="11">
        <f>'[1]1. Sesso, nazionalità, età'!C74</f>
        <v>2690</v>
      </c>
      <c r="D187" s="11">
        <f>'[1]1. Sesso, nazionalità, età'!D74</f>
        <v>3524</v>
      </c>
      <c r="E187" s="11">
        <f>'[1]1. Sesso, nazionalità, età'!E74</f>
        <v>3643</v>
      </c>
      <c r="F187" s="11">
        <f>'[1]1. Sesso, nazionalità, età'!F74</f>
        <v>3506</v>
      </c>
      <c r="G187" s="11">
        <f>'[1]1. Sesso, nazionalità, età'!G74</f>
        <v>2978</v>
      </c>
      <c r="H187" s="11">
        <f>'[1]1. Sesso, nazionalità, età'!H74</f>
        <v>3090</v>
      </c>
      <c r="I187" s="84">
        <f t="shared" si="50"/>
        <v>400</v>
      </c>
      <c r="J187" s="21">
        <f t="shared" si="51"/>
        <v>0.14869888475836432</v>
      </c>
    </row>
    <row r="188" spans="2:10" s="18" customFormat="1" ht="12.75" x14ac:dyDescent="0.25">
      <c r="B188" s="18" t="s">
        <v>33</v>
      </c>
      <c r="C188" s="11">
        <f>'[1]1. Sesso, nazionalità, età'!C75</f>
        <v>55</v>
      </c>
      <c r="D188" s="11">
        <f>'[1]1. Sesso, nazionalità, età'!D75</f>
        <v>73</v>
      </c>
      <c r="E188" s="11">
        <f>'[1]1. Sesso, nazionalità, età'!E75</f>
        <v>81</v>
      </c>
      <c r="F188" s="11">
        <f>'[1]1. Sesso, nazionalità, età'!F75</f>
        <v>96</v>
      </c>
      <c r="G188" s="11">
        <f>'[1]1. Sesso, nazionalità, età'!G75</f>
        <v>79</v>
      </c>
      <c r="H188" s="11">
        <f>'[1]1. Sesso, nazionalità, età'!H75</f>
        <v>118</v>
      </c>
      <c r="I188" s="84">
        <f t="shared" si="50"/>
        <v>63</v>
      </c>
      <c r="J188" s="21">
        <f t="shared" si="51"/>
        <v>1.1454545454545455</v>
      </c>
    </row>
    <row r="189" spans="2:10" s="18" customFormat="1" ht="12.75" x14ac:dyDescent="0.25">
      <c r="B189" s="88" t="s">
        <v>26</v>
      </c>
      <c r="C189" s="14">
        <f>SUM(C186:C188)</f>
        <v>5360</v>
      </c>
      <c r="D189" s="14">
        <f t="shared" ref="D189:H189" si="52">SUM(D186:D188)</f>
        <v>6843</v>
      </c>
      <c r="E189" s="14">
        <f t="shared" si="52"/>
        <v>7807</v>
      </c>
      <c r="F189" s="14">
        <f t="shared" si="52"/>
        <v>7552</v>
      </c>
      <c r="G189" s="14">
        <f t="shared" si="52"/>
        <v>5869</v>
      </c>
      <c r="H189" s="14">
        <f t="shared" si="52"/>
        <v>6376</v>
      </c>
      <c r="I189" s="32">
        <f t="shared" si="50"/>
        <v>1016</v>
      </c>
      <c r="J189" s="89">
        <f t="shared" si="51"/>
        <v>0.18955223880597014</v>
      </c>
    </row>
    <row r="190" spans="2:10" s="18" customFormat="1" ht="24.95" customHeight="1" x14ac:dyDescent="0.2">
      <c r="B190" s="81" t="s">
        <v>47</v>
      </c>
      <c r="C190" s="10"/>
      <c r="D190" s="10"/>
      <c r="E190" s="10"/>
      <c r="H190" s="10"/>
      <c r="I190" s="30"/>
      <c r="J190" s="90"/>
    </row>
    <row r="191" spans="2:10" s="18" customFormat="1" ht="12.75" x14ac:dyDescent="0.25">
      <c r="B191" s="105"/>
      <c r="C191" s="133"/>
      <c r="D191" s="133"/>
      <c r="E191" s="133"/>
      <c r="F191" s="105"/>
      <c r="G191" s="133"/>
      <c r="H191" s="132"/>
      <c r="I191" s="134"/>
      <c r="J191" s="84"/>
    </row>
    <row r="192" spans="2:10" s="18" customFormat="1" ht="12.75" x14ac:dyDescent="0.25">
      <c r="B192" s="101"/>
      <c r="C192" s="103" t="s">
        <v>349</v>
      </c>
      <c r="D192" s="103" t="s">
        <v>350</v>
      </c>
      <c r="E192" s="103" t="s">
        <v>351</v>
      </c>
      <c r="F192" s="130" t="s">
        <v>352</v>
      </c>
      <c r="G192" s="130" t="s">
        <v>353</v>
      </c>
      <c r="H192" s="103" t="s">
        <v>354</v>
      </c>
      <c r="I192" s="134"/>
      <c r="J192" s="84"/>
    </row>
    <row r="193" spans="2:10" s="18" customFormat="1" ht="12.75" x14ac:dyDescent="0.25">
      <c r="B193" s="101" t="s">
        <v>27</v>
      </c>
      <c r="C193" s="104">
        <f>C182/$C$182*100</f>
        <v>100</v>
      </c>
      <c r="D193" s="104">
        <f t="shared" ref="D193:H193" si="53">D182/$C$182*100</f>
        <v>125.59467174119885</v>
      </c>
      <c r="E193" s="104">
        <f t="shared" si="53"/>
        <v>153.52045670789724</v>
      </c>
      <c r="F193" s="104">
        <f t="shared" si="53"/>
        <v>147.85918173168412</v>
      </c>
      <c r="G193" s="104">
        <f t="shared" si="53"/>
        <v>124.50047573739296</v>
      </c>
      <c r="H193" s="104">
        <f t="shared" si="53"/>
        <v>127.16460513796383</v>
      </c>
      <c r="I193" s="134"/>
      <c r="J193" s="84"/>
    </row>
    <row r="194" spans="2:10" s="18" customFormat="1" ht="12.75" x14ac:dyDescent="0.25">
      <c r="B194" s="101" t="s">
        <v>28</v>
      </c>
      <c r="C194" s="104">
        <f>C183/$C$183*100</f>
        <v>100</v>
      </c>
      <c r="D194" s="104">
        <f t="shared" ref="D194:H194" si="54">D183/$C$183*100</f>
        <v>129.00552486187846</v>
      </c>
      <c r="E194" s="104">
        <f t="shared" si="54"/>
        <v>140.57704112952732</v>
      </c>
      <c r="F194" s="104">
        <f t="shared" si="54"/>
        <v>136.40270104358504</v>
      </c>
      <c r="G194" s="104">
        <f t="shared" si="54"/>
        <v>99.815837937384899</v>
      </c>
      <c r="H194" s="104">
        <f t="shared" si="54"/>
        <v>113.65868631062001</v>
      </c>
      <c r="I194" s="134"/>
      <c r="J194" s="84"/>
    </row>
    <row r="195" spans="2:10" s="18" customFormat="1" ht="12.75" x14ac:dyDescent="0.25">
      <c r="B195" s="101"/>
      <c r="C195" s="101"/>
      <c r="D195" s="101"/>
      <c r="E195" s="101"/>
      <c r="F195" s="101"/>
      <c r="G195" s="101"/>
      <c r="H195" s="101"/>
      <c r="I195" s="134"/>
      <c r="J195" s="84"/>
    </row>
    <row r="196" spans="2:10" s="18" customFormat="1" ht="12.75" x14ac:dyDescent="0.25">
      <c r="B196" s="101" t="s">
        <v>29</v>
      </c>
      <c r="C196" s="104">
        <f>C184/$C$184*100</f>
        <v>100</v>
      </c>
      <c r="D196" s="104">
        <f t="shared" ref="D196:H196" si="55">D184/$C$184*100</f>
        <v>126.0898282694848</v>
      </c>
      <c r="E196" s="104">
        <f t="shared" si="55"/>
        <v>147.53412593571113</v>
      </c>
      <c r="F196" s="104">
        <f t="shared" si="55"/>
        <v>141.2373403786878</v>
      </c>
      <c r="G196" s="104">
        <f t="shared" si="55"/>
        <v>104.5134302069573</v>
      </c>
      <c r="H196" s="104">
        <f t="shared" si="55"/>
        <v>115.12549537648613</v>
      </c>
      <c r="I196" s="134"/>
      <c r="J196" s="84"/>
    </row>
    <row r="197" spans="2:10" x14ac:dyDescent="0.25">
      <c r="B197" s="101" t="s">
        <v>30</v>
      </c>
      <c r="C197" s="104">
        <f>C185/$C$185*100</f>
        <v>100</v>
      </c>
      <c r="D197" s="104">
        <f t="shared" ref="D197:H197" si="56">D185/$C$185*100</f>
        <v>136.43031784841077</v>
      </c>
      <c r="E197" s="104">
        <f t="shared" si="56"/>
        <v>135.20782396088021</v>
      </c>
      <c r="F197" s="104">
        <f t="shared" si="56"/>
        <v>138.99755501222495</v>
      </c>
      <c r="G197" s="104">
        <f t="shared" si="56"/>
        <v>137.16381418092908</v>
      </c>
      <c r="H197" s="104">
        <f t="shared" si="56"/>
        <v>140.22004889975551</v>
      </c>
      <c r="I197" s="107"/>
    </row>
    <row r="198" spans="2:10" x14ac:dyDescent="0.25">
      <c r="B198" s="108"/>
      <c r="C198" s="108"/>
      <c r="D198" s="108"/>
      <c r="E198" s="108"/>
      <c r="F198" s="108"/>
      <c r="G198" s="108"/>
      <c r="H198" s="108"/>
      <c r="I198" s="107"/>
    </row>
    <row r="199" spans="2:10" x14ac:dyDescent="0.25">
      <c r="B199" s="101" t="s">
        <v>31</v>
      </c>
      <c r="C199" s="104">
        <f>C186/$C$186*100</f>
        <v>100</v>
      </c>
      <c r="D199" s="104">
        <f t="shared" ref="D199:H199" si="57">D186/$C$186*100</f>
        <v>124.13001912045888</v>
      </c>
      <c r="E199" s="104">
        <f t="shared" si="57"/>
        <v>156.13766730401531</v>
      </c>
      <c r="F199" s="104">
        <f t="shared" si="57"/>
        <v>151.05162523900572</v>
      </c>
      <c r="G199" s="104">
        <f t="shared" si="57"/>
        <v>107.53346080305928</v>
      </c>
      <c r="H199" s="104">
        <f t="shared" si="57"/>
        <v>121.14722753346081</v>
      </c>
      <c r="I199" s="107"/>
    </row>
    <row r="200" spans="2:10" x14ac:dyDescent="0.25">
      <c r="B200" s="101" t="s">
        <v>32</v>
      </c>
      <c r="C200" s="104">
        <f>C187/$C$187*100</f>
        <v>100</v>
      </c>
      <c r="D200" s="104">
        <f t="shared" ref="D200:H200" si="58">D187/$C$187*100</f>
        <v>131.00371747211895</v>
      </c>
      <c r="E200" s="104">
        <f t="shared" si="58"/>
        <v>135.42750929368032</v>
      </c>
      <c r="F200" s="104">
        <f t="shared" si="58"/>
        <v>130.33457249070634</v>
      </c>
      <c r="G200" s="104">
        <f t="shared" si="58"/>
        <v>110.70631970260223</v>
      </c>
      <c r="H200" s="104">
        <f t="shared" si="58"/>
        <v>114.86988847583643</v>
      </c>
      <c r="I200" s="107"/>
    </row>
    <row r="201" spans="2:10" x14ac:dyDescent="0.25">
      <c r="B201" s="101" t="s">
        <v>33</v>
      </c>
      <c r="C201" s="104">
        <f>C188/$C$188*100</f>
        <v>100</v>
      </c>
      <c r="D201" s="104">
        <f t="shared" ref="D201:H201" si="59">D188/$C$188*100</f>
        <v>132.72727272727275</v>
      </c>
      <c r="E201" s="104">
        <f t="shared" si="59"/>
        <v>147.27272727272725</v>
      </c>
      <c r="F201" s="104">
        <f t="shared" si="59"/>
        <v>174.54545454545453</v>
      </c>
      <c r="G201" s="104">
        <f t="shared" si="59"/>
        <v>143.63636363636363</v>
      </c>
      <c r="H201" s="104">
        <f t="shared" si="59"/>
        <v>214.54545454545456</v>
      </c>
      <c r="I201" s="107"/>
    </row>
    <row r="202" spans="2:10" x14ac:dyDescent="0.25">
      <c r="B202" s="107"/>
      <c r="C202" s="107"/>
      <c r="D202" s="107"/>
      <c r="E202" s="107"/>
      <c r="F202" s="107"/>
      <c r="G202" s="107"/>
      <c r="H202" s="107"/>
      <c r="I202" s="107"/>
    </row>
    <row r="203" spans="2:10" x14ac:dyDescent="0.25">
      <c r="B203" s="107"/>
      <c r="C203" s="107"/>
      <c r="D203" s="107"/>
      <c r="E203" s="107"/>
      <c r="F203" s="107"/>
      <c r="G203" s="107"/>
      <c r="H203" s="107"/>
      <c r="I203" s="107"/>
    </row>
    <row r="204" spans="2:10" x14ac:dyDescent="0.25">
      <c r="B204" s="107"/>
      <c r="C204" s="107"/>
      <c r="D204" s="107"/>
      <c r="E204" s="107"/>
      <c r="F204" s="107"/>
      <c r="G204" s="107"/>
      <c r="H204" s="107"/>
      <c r="I204" s="107"/>
    </row>
    <row r="205" spans="2:10" x14ac:dyDescent="0.25">
      <c r="B205" s="107"/>
      <c r="C205" s="107"/>
      <c r="D205" s="107"/>
      <c r="E205" s="107"/>
      <c r="F205" s="107"/>
      <c r="G205" s="107"/>
      <c r="H205" s="107"/>
      <c r="I205" s="107"/>
    </row>
  </sheetData>
  <sheetProtection sheet="1" objects="1" scenarios="1"/>
  <mergeCells count="37">
    <mergeCell ref="B35:B36"/>
    <mergeCell ref="O36:Q36"/>
    <mergeCell ref="O50:Q50"/>
    <mergeCell ref="M8:N8"/>
    <mergeCell ref="O8:P8"/>
    <mergeCell ref="Q8:R8"/>
    <mergeCell ref="I22:K22"/>
    <mergeCell ref="C26:K26"/>
    <mergeCell ref="C12:R12"/>
    <mergeCell ref="B7:B8"/>
    <mergeCell ref="C7:D8"/>
    <mergeCell ref="E7:R7"/>
    <mergeCell ref="E8:F8"/>
    <mergeCell ref="G8:H8"/>
    <mergeCell ref="I8:J8"/>
    <mergeCell ref="K8:L8"/>
    <mergeCell ref="F49:N49"/>
    <mergeCell ref="B49:B50"/>
    <mergeCell ref="F50:H50"/>
    <mergeCell ref="I50:K50"/>
    <mergeCell ref="L50:N50"/>
    <mergeCell ref="B61:AA63"/>
    <mergeCell ref="B2:AA4"/>
    <mergeCell ref="L22:N22"/>
    <mergeCell ref="O22:Q22"/>
    <mergeCell ref="B21:B22"/>
    <mergeCell ref="C21:E22"/>
    <mergeCell ref="F21:K21"/>
    <mergeCell ref="F22:H22"/>
    <mergeCell ref="C54:N54"/>
    <mergeCell ref="F35:K35"/>
    <mergeCell ref="F36:H36"/>
    <mergeCell ref="I36:K36"/>
    <mergeCell ref="C40:K40"/>
    <mergeCell ref="C35:E36"/>
    <mergeCell ref="C49:E50"/>
    <mergeCell ref="L36:N36"/>
  </mergeCells>
  <pageMargins left="0.7" right="0.7" top="0.75" bottom="0.75" header="0.3" footer="0.3"/>
  <pageSetup paperSize="9" scale="53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6A0076-1FD8-4F4C-9074-6614EE30BB16}">
  <sheetPr>
    <tabColor theme="0"/>
    <pageSetUpPr fitToPage="1"/>
  </sheetPr>
  <dimension ref="A2:AK186"/>
  <sheetViews>
    <sheetView zoomScaleNormal="100" zoomScalePageLayoutView="125" workbookViewId="0">
      <selection activeCell="W23" sqref="W23"/>
    </sheetView>
  </sheetViews>
  <sheetFormatPr defaultColWidth="8.85546875" defaultRowHeight="13.5" x14ac:dyDescent="0.25"/>
  <cols>
    <col min="1" max="1" width="4.7109375" style="37" customWidth="1"/>
    <col min="2" max="2" width="22.7109375" style="37" customWidth="1"/>
    <col min="3" max="20" width="9.28515625" style="37" customWidth="1"/>
    <col min="21" max="21" width="8.85546875" style="37"/>
    <col min="22" max="22" width="8.42578125" style="37" customWidth="1"/>
    <col min="23" max="23" width="13.28515625" style="37" bestFit="1" customWidth="1"/>
    <col min="24" max="27" width="8.85546875" style="37"/>
    <col min="28" max="28" width="13.28515625" style="37" bestFit="1" customWidth="1"/>
    <col min="29" max="32" width="8.85546875" style="37"/>
    <col min="33" max="33" width="13.28515625" style="37" bestFit="1" customWidth="1"/>
    <col min="34" max="16384" width="8.85546875" style="37"/>
  </cols>
  <sheetData>
    <row r="2" spans="2:37" ht="14.25" customHeight="1" x14ac:dyDescent="0.25">
      <c r="B2" s="150" t="s">
        <v>186</v>
      </c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C2" s="17"/>
      <c r="AD2" s="17"/>
      <c r="AE2" s="17"/>
      <c r="AF2" s="17"/>
      <c r="AG2" s="17"/>
      <c r="AH2" s="17"/>
      <c r="AI2" s="43"/>
      <c r="AJ2" s="43"/>
      <c r="AK2" s="43"/>
    </row>
    <row r="3" spans="2:37" ht="14.25" customHeight="1" x14ac:dyDescent="0.25">
      <c r="B3" s="150"/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150"/>
      <c r="Q3" s="150"/>
      <c r="R3" s="150"/>
      <c r="S3" s="150"/>
      <c r="T3" s="150"/>
      <c r="U3" s="150"/>
      <c r="V3" s="150"/>
      <c r="W3" s="150"/>
      <c r="X3" s="150"/>
      <c r="Y3" s="150"/>
      <c r="Z3" s="150"/>
      <c r="AA3" s="150"/>
      <c r="AC3" s="43"/>
      <c r="AD3" s="17"/>
      <c r="AE3" s="17"/>
      <c r="AF3" s="17"/>
      <c r="AG3" s="43"/>
      <c r="AH3" s="43"/>
      <c r="AI3" s="43"/>
      <c r="AJ3" s="43"/>
      <c r="AK3" s="43"/>
    </row>
    <row r="4" spans="2:37" ht="14.25" customHeight="1" x14ac:dyDescent="0.25">
      <c r="B4" s="150"/>
      <c r="C4" s="150"/>
      <c r="D4" s="150"/>
      <c r="E4" s="150"/>
      <c r="F4" s="150"/>
      <c r="G4" s="150"/>
      <c r="H4" s="150"/>
      <c r="I4" s="150"/>
      <c r="J4" s="150"/>
      <c r="K4" s="150"/>
      <c r="L4" s="150"/>
      <c r="M4" s="150"/>
      <c r="N4" s="150"/>
      <c r="O4" s="150"/>
      <c r="P4" s="150"/>
      <c r="Q4" s="150"/>
      <c r="R4" s="150"/>
      <c r="S4" s="150"/>
      <c r="T4" s="150"/>
      <c r="U4" s="150"/>
      <c r="V4" s="150"/>
      <c r="W4" s="150"/>
      <c r="X4" s="150"/>
      <c r="Y4" s="150"/>
      <c r="Z4" s="150"/>
      <c r="AA4" s="150"/>
      <c r="AC4" s="43"/>
      <c r="AD4" s="17"/>
      <c r="AE4" s="17"/>
      <c r="AF4" s="17"/>
      <c r="AG4" s="43"/>
      <c r="AH4" s="43"/>
      <c r="AI4" s="43"/>
      <c r="AJ4" s="43"/>
      <c r="AK4" s="43"/>
    </row>
    <row r="5" spans="2:37" x14ac:dyDescent="0.25">
      <c r="AB5" s="107"/>
      <c r="AC5" s="102"/>
      <c r="AD5" s="102"/>
      <c r="AE5" s="102"/>
      <c r="AF5" s="102"/>
      <c r="AG5" s="102"/>
      <c r="AH5" s="112"/>
      <c r="AI5" s="108"/>
      <c r="AJ5" s="108"/>
      <c r="AK5" s="108"/>
    </row>
    <row r="6" spans="2:37" s="74" customFormat="1" ht="24.95" customHeight="1" x14ac:dyDescent="0.25">
      <c r="B6" s="72" t="s">
        <v>204</v>
      </c>
      <c r="C6" s="73"/>
      <c r="D6" s="73"/>
      <c r="E6" s="75"/>
      <c r="F6" s="75"/>
      <c r="G6" s="75"/>
      <c r="H6" s="75"/>
      <c r="I6" s="75"/>
      <c r="J6" s="75"/>
      <c r="K6" s="75"/>
      <c r="L6" s="75"/>
      <c r="AB6" s="106"/>
      <c r="AC6" s="101"/>
      <c r="AD6" s="102"/>
      <c r="AE6" s="102"/>
      <c r="AF6" s="102"/>
      <c r="AG6" s="101"/>
      <c r="AH6" s="101"/>
      <c r="AI6" s="102"/>
      <c r="AJ6" s="102"/>
      <c r="AK6" s="102"/>
    </row>
    <row r="7" spans="2:37" s="18" customFormat="1" ht="15" customHeight="1" x14ac:dyDescent="0.25">
      <c r="B7" s="151" t="s">
        <v>22</v>
      </c>
      <c r="C7" s="153" t="s">
        <v>55</v>
      </c>
      <c r="D7" s="153"/>
      <c r="E7" s="155" t="s">
        <v>2</v>
      </c>
      <c r="F7" s="155"/>
      <c r="G7" s="155"/>
      <c r="H7" s="155"/>
      <c r="I7" s="155"/>
      <c r="J7" s="155"/>
      <c r="K7" s="155"/>
      <c r="L7" s="155"/>
      <c r="M7" s="155"/>
      <c r="N7" s="155"/>
      <c r="O7" s="155"/>
      <c r="P7" s="155"/>
      <c r="Q7" s="155"/>
      <c r="R7" s="155"/>
      <c r="S7" s="155"/>
      <c r="T7" s="155"/>
      <c r="AB7" s="105"/>
      <c r="AC7" s="108"/>
      <c r="AD7" s="108" t="s">
        <v>16</v>
      </c>
      <c r="AE7" s="108" t="s">
        <v>17</v>
      </c>
      <c r="AF7" s="108" t="s">
        <v>163</v>
      </c>
      <c r="AG7" s="108" t="s">
        <v>18</v>
      </c>
      <c r="AH7" s="108" t="s">
        <v>19</v>
      </c>
      <c r="AI7" s="108" t="s">
        <v>20</v>
      </c>
      <c r="AJ7" s="108" t="s">
        <v>48</v>
      </c>
      <c r="AK7" s="101"/>
    </row>
    <row r="8" spans="2:37" s="18" customFormat="1" ht="27" customHeight="1" x14ac:dyDescent="0.25">
      <c r="B8" s="152"/>
      <c r="C8" s="154"/>
      <c r="D8" s="154"/>
      <c r="E8" s="161" t="s">
        <v>16</v>
      </c>
      <c r="F8" s="161"/>
      <c r="G8" s="161" t="s">
        <v>59</v>
      </c>
      <c r="H8" s="161"/>
      <c r="I8" s="161" t="s">
        <v>163</v>
      </c>
      <c r="J8" s="161"/>
      <c r="K8" s="161" t="s">
        <v>18</v>
      </c>
      <c r="L8" s="161"/>
      <c r="M8" s="161" t="s">
        <v>19</v>
      </c>
      <c r="N8" s="161"/>
      <c r="O8" s="161" t="s">
        <v>58</v>
      </c>
      <c r="P8" s="161"/>
      <c r="Q8" s="161" t="s">
        <v>48</v>
      </c>
      <c r="R8" s="161"/>
      <c r="S8" s="161" t="s">
        <v>21</v>
      </c>
      <c r="T8" s="161"/>
      <c r="AB8" s="105"/>
      <c r="AC8" s="108" t="s">
        <v>4</v>
      </c>
      <c r="AD8" s="114">
        <f>$E$11</f>
        <v>4084</v>
      </c>
      <c r="AE8" s="114">
        <f>$G$11</f>
        <v>17750</v>
      </c>
      <c r="AF8" s="114">
        <f>$I$11</f>
        <v>4881</v>
      </c>
      <c r="AG8" s="114">
        <f>$K$11</f>
        <v>1075</v>
      </c>
      <c r="AH8" s="114">
        <f>$M$11</f>
        <v>4074</v>
      </c>
      <c r="AI8" s="114">
        <f>$O$11</f>
        <v>2738</v>
      </c>
      <c r="AJ8" s="114">
        <f>$Q$11</f>
        <v>1628</v>
      </c>
      <c r="AK8" s="101"/>
    </row>
    <row r="9" spans="2:37" s="18" customFormat="1" ht="35.25" customHeight="1" x14ac:dyDescent="0.25">
      <c r="B9" s="76"/>
      <c r="C9" s="77" t="s">
        <v>358</v>
      </c>
      <c r="D9" s="78" t="s">
        <v>0</v>
      </c>
      <c r="E9" s="77" t="s">
        <v>358</v>
      </c>
      <c r="F9" s="78" t="s">
        <v>0</v>
      </c>
      <c r="G9" s="77" t="s">
        <v>358</v>
      </c>
      <c r="H9" s="78" t="s">
        <v>0</v>
      </c>
      <c r="I9" s="77" t="s">
        <v>358</v>
      </c>
      <c r="J9" s="78" t="s">
        <v>0</v>
      </c>
      <c r="K9" s="77" t="s">
        <v>358</v>
      </c>
      <c r="L9" s="78" t="s">
        <v>0</v>
      </c>
      <c r="M9" s="77" t="s">
        <v>358</v>
      </c>
      <c r="N9" s="78" t="s">
        <v>0</v>
      </c>
      <c r="O9" s="77" t="s">
        <v>358</v>
      </c>
      <c r="P9" s="78" t="s">
        <v>0</v>
      </c>
      <c r="Q9" s="77" t="s">
        <v>358</v>
      </c>
      <c r="R9" s="78" t="s">
        <v>0</v>
      </c>
      <c r="S9" s="77" t="s">
        <v>358</v>
      </c>
      <c r="T9" s="78" t="s">
        <v>0</v>
      </c>
      <c r="AB9" s="105"/>
      <c r="AC9" s="108"/>
      <c r="AD9" s="108"/>
      <c r="AE9" s="108"/>
      <c r="AF9" s="108"/>
      <c r="AG9" s="108"/>
      <c r="AH9" s="108"/>
      <c r="AI9" s="108"/>
      <c r="AJ9" s="108"/>
      <c r="AK9" s="101"/>
    </row>
    <row r="10" spans="2:37" s="18" customFormat="1" x14ac:dyDescent="0.25">
      <c r="B10" s="18" t="s">
        <v>3</v>
      </c>
      <c r="C10" s="30">
        <f>$H$61</f>
        <v>202233</v>
      </c>
      <c r="D10" s="31">
        <f>C10/$C$10</f>
        <v>1</v>
      </c>
      <c r="E10" s="30">
        <f>$H$53</f>
        <v>23394</v>
      </c>
      <c r="F10" s="19">
        <f>E10/$C$10</f>
        <v>0.11567845010458234</v>
      </c>
      <c r="G10" s="30">
        <f>$H$54</f>
        <v>94220</v>
      </c>
      <c r="H10" s="19">
        <f>G10/$C$10</f>
        <v>0.46589824608248903</v>
      </c>
      <c r="I10" s="30">
        <f>$H$55</f>
        <v>31574</v>
      </c>
      <c r="J10" s="19">
        <f>I10/$C$10</f>
        <v>0.15612684378909475</v>
      </c>
      <c r="K10" s="30">
        <f>$H$56</f>
        <v>7929</v>
      </c>
      <c r="L10" s="19">
        <f>K10/$C$10</f>
        <v>3.9207251042114789E-2</v>
      </c>
      <c r="M10" s="30">
        <f>$H$57</f>
        <v>16948</v>
      </c>
      <c r="N10" s="19">
        <f>M10/$C$10</f>
        <v>8.3804324714561923E-2</v>
      </c>
      <c r="O10" s="30">
        <f>$H$58</f>
        <v>15166</v>
      </c>
      <c r="P10" s="19">
        <f>O10/$C$10</f>
        <v>7.4992706432679135E-2</v>
      </c>
      <c r="Q10" s="30">
        <f>$H$59</f>
        <v>12942</v>
      </c>
      <c r="R10" s="19">
        <f>Q10/$C$10</f>
        <v>6.3995490350239576E-2</v>
      </c>
      <c r="S10" s="30">
        <f>$H$60</f>
        <v>60</v>
      </c>
      <c r="T10" s="113">
        <f>S10/$C$10</f>
        <v>2.966874842384774E-4</v>
      </c>
      <c r="AC10" s="43"/>
      <c r="AD10" s="43"/>
      <c r="AE10" s="43"/>
      <c r="AF10" s="43"/>
      <c r="AG10" s="43"/>
      <c r="AH10" s="43"/>
      <c r="AI10" s="43"/>
      <c r="AJ10" s="43"/>
      <c r="AK10" s="17"/>
    </row>
    <row r="11" spans="2:37" s="18" customFormat="1" x14ac:dyDescent="0.25">
      <c r="B11" s="18" t="s">
        <v>4</v>
      </c>
      <c r="C11" s="32">
        <f>$H$84</f>
        <v>36231</v>
      </c>
      <c r="D11" s="33">
        <f>C11/$C$11</f>
        <v>1</v>
      </c>
      <c r="E11" s="32">
        <f>$H$76</f>
        <v>4084</v>
      </c>
      <c r="F11" s="16">
        <f>E11/$C$11</f>
        <v>0.11272115039606967</v>
      </c>
      <c r="G11" s="32">
        <f>$H$77</f>
        <v>17750</v>
      </c>
      <c r="H11" s="16">
        <f>G11/$C$11</f>
        <v>0.48991195385167396</v>
      </c>
      <c r="I11" s="32">
        <f>$H$78</f>
        <v>4881</v>
      </c>
      <c r="J11" s="16">
        <f>I11/$C$11</f>
        <v>0.13471888714084623</v>
      </c>
      <c r="K11" s="32">
        <f>$H$79</f>
        <v>1075</v>
      </c>
      <c r="L11" s="16">
        <f>K11/$C$11</f>
        <v>2.9670723965664763E-2</v>
      </c>
      <c r="M11" s="32">
        <f>$H$80</f>
        <v>4074</v>
      </c>
      <c r="N11" s="16">
        <f>M11/$C$11</f>
        <v>0.11244514366150533</v>
      </c>
      <c r="O11" s="32">
        <f>$H$81</f>
        <v>2738</v>
      </c>
      <c r="P11" s="16">
        <f>O11/$C$11</f>
        <v>7.5570643923711739E-2</v>
      </c>
      <c r="Q11" s="32">
        <f>$H$82</f>
        <v>1628</v>
      </c>
      <c r="R11" s="16">
        <f>Q11/$C$11</f>
        <v>4.4933896387071848E-2</v>
      </c>
      <c r="S11" s="32">
        <f>$H$83</f>
        <v>1</v>
      </c>
      <c r="T11" s="19">
        <f>S11/$C$10</f>
        <v>4.9447914039746231E-6</v>
      </c>
      <c r="AC11" s="43"/>
      <c r="AD11" s="43"/>
      <c r="AE11" s="43"/>
      <c r="AF11" s="43"/>
      <c r="AG11" s="43"/>
      <c r="AH11" s="43"/>
      <c r="AI11" s="43"/>
      <c r="AJ11" s="43"/>
      <c r="AK11" s="17"/>
    </row>
    <row r="12" spans="2:37" s="18" customFormat="1" ht="15" customHeight="1" x14ac:dyDescent="0.25">
      <c r="B12" s="79"/>
      <c r="C12" s="157" t="s">
        <v>14</v>
      </c>
      <c r="D12" s="157"/>
      <c r="E12" s="157"/>
      <c r="F12" s="157"/>
      <c r="G12" s="157"/>
      <c r="H12" s="157"/>
      <c r="I12" s="157"/>
      <c r="J12" s="157"/>
      <c r="K12" s="157"/>
      <c r="L12" s="157"/>
      <c r="M12" s="157"/>
      <c r="N12" s="157"/>
      <c r="O12" s="157"/>
      <c r="P12" s="157"/>
      <c r="Q12" s="157"/>
      <c r="R12" s="157"/>
      <c r="S12" s="157"/>
      <c r="T12" s="157"/>
      <c r="AC12" s="97"/>
      <c r="AD12" s="43"/>
      <c r="AE12" s="43"/>
      <c r="AF12" s="43"/>
      <c r="AG12" s="43"/>
      <c r="AH12" s="43"/>
      <c r="AI12" s="43"/>
      <c r="AJ12" s="43"/>
      <c r="AK12" s="17"/>
    </row>
    <row r="13" spans="2:37" s="18" customFormat="1" ht="15" customHeight="1" x14ac:dyDescent="0.25">
      <c r="B13" s="18" t="s">
        <v>53</v>
      </c>
      <c r="C13" s="30">
        <f>$H$107</f>
        <v>5667</v>
      </c>
      <c r="D13" s="31">
        <f>C13/$C$13</f>
        <v>1</v>
      </c>
      <c r="E13" s="30">
        <f>$H$99</f>
        <v>663</v>
      </c>
      <c r="F13" s="19">
        <f>E13/$C$13</f>
        <v>0.1169931180518793</v>
      </c>
      <c r="G13" s="30">
        <f>$H$100</f>
        <v>2540</v>
      </c>
      <c r="H13" s="19">
        <f>G13/$C$13</f>
        <v>0.44820892888653607</v>
      </c>
      <c r="I13" s="30">
        <f>$H$101</f>
        <v>818</v>
      </c>
      <c r="J13" s="19">
        <f>I13/$C$13</f>
        <v>0.14434445032645138</v>
      </c>
      <c r="K13" s="30">
        <f>$H$102</f>
        <v>213</v>
      </c>
      <c r="L13" s="19">
        <f>K13/$C$13</f>
        <v>3.7586024351508734E-2</v>
      </c>
      <c r="M13" s="30">
        <f>$H$103</f>
        <v>714</v>
      </c>
      <c r="N13" s="19">
        <f>M13/$C$13</f>
        <v>0.12599258867125462</v>
      </c>
      <c r="O13" s="30">
        <f>$H$104</f>
        <v>577</v>
      </c>
      <c r="P13" s="19">
        <f>O13/$C$13</f>
        <v>0.10181754014469738</v>
      </c>
      <c r="Q13" s="30">
        <f>$H$105</f>
        <v>141</v>
      </c>
      <c r="R13" s="19">
        <f>Q13/$C$13</f>
        <v>2.4880889359449446E-2</v>
      </c>
      <c r="S13" s="30">
        <f>$H$106</f>
        <v>1</v>
      </c>
      <c r="T13" s="19">
        <f>S13/$C$10</f>
        <v>4.9447914039746231E-6</v>
      </c>
      <c r="AC13" s="97"/>
      <c r="AD13" s="43"/>
      <c r="AE13" s="43"/>
      <c r="AF13" s="43"/>
      <c r="AG13" s="43"/>
      <c r="AH13" s="43"/>
      <c r="AI13" s="43"/>
      <c r="AJ13" s="43"/>
      <c r="AK13" s="17"/>
    </row>
    <row r="14" spans="2:37" s="18" customFormat="1" x14ac:dyDescent="0.25">
      <c r="B14" s="18" t="s">
        <v>5</v>
      </c>
      <c r="C14" s="30">
        <f>$H$130</f>
        <v>15932</v>
      </c>
      <c r="D14" s="31">
        <f>C14/$C$14</f>
        <v>1</v>
      </c>
      <c r="E14" s="30">
        <f>$H$122</f>
        <v>2066</v>
      </c>
      <c r="F14" s="19">
        <f>E14/$C$14</f>
        <v>0.12967612352498117</v>
      </c>
      <c r="G14" s="30">
        <f>$H$123</f>
        <v>7708</v>
      </c>
      <c r="H14" s="19">
        <f>G14/$C$14</f>
        <v>0.48380617624905847</v>
      </c>
      <c r="I14" s="30">
        <f>$H$124</f>
        <v>2346</v>
      </c>
      <c r="J14" s="19">
        <f>I14/$C$14</f>
        <v>0.14725081596786341</v>
      </c>
      <c r="K14" s="30">
        <f>$H$125</f>
        <v>513</v>
      </c>
      <c r="L14" s="19">
        <f>K14/$C$14</f>
        <v>3.2199347225709267E-2</v>
      </c>
      <c r="M14" s="30">
        <f>$H$126</f>
        <v>1100</v>
      </c>
      <c r="N14" s="19">
        <f>M14/$C$14</f>
        <v>6.9043434597037406E-2</v>
      </c>
      <c r="O14" s="30">
        <f>$H$127</f>
        <v>1152</v>
      </c>
      <c r="P14" s="19">
        <f>O14/$C$14</f>
        <v>7.2307306050715545E-2</v>
      </c>
      <c r="Q14" s="30">
        <f>$H$128</f>
        <v>1047</v>
      </c>
      <c r="R14" s="19">
        <f>Q14/$C$14</f>
        <v>6.5716796384634693E-2</v>
      </c>
      <c r="S14" s="30">
        <f>$H$129</f>
        <v>0</v>
      </c>
      <c r="T14" s="21" t="s">
        <v>164</v>
      </c>
      <c r="AC14" s="97"/>
      <c r="AD14" s="43"/>
      <c r="AE14" s="43"/>
      <c r="AF14" s="43"/>
      <c r="AG14" s="43"/>
      <c r="AH14" s="43"/>
      <c r="AI14" s="43"/>
      <c r="AJ14" s="43"/>
      <c r="AK14" s="17"/>
    </row>
    <row r="15" spans="2:37" s="18" customFormat="1" x14ac:dyDescent="0.25">
      <c r="B15" s="18" t="s">
        <v>6</v>
      </c>
      <c r="C15" s="30">
        <f>$H$153</f>
        <v>8256</v>
      </c>
      <c r="D15" s="31">
        <f>C15/$C$15</f>
        <v>1</v>
      </c>
      <c r="E15" s="30">
        <f>$H$145</f>
        <v>587</v>
      </c>
      <c r="F15" s="19">
        <f>E15/$C$15</f>
        <v>7.1099806201550389E-2</v>
      </c>
      <c r="G15" s="30">
        <f>$H$146</f>
        <v>4483</v>
      </c>
      <c r="H15" s="19">
        <f>G15/$C$15</f>
        <v>0.54299903100775193</v>
      </c>
      <c r="I15" s="30">
        <f>$H$147</f>
        <v>625</v>
      </c>
      <c r="J15" s="19">
        <f>I15/$C$15</f>
        <v>7.5702519379844957E-2</v>
      </c>
      <c r="K15" s="30">
        <f>$H$148</f>
        <v>200</v>
      </c>
      <c r="L15" s="19">
        <f>K15/$C$15</f>
        <v>2.4224806201550389E-2</v>
      </c>
      <c r="M15" s="30">
        <f>$H$149</f>
        <v>1692</v>
      </c>
      <c r="N15" s="19">
        <f>M15/$C$15</f>
        <v>0.20494186046511628</v>
      </c>
      <c r="O15" s="30">
        <f>$H$150</f>
        <v>537</v>
      </c>
      <c r="P15" s="19">
        <f>O15/$C$15</f>
        <v>6.5043604651162795E-2</v>
      </c>
      <c r="Q15" s="30">
        <f>$H$151</f>
        <v>132</v>
      </c>
      <c r="R15" s="19">
        <f>Q15/$C$15</f>
        <v>1.5988372093023256E-2</v>
      </c>
      <c r="S15" s="30">
        <f>$H$152</f>
        <v>0</v>
      </c>
      <c r="T15" s="21" t="s">
        <v>164</v>
      </c>
      <c r="AC15" s="43"/>
      <c r="AD15" s="43"/>
      <c r="AE15" s="43"/>
      <c r="AF15" s="43"/>
      <c r="AG15" s="43"/>
      <c r="AH15" s="43"/>
      <c r="AI15" s="43"/>
      <c r="AJ15" s="43"/>
      <c r="AK15" s="17"/>
    </row>
    <row r="16" spans="2:37" s="18" customFormat="1" x14ac:dyDescent="0.25">
      <c r="B16" s="80" t="s">
        <v>7</v>
      </c>
      <c r="C16" s="32">
        <f>$H$176</f>
        <v>6376</v>
      </c>
      <c r="D16" s="33">
        <f>C16/$C$16</f>
        <v>1</v>
      </c>
      <c r="E16" s="32">
        <f>$H$168</f>
        <v>768</v>
      </c>
      <c r="F16" s="16">
        <f>E16/$C$16</f>
        <v>0.12045169385194479</v>
      </c>
      <c r="G16" s="32">
        <f>$H$169</f>
        <v>3019</v>
      </c>
      <c r="H16" s="16">
        <f>G16/$C$16</f>
        <v>0.47349435382685068</v>
      </c>
      <c r="I16" s="32">
        <f>$H$170</f>
        <v>1092</v>
      </c>
      <c r="J16" s="16">
        <f>I16/$C$16</f>
        <v>0.17126725219573399</v>
      </c>
      <c r="K16" s="32">
        <f>$H$171</f>
        <v>149</v>
      </c>
      <c r="L16" s="16">
        <f>K16/$C$16</f>
        <v>2.3368883312421582E-2</v>
      </c>
      <c r="M16" s="32">
        <f>$H$172</f>
        <v>568</v>
      </c>
      <c r="N16" s="16">
        <f>M16/$C$16</f>
        <v>8.9084065244667499E-2</v>
      </c>
      <c r="O16" s="32">
        <f>$H$173</f>
        <v>472</v>
      </c>
      <c r="P16" s="16">
        <f>O16/$C$16</f>
        <v>7.4027603513174403E-2</v>
      </c>
      <c r="Q16" s="32">
        <f>$H$174</f>
        <v>308</v>
      </c>
      <c r="R16" s="16">
        <f>Q16/$C$16</f>
        <v>4.8306148055207027E-2</v>
      </c>
      <c r="S16" s="32">
        <f>$H$175</f>
        <v>0</v>
      </c>
      <c r="T16" s="16" t="s">
        <v>164</v>
      </c>
      <c r="AC16" s="43"/>
      <c r="AD16" s="43"/>
      <c r="AE16" s="43"/>
      <c r="AF16" s="43"/>
      <c r="AG16" s="43"/>
      <c r="AH16" s="43"/>
      <c r="AI16" s="43"/>
      <c r="AJ16" s="43"/>
      <c r="AK16" s="17"/>
    </row>
    <row r="17" spans="2:37" s="18" customFormat="1" ht="24.95" customHeight="1" x14ac:dyDescent="0.2">
      <c r="B17" s="81" t="s">
        <v>47</v>
      </c>
      <c r="C17" s="82"/>
      <c r="D17" s="82"/>
      <c r="E17" s="82"/>
      <c r="F17" s="53"/>
      <c r="G17" s="53"/>
      <c r="H17" s="19"/>
      <c r="I17" s="82"/>
      <c r="J17" s="82"/>
      <c r="K17" s="17"/>
      <c r="L17" s="17"/>
      <c r="AC17" s="43"/>
      <c r="AD17" s="43"/>
      <c r="AE17" s="43"/>
      <c r="AF17" s="43"/>
      <c r="AG17" s="43"/>
      <c r="AH17" s="43"/>
      <c r="AI17" s="43"/>
      <c r="AJ17" s="43"/>
      <c r="AK17" s="17"/>
    </row>
    <row r="18" spans="2:37" ht="14.25" x14ac:dyDescent="0.25">
      <c r="B18" s="39"/>
      <c r="C18" s="39"/>
      <c r="D18" s="39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AC18" s="43"/>
      <c r="AD18" s="43"/>
      <c r="AE18" s="43"/>
      <c r="AF18" s="43"/>
      <c r="AG18" s="43"/>
      <c r="AH18" s="43"/>
      <c r="AI18" s="43"/>
      <c r="AJ18" s="43"/>
      <c r="AK18" s="43"/>
    </row>
    <row r="19" spans="2:37" ht="14.25" x14ac:dyDescent="0.25">
      <c r="L19" s="5"/>
      <c r="M19" s="5"/>
      <c r="N19" s="5"/>
      <c r="O19" s="39"/>
      <c r="P19" s="39"/>
      <c r="Q19" s="39"/>
      <c r="R19" s="39"/>
      <c r="AC19" s="43"/>
      <c r="AD19" s="43"/>
      <c r="AE19" s="43"/>
      <c r="AF19" s="43"/>
      <c r="AG19" s="43"/>
      <c r="AH19" s="43"/>
      <c r="AI19" s="43"/>
      <c r="AJ19" s="43"/>
      <c r="AK19" s="43"/>
    </row>
    <row r="20" spans="2:37" s="83" customFormat="1" ht="24.95" customHeight="1" x14ac:dyDescent="0.25">
      <c r="B20" s="72" t="s">
        <v>218</v>
      </c>
      <c r="C20" s="71"/>
      <c r="D20" s="71"/>
      <c r="E20" s="71"/>
      <c r="F20" s="71"/>
      <c r="G20" s="71"/>
      <c r="H20" s="71"/>
      <c r="I20" s="71"/>
      <c r="J20" s="71"/>
      <c r="K20" s="71"/>
      <c r="L20" s="95"/>
      <c r="M20" s="95"/>
      <c r="N20" s="95"/>
      <c r="O20" s="95"/>
      <c r="P20" s="95"/>
      <c r="Q20" s="95"/>
      <c r="AC20" s="43"/>
      <c r="AD20" s="43"/>
      <c r="AE20" s="43"/>
      <c r="AF20" s="43"/>
      <c r="AG20" s="43"/>
      <c r="AH20" s="43"/>
      <c r="AI20" s="43"/>
      <c r="AJ20" s="43"/>
      <c r="AK20" s="96"/>
    </row>
    <row r="21" spans="2:37" s="18" customFormat="1" ht="15" customHeight="1" x14ac:dyDescent="0.25">
      <c r="B21" s="151" t="s">
        <v>22</v>
      </c>
      <c r="C21" s="153" t="s">
        <v>55</v>
      </c>
      <c r="D21" s="153"/>
      <c r="E21" s="155" t="s">
        <v>2</v>
      </c>
      <c r="F21" s="155"/>
      <c r="G21" s="155"/>
      <c r="H21" s="155"/>
      <c r="I21" s="155"/>
      <c r="J21" s="155"/>
      <c r="K21" s="155"/>
      <c r="L21" s="155"/>
      <c r="M21" s="155"/>
      <c r="N21" s="155"/>
      <c r="O21" s="155"/>
      <c r="P21" s="155"/>
      <c r="Q21" s="155"/>
      <c r="R21" s="155"/>
      <c r="S21" s="155"/>
      <c r="T21" s="155"/>
      <c r="AC21" s="43"/>
      <c r="AD21" s="43"/>
      <c r="AE21" s="43"/>
      <c r="AF21" s="43"/>
      <c r="AG21" s="43"/>
      <c r="AH21" s="43"/>
      <c r="AI21" s="43"/>
      <c r="AJ21" s="43"/>
      <c r="AK21" s="17"/>
    </row>
    <row r="22" spans="2:37" s="18" customFormat="1" ht="24.75" customHeight="1" x14ac:dyDescent="0.25">
      <c r="B22" s="152"/>
      <c r="C22" s="154"/>
      <c r="D22" s="154"/>
      <c r="E22" s="161" t="s">
        <v>16</v>
      </c>
      <c r="F22" s="161"/>
      <c r="G22" s="161" t="s">
        <v>59</v>
      </c>
      <c r="H22" s="161"/>
      <c r="I22" s="161" t="s">
        <v>163</v>
      </c>
      <c r="J22" s="161"/>
      <c r="K22" s="161" t="s">
        <v>18</v>
      </c>
      <c r="L22" s="161"/>
      <c r="M22" s="161" t="s">
        <v>19</v>
      </c>
      <c r="N22" s="161"/>
      <c r="O22" s="161" t="s">
        <v>58</v>
      </c>
      <c r="P22" s="161"/>
      <c r="Q22" s="161" t="s">
        <v>48</v>
      </c>
      <c r="R22" s="161"/>
      <c r="S22" s="161" t="s">
        <v>21</v>
      </c>
      <c r="T22" s="161"/>
      <c r="AC22" s="43"/>
      <c r="AD22" s="43"/>
      <c r="AE22" s="43"/>
      <c r="AF22" s="43"/>
      <c r="AG22" s="43"/>
      <c r="AH22" s="43"/>
      <c r="AI22" s="43"/>
      <c r="AJ22" s="43"/>
      <c r="AK22" s="17"/>
    </row>
    <row r="23" spans="2:37" s="18" customFormat="1" ht="35.25" customHeight="1" x14ac:dyDescent="0.25">
      <c r="B23" s="76"/>
      <c r="C23" s="77" t="s">
        <v>358</v>
      </c>
      <c r="D23" s="78" t="s">
        <v>360</v>
      </c>
      <c r="E23" s="77" t="s">
        <v>358</v>
      </c>
      <c r="F23" s="78" t="s">
        <v>360</v>
      </c>
      <c r="G23" s="77" t="s">
        <v>358</v>
      </c>
      <c r="H23" s="78" t="s">
        <v>360</v>
      </c>
      <c r="I23" s="77" t="s">
        <v>358</v>
      </c>
      <c r="J23" s="78" t="s">
        <v>360</v>
      </c>
      <c r="K23" s="77" t="s">
        <v>358</v>
      </c>
      <c r="L23" s="78" t="s">
        <v>360</v>
      </c>
      <c r="M23" s="77" t="s">
        <v>358</v>
      </c>
      <c r="N23" s="78" t="s">
        <v>360</v>
      </c>
      <c r="O23" s="77" t="s">
        <v>358</v>
      </c>
      <c r="P23" s="78" t="s">
        <v>360</v>
      </c>
      <c r="Q23" s="77" t="s">
        <v>358</v>
      </c>
      <c r="R23" s="78" t="s">
        <v>360</v>
      </c>
      <c r="S23" s="77" t="s">
        <v>358</v>
      </c>
      <c r="T23" s="78" t="s">
        <v>360</v>
      </c>
      <c r="AC23" s="43"/>
      <c r="AD23" s="43"/>
      <c r="AE23" s="43"/>
      <c r="AF23" s="43"/>
      <c r="AG23" s="43"/>
      <c r="AH23" s="43"/>
      <c r="AI23" s="43"/>
      <c r="AJ23" s="43"/>
      <c r="AK23" s="17"/>
    </row>
    <row r="24" spans="2:37" s="18" customFormat="1" ht="12.75" x14ac:dyDescent="0.25">
      <c r="B24" s="18" t="s">
        <v>3</v>
      </c>
      <c r="C24" s="30">
        <f>$H$61</f>
        <v>202233</v>
      </c>
      <c r="D24" s="21">
        <f>(H61-G61)/G61</f>
        <v>0.14990049468357308</v>
      </c>
      <c r="E24" s="30">
        <f>$H$53</f>
        <v>23394</v>
      </c>
      <c r="F24" s="21">
        <f>(H53-G53)/G53</f>
        <v>-3.8826574633304571E-2</v>
      </c>
      <c r="G24" s="30">
        <f>$H$54</f>
        <v>94220</v>
      </c>
      <c r="H24" s="21">
        <f>(H54-G54)/G54</f>
        <v>0.36548745670352606</v>
      </c>
      <c r="I24" s="30">
        <f>$H$55</f>
        <v>31574</v>
      </c>
      <c r="J24" s="21">
        <f>(H55-G55)/G55</f>
        <v>-2.2751690577008151E-3</v>
      </c>
      <c r="K24" s="30">
        <f>$H$56</f>
        <v>7929</v>
      </c>
      <c r="L24" s="21">
        <f>(H56-G56)/G56</f>
        <v>0.18626570915619389</v>
      </c>
      <c r="M24" s="30">
        <f>$H$57</f>
        <v>16948</v>
      </c>
      <c r="N24" s="21">
        <f>(H57-G57)/G57</f>
        <v>0.1114171421076792</v>
      </c>
      <c r="O24" s="30">
        <f>$H$58</f>
        <v>15166</v>
      </c>
      <c r="P24" s="21">
        <f>(H58-G58)/G58</f>
        <v>-0.13337142857142859</v>
      </c>
      <c r="Q24" s="30">
        <f>$H$59</f>
        <v>12942</v>
      </c>
      <c r="R24" s="21">
        <f>(H59-G59)/G59</f>
        <v>0.13089828731212863</v>
      </c>
      <c r="S24" s="30">
        <f>$H$60</f>
        <v>60</v>
      </c>
      <c r="T24" s="21">
        <f>(H60-G60)/G60</f>
        <v>7.5714285714285712</v>
      </c>
      <c r="AC24" s="17"/>
      <c r="AD24" s="17"/>
      <c r="AE24" s="17"/>
      <c r="AF24" s="17"/>
      <c r="AG24" s="17"/>
      <c r="AH24" s="17"/>
      <c r="AI24" s="17"/>
      <c r="AJ24" s="17"/>
      <c r="AK24" s="17"/>
    </row>
    <row r="25" spans="2:37" s="18" customFormat="1" ht="12.75" x14ac:dyDescent="0.25">
      <c r="B25" s="18" t="s">
        <v>4</v>
      </c>
      <c r="C25" s="32">
        <f>$H$84</f>
        <v>36231</v>
      </c>
      <c r="D25" s="21">
        <f>(H84-G84)/G84</f>
        <v>0.17862719583604425</v>
      </c>
      <c r="E25" s="32">
        <f>$H$76</f>
        <v>4084</v>
      </c>
      <c r="F25" s="21">
        <f>(H76-G76)/G76</f>
        <v>-8.8189327974994416E-2</v>
      </c>
      <c r="G25" s="32">
        <f>$H$77</f>
        <v>17750</v>
      </c>
      <c r="H25" s="21">
        <f>(H77-G77)/G77</f>
        <v>0.30890052356020942</v>
      </c>
      <c r="I25" s="32">
        <f>$H$78</f>
        <v>4881</v>
      </c>
      <c r="J25" s="21">
        <f>(H78-G78)/G78</f>
        <v>0.17078436075797554</v>
      </c>
      <c r="K25" s="32">
        <f>$H$79</f>
        <v>1075</v>
      </c>
      <c r="L25" s="21">
        <f>(H79-G79)/G79</f>
        <v>0.16594360086767895</v>
      </c>
      <c r="M25" s="32">
        <f>$H$80</f>
        <v>4074</v>
      </c>
      <c r="N25" s="21">
        <f>(H80-G80)/G80</f>
        <v>0.31376975169300225</v>
      </c>
      <c r="O25" s="32">
        <f>$H$81</f>
        <v>2738</v>
      </c>
      <c r="P25" s="21">
        <f>(H81-G81)/G81</f>
        <v>-0.1167741935483871</v>
      </c>
      <c r="Q25" s="32">
        <f>$H$82</f>
        <v>1628</v>
      </c>
      <c r="R25" s="21">
        <f>(H82-G82)/G82</f>
        <v>0.15625</v>
      </c>
      <c r="S25" s="32">
        <f>$H$83</f>
        <v>1</v>
      </c>
      <c r="T25" s="21" t="s">
        <v>151</v>
      </c>
    </row>
    <row r="26" spans="2:37" s="18" customFormat="1" ht="15" customHeight="1" x14ac:dyDescent="0.25">
      <c r="B26" s="79"/>
      <c r="C26" s="157" t="s">
        <v>14</v>
      </c>
      <c r="D26" s="157"/>
      <c r="E26" s="157"/>
      <c r="F26" s="157"/>
      <c r="G26" s="157"/>
      <c r="H26" s="157"/>
      <c r="I26" s="157"/>
      <c r="J26" s="157"/>
      <c r="K26" s="157"/>
      <c r="L26" s="157"/>
      <c r="M26" s="157"/>
      <c r="N26" s="157"/>
      <c r="O26" s="157"/>
      <c r="P26" s="157"/>
      <c r="Q26" s="157"/>
      <c r="R26" s="157"/>
      <c r="S26" s="157"/>
      <c r="T26" s="157"/>
    </row>
    <row r="27" spans="2:37" s="18" customFormat="1" ht="15" customHeight="1" x14ac:dyDescent="0.25">
      <c r="B27" s="18" t="s">
        <v>53</v>
      </c>
      <c r="C27" s="30">
        <f>$H$107</f>
        <v>5667</v>
      </c>
      <c r="D27" s="21">
        <f>(H107-G107)/G107</f>
        <v>0.16941807676434173</v>
      </c>
      <c r="E27" s="30">
        <f>$H$99</f>
        <v>663</v>
      </c>
      <c r="F27" s="21">
        <f>(H99-G99)/G99</f>
        <v>9.7682119205298013E-2</v>
      </c>
      <c r="G27" s="30">
        <f>$H$100</f>
        <v>2540</v>
      </c>
      <c r="H27" s="21">
        <f>(H100-G100)/G100</f>
        <v>0.17321016166281755</v>
      </c>
      <c r="I27" s="30">
        <f>$H$101</f>
        <v>818</v>
      </c>
      <c r="J27" s="21">
        <f>(H101-G101)/G101</f>
        <v>0.29841269841269841</v>
      </c>
      <c r="K27" s="30">
        <f>$H$102</f>
        <v>213</v>
      </c>
      <c r="L27" s="21">
        <f>(H102-G102)/G102</f>
        <v>0.17679558011049723</v>
      </c>
      <c r="M27" s="30">
        <f>$H$103</f>
        <v>714</v>
      </c>
      <c r="N27" s="21">
        <f>(H103-G103)/G103</f>
        <v>0.33208955223880599</v>
      </c>
      <c r="O27" s="30">
        <f>$H$104</f>
        <v>577</v>
      </c>
      <c r="P27" s="21">
        <f>(H104-G104)/G104</f>
        <v>-0.12575757575757576</v>
      </c>
      <c r="Q27" s="30">
        <f>$H$105</f>
        <v>141</v>
      </c>
      <c r="R27" s="21">
        <f>(H105-G105)/G105</f>
        <v>1.0142857142857142</v>
      </c>
      <c r="S27" s="30">
        <f>$H$106</f>
        <v>1</v>
      </c>
      <c r="T27" s="21" t="s">
        <v>151</v>
      </c>
    </row>
    <row r="28" spans="2:37" s="18" customFormat="1" ht="12.75" x14ac:dyDescent="0.25">
      <c r="B28" s="18" t="s">
        <v>5</v>
      </c>
      <c r="C28" s="30">
        <f>$H$130</f>
        <v>15932</v>
      </c>
      <c r="D28" s="21">
        <f>(H130-G130)/G130</f>
        <v>0.14850057670126873</v>
      </c>
      <c r="E28" s="30">
        <f>$H$122</f>
        <v>2066</v>
      </c>
      <c r="F28" s="21">
        <f>(H122-G122)/G122</f>
        <v>-0.13808927826449729</v>
      </c>
      <c r="G28" s="30">
        <f>$H$123</f>
        <v>7708</v>
      </c>
      <c r="H28" s="21">
        <f>(H123-G123)/G123</f>
        <v>0.27404958677685948</v>
      </c>
      <c r="I28" s="30">
        <f>$H$124</f>
        <v>2346</v>
      </c>
      <c r="J28" s="21">
        <f>(H124-G124)/G124</f>
        <v>0.31575995513180033</v>
      </c>
      <c r="K28" s="30">
        <f>$H$125</f>
        <v>513</v>
      </c>
      <c r="L28" s="21">
        <f>(H125-G125)/G125</f>
        <v>0.1875</v>
      </c>
      <c r="M28" s="30">
        <f>$H$126</f>
        <v>1100</v>
      </c>
      <c r="N28" s="21">
        <f>(H126-G126)/G126</f>
        <v>0.20087336244541484</v>
      </c>
      <c r="O28" s="30">
        <f>$H$127</f>
        <v>1152</v>
      </c>
      <c r="P28" s="21">
        <f>(H127-G127)/G127</f>
        <v>-0.13383458646616542</v>
      </c>
      <c r="Q28" s="30">
        <f>$H$128</f>
        <v>1047</v>
      </c>
      <c r="R28" s="21">
        <f>(H128-G128)/G128</f>
        <v>8.6099585062240663E-2</v>
      </c>
      <c r="S28" s="30">
        <f>$H$129</f>
        <v>0</v>
      </c>
      <c r="T28" s="21" t="s">
        <v>151</v>
      </c>
    </row>
    <row r="29" spans="2:37" s="18" customFormat="1" ht="12.75" x14ac:dyDescent="0.25">
      <c r="B29" s="18" t="s">
        <v>6</v>
      </c>
      <c r="C29" s="30">
        <f>$H$153</f>
        <v>8256</v>
      </c>
      <c r="D29" s="21">
        <f>(H153-G153)/G153</f>
        <v>0.34178449536811312</v>
      </c>
      <c r="E29" s="30">
        <f>$H$145</f>
        <v>587</v>
      </c>
      <c r="F29" s="21">
        <f>(H145-G145)/G145</f>
        <v>1.7064846416382253E-3</v>
      </c>
      <c r="G29" s="30">
        <f>$H$146</f>
        <v>4483</v>
      </c>
      <c r="H29" s="21">
        <f>(H146-G146)/G146</f>
        <v>0.44147909967845661</v>
      </c>
      <c r="I29" s="30">
        <f>$H$147</f>
        <v>625</v>
      </c>
      <c r="J29" s="21">
        <f>(H147-G147)/G147</f>
        <v>0.12410071942446044</v>
      </c>
      <c r="K29" s="30">
        <f>$H$148</f>
        <v>200</v>
      </c>
      <c r="L29" s="21">
        <f>(H148-G148)/G148</f>
        <v>0.10497237569060773</v>
      </c>
      <c r="M29" s="30">
        <f>$H$149</f>
        <v>1692</v>
      </c>
      <c r="N29" s="21">
        <f>(H149-G149)/G149</f>
        <v>0.51206434316353888</v>
      </c>
      <c r="O29" s="30">
        <f>$H$150</f>
        <v>537</v>
      </c>
      <c r="P29" s="21">
        <f>(H150-G150)/G150</f>
        <v>0.11410788381742738</v>
      </c>
      <c r="Q29" s="30">
        <f>$H$151</f>
        <v>132</v>
      </c>
      <c r="R29" s="21">
        <f>(H151-G151)/G151</f>
        <v>0.1092436974789916</v>
      </c>
      <c r="S29" s="30">
        <f>$H$152</f>
        <v>0</v>
      </c>
      <c r="T29" s="21" t="s">
        <v>151</v>
      </c>
    </row>
    <row r="30" spans="2:37" s="18" customFormat="1" ht="12.75" x14ac:dyDescent="0.25">
      <c r="B30" s="80" t="s">
        <v>7</v>
      </c>
      <c r="C30" s="32">
        <f>$H$176</f>
        <v>6376</v>
      </c>
      <c r="D30" s="21">
        <f>(H176-G176)/G176</f>
        <v>8.6386096438916343E-2</v>
      </c>
      <c r="E30" s="32">
        <f>$H$168</f>
        <v>768</v>
      </c>
      <c r="F30" s="21">
        <f>(H168-G168)/G168</f>
        <v>-0.13901345291479822</v>
      </c>
      <c r="G30" s="32">
        <f>$H$169</f>
        <v>3019</v>
      </c>
      <c r="H30" s="21">
        <f>(H169-G169)/G169</f>
        <v>0.35017889087656529</v>
      </c>
      <c r="I30" s="32">
        <f>$H$170</f>
        <v>1092</v>
      </c>
      <c r="J30" s="16">
        <f>(H170-G170)/G170</f>
        <v>-0.09</v>
      </c>
      <c r="K30" s="32">
        <f>$H$171</f>
        <v>149</v>
      </c>
      <c r="L30" s="16">
        <f>(H171-G171)/G171</f>
        <v>0.1640625</v>
      </c>
      <c r="M30" s="32">
        <f>$H$172</f>
        <v>568</v>
      </c>
      <c r="N30" s="16">
        <f>(H172-G172)/G172</f>
        <v>7.1698113207547168E-2</v>
      </c>
      <c r="O30" s="32">
        <f>$H$173</f>
        <v>472</v>
      </c>
      <c r="P30" s="16">
        <f>(H173-G173)/G173</f>
        <v>-0.24840764331210191</v>
      </c>
      <c r="Q30" s="32">
        <f>$H$174</f>
        <v>308</v>
      </c>
      <c r="R30" s="16">
        <f>(H174-G174)/G174</f>
        <v>0.20784313725490197</v>
      </c>
      <c r="S30" s="32">
        <f>$H$175</f>
        <v>0</v>
      </c>
      <c r="T30" s="16" t="s">
        <v>151</v>
      </c>
    </row>
    <row r="31" spans="2:37" s="18" customFormat="1" ht="24.95" customHeight="1" x14ac:dyDescent="0.2">
      <c r="B31" s="81" t="s">
        <v>47</v>
      </c>
      <c r="C31" s="82"/>
      <c r="D31" s="82"/>
      <c r="E31" s="82"/>
      <c r="F31" s="82"/>
      <c r="G31" s="82"/>
      <c r="H31" s="82"/>
      <c r="I31" s="17"/>
      <c r="J31" s="17"/>
      <c r="K31" s="17"/>
      <c r="L31" s="17"/>
      <c r="M31" s="17"/>
      <c r="N31" s="17"/>
      <c r="O31" s="17"/>
      <c r="P31" s="17"/>
      <c r="Q31" s="17"/>
      <c r="AC31" s="38"/>
      <c r="AD31" s="41"/>
      <c r="AE31" s="38"/>
      <c r="AF31" s="41"/>
      <c r="AG31" s="38"/>
      <c r="AH31" s="41"/>
    </row>
    <row r="32" spans="2:37" s="43" customFormat="1" ht="14.25" x14ac:dyDescent="0.25"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U32" s="41"/>
      <c r="AD32" s="41"/>
      <c r="AE32" s="38"/>
      <c r="AF32" s="41"/>
      <c r="AG32" s="38"/>
      <c r="AH32" s="41"/>
      <c r="AI32" s="41"/>
      <c r="AJ32" s="38"/>
    </row>
    <row r="33" spans="2:36" s="43" customFormat="1" ht="14.25" x14ac:dyDescent="0.25">
      <c r="L33" s="2"/>
      <c r="M33" s="2"/>
      <c r="N33" s="2"/>
      <c r="O33" s="2"/>
      <c r="P33" s="2"/>
      <c r="Q33" s="2"/>
      <c r="R33" s="2"/>
      <c r="U33" s="41"/>
      <c r="AC33" s="37"/>
      <c r="AD33" s="37"/>
      <c r="AE33" s="37"/>
      <c r="AF33" s="37"/>
      <c r="AG33" s="37"/>
      <c r="AH33" s="83"/>
      <c r="AI33" s="41"/>
      <c r="AJ33" s="38"/>
    </row>
    <row r="34" spans="2:36" s="83" customFormat="1" ht="24.95" customHeight="1" x14ac:dyDescent="0.25">
      <c r="B34" s="72" t="s">
        <v>158</v>
      </c>
      <c r="C34" s="71"/>
      <c r="D34" s="71"/>
      <c r="E34" s="71"/>
      <c r="F34" s="71"/>
      <c r="G34" s="71"/>
      <c r="H34" s="71"/>
      <c r="I34" s="71"/>
      <c r="J34" s="71"/>
      <c r="K34" s="71"/>
      <c r="L34" s="95"/>
      <c r="M34" s="95"/>
      <c r="N34" s="95"/>
      <c r="O34" s="95"/>
      <c r="P34" s="95"/>
      <c r="Q34" s="95"/>
      <c r="AC34" s="74"/>
      <c r="AD34" s="74"/>
      <c r="AE34" s="74"/>
      <c r="AF34" s="74"/>
      <c r="AG34" s="74"/>
      <c r="AH34" s="18"/>
    </row>
    <row r="35" spans="2:36" s="18" customFormat="1" ht="15" customHeight="1" x14ac:dyDescent="0.25">
      <c r="B35" s="151" t="s">
        <v>22</v>
      </c>
      <c r="C35" s="153" t="s">
        <v>55</v>
      </c>
      <c r="D35" s="153"/>
      <c r="E35" s="155" t="s">
        <v>2</v>
      </c>
      <c r="F35" s="155"/>
      <c r="G35" s="155"/>
      <c r="H35" s="155"/>
      <c r="I35" s="155"/>
      <c r="J35" s="155"/>
      <c r="K35" s="155"/>
      <c r="L35" s="155"/>
      <c r="M35" s="155"/>
      <c r="N35" s="155"/>
      <c r="O35" s="155"/>
      <c r="P35" s="155"/>
      <c r="Q35" s="155"/>
      <c r="R35" s="155"/>
      <c r="S35" s="155"/>
      <c r="T35" s="155"/>
    </row>
    <row r="36" spans="2:36" s="18" customFormat="1" ht="24.75" customHeight="1" x14ac:dyDescent="0.25">
      <c r="B36" s="152"/>
      <c r="C36" s="154"/>
      <c r="D36" s="154"/>
      <c r="E36" s="161" t="s">
        <v>16</v>
      </c>
      <c r="F36" s="161"/>
      <c r="G36" s="161" t="s">
        <v>59</v>
      </c>
      <c r="H36" s="161"/>
      <c r="I36" s="161" t="s">
        <v>163</v>
      </c>
      <c r="J36" s="161"/>
      <c r="K36" s="161" t="s">
        <v>18</v>
      </c>
      <c r="L36" s="161"/>
      <c r="M36" s="161" t="s">
        <v>19</v>
      </c>
      <c r="N36" s="161"/>
      <c r="O36" s="161" t="s">
        <v>58</v>
      </c>
      <c r="P36" s="161"/>
      <c r="Q36" s="161" t="s">
        <v>48</v>
      </c>
      <c r="R36" s="161"/>
      <c r="S36" s="161" t="s">
        <v>21</v>
      </c>
      <c r="T36" s="161"/>
    </row>
    <row r="37" spans="2:36" s="18" customFormat="1" ht="35.25" customHeight="1" x14ac:dyDescent="0.25">
      <c r="B37" s="76"/>
      <c r="C37" s="77" t="s">
        <v>358</v>
      </c>
      <c r="D37" s="78" t="s">
        <v>359</v>
      </c>
      <c r="E37" s="77" t="s">
        <v>358</v>
      </c>
      <c r="F37" s="78" t="s">
        <v>359</v>
      </c>
      <c r="G37" s="77" t="s">
        <v>358</v>
      </c>
      <c r="H37" s="78" t="s">
        <v>359</v>
      </c>
      <c r="I37" s="77" t="s">
        <v>358</v>
      </c>
      <c r="J37" s="78" t="s">
        <v>359</v>
      </c>
      <c r="K37" s="77" t="s">
        <v>358</v>
      </c>
      <c r="L37" s="78" t="s">
        <v>359</v>
      </c>
      <c r="M37" s="77" t="s">
        <v>358</v>
      </c>
      <c r="N37" s="78" t="s">
        <v>359</v>
      </c>
      <c r="O37" s="77" t="s">
        <v>358</v>
      </c>
      <c r="P37" s="78" t="s">
        <v>359</v>
      </c>
      <c r="Q37" s="77" t="s">
        <v>358</v>
      </c>
      <c r="R37" s="78" t="s">
        <v>359</v>
      </c>
      <c r="S37" s="77" t="s">
        <v>358</v>
      </c>
      <c r="T37" s="78" t="s">
        <v>359</v>
      </c>
    </row>
    <row r="38" spans="2:36" s="18" customFormat="1" ht="12.75" x14ac:dyDescent="0.25">
      <c r="B38" s="18" t="s">
        <v>3</v>
      </c>
      <c r="C38" s="30">
        <f>$H$61</f>
        <v>202233</v>
      </c>
      <c r="D38" s="84">
        <f>H61-G61</f>
        <v>26363</v>
      </c>
      <c r="E38" s="30">
        <f>$H$53</f>
        <v>23394</v>
      </c>
      <c r="F38" s="84">
        <f>H53-G53</f>
        <v>-945</v>
      </c>
      <c r="G38" s="30">
        <f>$H$54</f>
        <v>94220</v>
      </c>
      <c r="H38" s="84">
        <f>H54-G54</f>
        <v>25219</v>
      </c>
      <c r="I38" s="30">
        <f>$H$55</f>
        <v>31574</v>
      </c>
      <c r="J38" s="84">
        <f>H55-G55</f>
        <v>-72</v>
      </c>
      <c r="K38" s="30">
        <f>$H$56</f>
        <v>7929</v>
      </c>
      <c r="L38" s="84">
        <f>H56-G56</f>
        <v>1245</v>
      </c>
      <c r="M38" s="30">
        <f>$H$57</f>
        <v>16948</v>
      </c>
      <c r="N38" s="84">
        <f>H57-G57</f>
        <v>1699</v>
      </c>
      <c r="O38" s="30">
        <f>$H$58</f>
        <v>15166</v>
      </c>
      <c r="P38" s="84">
        <f>H58-G58</f>
        <v>-2334</v>
      </c>
      <c r="Q38" s="30">
        <f>$H$59</f>
        <v>12942</v>
      </c>
      <c r="R38" s="84">
        <f>H59-G59</f>
        <v>1498</v>
      </c>
      <c r="S38" s="30">
        <f>$H$60</f>
        <v>60</v>
      </c>
      <c r="T38" s="84">
        <f>H60-G60</f>
        <v>53</v>
      </c>
    </row>
    <row r="39" spans="2:36" s="18" customFormat="1" ht="12.75" x14ac:dyDescent="0.25">
      <c r="B39" s="18" t="s">
        <v>4</v>
      </c>
      <c r="C39" s="32">
        <f>$H$84</f>
        <v>36231</v>
      </c>
      <c r="D39" s="84">
        <f>H84-G84</f>
        <v>5491</v>
      </c>
      <c r="E39" s="32">
        <f>$H$76</f>
        <v>4084</v>
      </c>
      <c r="F39" s="84">
        <f>H76-G76</f>
        <v>-395</v>
      </c>
      <c r="G39" s="32">
        <f>$H$77</f>
        <v>17750</v>
      </c>
      <c r="H39" s="84">
        <f>H77-G77</f>
        <v>4189</v>
      </c>
      <c r="I39" s="32">
        <f>$H$78</f>
        <v>4881</v>
      </c>
      <c r="J39" s="84">
        <f>H78-G78</f>
        <v>712</v>
      </c>
      <c r="K39" s="32">
        <f>$H$79</f>
        <v>1075</v>
      </c>
      <c r="L39" s="84">
        <f>H79-G79</f>
        <v>153</v>
      </c>
      <c r="M39" s="32">
        <f>$H$80</f>
        <v>4074</v>
      </c>
      <c r="N39" s="84">
        <f>H80-G80</f>
        <v>973</v>
      </c>
      <c r="O39" s="32">
        <f>$H$81</f>
        <v>2738</v>
      </c>
      <c r="P39" s="84">
        <f>H81-G81</f>
        <v>-362</v>
      </c>
      <c r="Q39" s="32">
        <f>$H$82</f>
        <v>1628</v>
      </c>
      <c r="R39" s="84">
        <f>H82-G82</f>
        <v>220</v>
      </c>
      <c r="S39" s="32">
        <f>$H$83</f>
        <v>1</v>
      </c>
      <c r="T39" s="84">
        <f>H83-G83</f>
        <v>1</v>
      </c>
    </row>
    <row r="40" spans="2:36" s="18" customFormat="1" ht="15" customHeight="1" x14ac:dyDescent="0.25">
      <c r="B40" s="79"/>
      <c r="C40" s="157" t="s">
        <v>14</v>
      </c>
      <c r="D40" s="157"/>
      <c r="E40" s="157"/>
      <c r="F40" s="157"/>
      <c r="G40" s="157"/>
      <c r="H40" s="157"/>
      <c r="I40" s="157"/>
      <c r="J40" s="157"/>
      <c r="K40" s="157"/>
      <c r="L40" s="157"/>
      <c r="M40" s="157"/>
      <c r="N40" s="157"/>
      <c r="O40" s="157"/>
      <c r="P40" s="157"/>
      <c r="Q40" s="157"/>
      <c r="R40" s="157"/>
      <c r="S40" s="157"/>
      <c r="T40" s="157"/>
    </row>
    <row r="41" spans="2:36" s="18" customFormat="1" ht="15" customHeight="1" x14ac:dyDescent="0.25">
      <c r="B41" s="18" t="s">
        <v>53</v>
      </c>
      <c r="C41" s="30">
        <f>$H$107</f>
        <v>5667</v>
      </c>
      <c r="D41" s="84">
        <f>H107-G107</f>
        <v>821</v>
      </c>
      <c r="E41" s="30">
        <f>$H$99</f>
        <v>663</v>
      </c>
      <c r="F41" s="84">
        <f>H99-G99</f>
        <v>59</v>
      </c>
      <c r="G41" s="30">
        <f>$H$100</f>
        <v>2540</v>
      </c>
      <c r="H41" s="84">
        <f>H100-G100</f>
        <v>375</v>
      </c>
      <c r="I41" s="30">
        <f>$H$101</f>
        <v>818</v>
      </c>
      <c r="J41" s="84">
        <f>H101-G101</f>
        <v>188</v>
      </c>
      <c r="K41" s="30">
        <f>$H$102</f>
        <v>213</v>
      </c>
      <c r="L41" s="84">
        <f>H102-G102</f>
        <v>32</v>
      </c>
      <c r="M41" s="30">
        <f>$H$103</f>
        <v>714</v>
      </c>
      <c r="N41" s="84">
        <f>H103-G103</f>
        <v>178</v>
      </c>
      <c r="O41" s="30">
        <f>$H$104</f>
        <v>577</v>
      </c>
      <c r="P41" s="84">
        <f>H104-G104</f>
        <v>-83</v>
      </c>
      <c r="Q41" s="30">
        <f>$H$105</f>
        <v>141</v>
      </c>
      <c r="R41" s="84">
        <f>H105-G105</f>
        <v>71</v>
      </c>
      <c r="S41" s="30">
        <f>$H$106</f>
        <v>1</v>
      </c>
      <c r="T41" s="84">
        <f>H106-G106</f>
        <v>1</v>
      </c>
    </row>
    <row r="42" spans="2:36" s="18" customFormat="1" ht="12.75" x14ac:dyDescent="0.25">
      <c r="B42" s="18" t="s">
        <v>5</v>
      </c>
      <c r="C42" s="30">
        <f>$H$130</f>
        <v>15932</v>
      </c>
      <c r="D42" s="84">
        <f>H130-G130</f>
        <v>2060</v>
      </c>
      <c r="E42" s="30">
        <f>$H$122</f>
        <v>2066</v>
      </c>
      <c r="F42" s="84">
        <f>H122-G122</f>
        <v>-331</v>
      </c>
      <c r="G42" s="30">
        <f>$H$123</f>
        <v>7708</v>
      </c>
      <c r="H42" s="84">
        <f>H123-G123</f>
        <v>1658</v>
      </c>
      <c r="I42" s="30">
        <f>$H$124</f>
        <v>2346</v>
      </c>
      <c r="J42" s="84">
        <f>H124-G124</f>
        <v>563</v>
      </c>
      <c r="K42" s="30">
        <f>$H$125</f>
        <v>513</v>
      </c>
      <c r="L42" s="84">
        <f>H125-G125</f>
        <v>81</v>
      </c>
      <c r="M42" s="30">
        <f>$H$126</f>
        <v>1100</v>
      </c>
      <c r="N42" s="84">
        <f>H126-G126</f>
        <v>184</v>
      </c>
      <c r="O42" s="30">
        <f>$H$127</f>
        <v>1152</v>
      </c>
      <c r="P42" s="84">
        <f>H127-G127</f>
        <v>-178</v>
      </c>
      <c r="Q42" s="30">
        <f>$H$128</f>
        <v>1047</v>
      </c>
      <c r="R42" s="84">
        <f>H128-G128</f>
        <v>83</v>
      </c>
      <c r="S42" s="30">
        <f>$H$129</f>
        <v>0</v>
      </c>
      <c r="T42" s="84">
        <f>H129-G129</f>
        <v>0</v>
      </c>
    </row>
    <row r="43" spans="2:36" s="18" customFormat="1" ht="12.75" x14ac:dyDescent="0.25">
      <c r="B43" s="18" t="s">
        <v>6</v>
      </c>
      <c r="C43" s="30">
        <f>$H$153</f>
        <v>8256</v>
      </c>
      <c r="D43" s="84">
        <f>H153-G153</f>
        <v>2103</v>
      </c>
      <c r="E43" s="30">
        <f>$H$145</f>
        <v>587</v>
      </c>
      <c r="F43" s="84">
        <f>H145-G145</f>
        <v>1</v>
      </c>
      <c r="G43" s="30">
        <f>$H$146</f>
        <v>4483</v>
      </c>
      <c r="H43" s="84">
        <f>H146-G146</f>
        <v>1373</v>
      </c>
      <c r="I43" s="30">
        <f>$H$147</f>
        <v>625</v>
      </c>
      <c r="J43" s="84">
        <f>H147-G147</f>
        <v>69</v>
      </c>
      <c r="K43" s="30">
        <f>$H$148</f>
        <v>200</v>
      </c>
      <c r="L43" s="84">
        <f>H148-G148</f>
        <v>19</v>
      </c>
      <c r="M43" s="30">
        <f>$H$149</f>
        <v>1692</v>
      </c>
      <c r="N43" s="84">
        <f>H149-G149</f>
        <v>573</v>
      </c>
      <c r="O43" s="30">
        <f>$H$150</f>
        <v>537</v>
      </c>
      <c r="P43" s="84">
        <f>H150-G150</f>
        <v>55</v>
      </c>
      <c r="Q43" s="30">
        <f>$H$151</f>
        <v>132</v>
      </c>
      <c r="R43" s="84">
        <f>H151-G151</f>
        <v>13</v>
      </c>
      <c r="S43" s="30">
        <f>$H$152</f>
        <v>0</v>
      </c>
      <c r="T43" s="84">
        <f>H152-G152</f>
        <v>0</v>
      </c>
    </row>
    <row r="44" spans="2:36" s="18" customFormat="1" ht="12.75" x14ac:dyDescent="0.25">
      <c r="B44" s="80" t="s">
        <v>7</v>
      </c>
      <c r="C44" s="32">
        <f>$H$176</f>
        <v>6376</v>
      </c>
      <c r="D44" s="84">
        <f>H176-G176</f>
        <v>507</v>
      </c>
      <c r="E44" s="32">
        <f>$H$168</f>
        <v>768</v>
      </c>
      <c r="F44" s="84">
        <f>H168-G168</f>
        <v>-124</v>
      </c>
      <c r="G44" s="32">
        <f>$H$169</f>
        <v>3019</v>
      </c>
      <c r="H44" s="85">
        <f>H169-G169</f>
        <v>783</v>
      </c>
      <c r="I44" s="32">
        <f>$H$170</f>
        <v>1092</v>
      </c>
      <c r="J44" s="85">
        <f>H170-G170</f>
        <v>-108</v>
      </c>
      <c r="K44" s="32">
        <f>$H$171</f>
        <v>149</v>
      </c>
      <c r="L44" s="85">
        <f>H171-G171</f>
        <v>21</v>
      </c>
      <c r="M44" s="32">
        <f>$H$172</f>
        <v>568</v>
      </c>
      <c r="N44" s="85">
        <f>H172-G172</f>
        <v>38</v>
      </c>
      <c r="O44" s="32">
        <f>$H$173</f>
        <v>472</v>
      </c>
      <c r="P44" s="85">
        <f>H173-G173</f>
        <v>-156</v>
      </c>
      <c r="Q44" s="32">
        <f>$H$174</f>
        <v>308</v>
      </c>
      <c r="R44" s="85">
        <f>H174-G174</f>
        <v>53</v>
      </c>
      <c r="S44" s="32">
        <f>$H$175</f>
        <v>0</v>
      </c>
      <c r="T44" s="85">
        <f>H175-G175</f>
        <v>0</v>
      </c>
    </row>
    <row r="45" spans="2:36" s="18" customFormat="1" ht="24.95" customHeight="1" x14ac:dyDescent="0.2">
      <c r="B45" s="81" t="s">
        <v>47</v>
      </c>
      <c r="C45" s="82"/>
      <c r="D45" s="82"/>
      <c r="E45" s="82"/>
      <c r="F45" s="82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</row>
    <row r="46" spans="2:36" s="43" customFormat="1" ht="14.25" x14ac:dyDescent="0.25">
      <c r="B46" s="5"/>
      <c r="C46" s="2"/>
      <c r="D46" s="4"/>
      <c r="E46" s="2"/>
      <c r="F46" s="4"/>
      <c r="G46" s="2"/>
      <c r="H46" s="4"/>
      <c r="I46" s="2"/>
      <c r="J46" s="4"/>
      <c r="K46" s="2"/>
      <c r="L46" s="4"/>
      <c r="M46" s="2"/>
      <c r="N46" s="4"/>
      <c r="O46" s="2"/>
      <c r="P46" s="4"/>
      <c r="Q46" s="2"/>
      <c r="R46" s="4"/>
      <c r="U46" s="41"/>
      <c r="AH46" s="38"/>
      <c r="AI46" s="41"/>
      <c r="AJ46" s="38"/>
    </row>
    <row r="47" spans="2:36" ht="14.25" customHeight="1" x14ac:dyDescent="0.25">
      <c r="B47" s="150" t="s">
        <v>254</v>
      </c>
      <c r="C47" s="150"/>
      <c r="D47" s="150"/>
      <c r="E47" s="150"/>
      <c r="F47" s="150"/>
      <c r="G47" s="150"/>
      <c r="H47" s="150"/>
      <c r="I47" s="150"/>
      <c r="J47" s="150"/>
      <c r="K47" s="150"/>
      <c r="L47" s="150"/>
      <c r="M47" s="150"/>
      <c r="N47" s="150"/>
      <c r="O47" s="150"/>
      <c r="P47" s="150"/>
      <c r="Q47" s="150"/>
      <c r="R47" s="150"/>
      <c r="S47" s="150"/>
      <c r="T47" s="150"/>
      <c r="U47" s="150"/>
      <c r="V47" s="150"/>
      <c r="W47" s="150"/>
      <c r="X47" s="150"/>
      <c r="Y47" s="150"/>
      <c r="Z47" s="150"/>
      <c r="AA47" s="150"/>
    </row>
    <row r="48" spans="2:36" ht="14.25" customHeight="1" x14ac:dyDescent="0.25">
      <c r="B48" s="150"/>
      <c r="C48" s="150"/>
      <c r="D48" s="150"/>
      <c r="E48" s="150"/>
      <c r="F48" s="150"/>
      <c r="G48" s="150"/>
      <c r="H48" s="150"/>
      <c r="I48" s="150"/>
      <c r="J48" s="150"/>
      <c r="K48" s="150"/>
      <c r="L48" s="150"/>
      <c r="M48" s="150"/>
      <c r="N48" s="150"/>
      <c r="O48" s="150"/>
      <c r="P48" s="150"/>
      <c r="Q48" s="150"/>
      <c r="R48" s="150"/>
      <c r="S48" s="150"/>
      <c r="T48" s="150"/>
      <c r="U48" s="150"/>
      <c r="V48" s="150"/>
      <c r="W48" s="150"/>
      <c r="X48" s="150"/>
      <c r="Y48" s="150"/>
      <c r="Z48" s="150"/>
      <c r="AA48" s="150"/>
    </row>
    <row r="49" spans="1:27" ht="14.25" customHeight="1" x14ac:dyDescent="0.25">
      <c r="B49" s="150"/>
      <c r="C49" s="150"/>
      <c r="D49" s="150"/>
      <c r="E49" s="150"/>
      <c r="F49" s="150"/>
      <c r="G49" s="150"/>
      <c r="H49" s="150"/>
      <c r="I49" s="150"/>
      <c r="J49" s="150"/>
      <c r="K49" s="150"/>
      <c r="L49" s="150"/>
      <c r="M49" s="150"/>
      <c r="N49" s="150"/>
      <c r="O49" s="150"/>
      <c r="P49" s="150"/>
      <c r="Q49" s="150"/>
      <c r="R49" s="150"/>
      <c r="S49" s="150"/>
      <c r="T49" s="150"/>
      <c r="U49" s="150"/>
      <c r="V49" s="150"/>
      <c r="W49" s="150"/>
      <c r="X49" s="150"/>
      <c r="Y49" s="150"/>
      <c r="Z49" s="150"/>
      <c r="AA49" s="150"/>
    </row>
    <row r="51" spans="1:27" s="18" customFormat="1" ht="24.95" customHeight="1" x14ac:dyDescent="0.25">
      <c r="B51" s="72" t="s">
        <v>283</v>
      </c>
    </row>
    <row r="52" spans="1:27" s="18" customFormat="1" ht="25.5" x14ac:dyDescent="0.25">
      <c r="B52" s="76" t="s">
        <v>10</v>
      </c>
      <c r="C52" s="86" t="s">
        <v>349</v>
      </c>
      <c r="D52" s="86" t="s">
        <v>350</v>
      </c>
      <c r="E52" s="86" t="s">
        <v>351</v>
      </c>
      <c r="F52" s="86" t="s">
        <v>352</v>
      </c>
      <c r="G52" s="86" t="s">
        <v>353</v>
      </c>
      <c r="H52" s="86" t="s">
        <v>354</v>
      </c>
      <c r="I52" s="78" t="s">
        <v>355</v>
      </c>
      <c r="J52" s="78" t="s">
        <v>356</v>
      </c>
    </row>
    <row r="53" spans="1:27" s="18" customFormat="1" ht="12.75" x14ac:dyDescent="0.25">
      <c r="B53" s="18" t="s">
        <v>16</v>
      </c>
      <c r="C53" s="11">
        <f>'[1]1. Forme contrattuali'!C4</f>
        <v>24418</v>
      </c>
      <c r="D53" s="11">
        <f>'[1]1. Forme contrattuali'!D4</f>
        <v>22648</v>
      </c>
      <c r="E53" s="11">
        <f>'[1]1. Forme contrattuali'!E4</f>
        <v>24669</v>
      </c>
      <c r="F53" s="11">
        <f>'[1]1. Forme contrattuali'!F4</f>
        <v>29454</v>
      </c>
      <c r="G53" s="11">
        <f>'[1]1. Forme contrattuali'!G4</f>
        <v>24339</v>
      </c>
      <c r="H53" s="11">
        <f>'[1]1. Forme contrattuali'!H4</f>
        <v>23394</v>
      </c>
      <c r="I53" s="84">
        <f t="shared" ref="I53:I61" si="0">H53-C53</f>
        <v>-1024</v>
      </c>
      <c r="J53" s="21">
        <f t="shared" ref="J53:J61" si="1">(H53-C53)/C53</f>
        <v>-4.1936276517323283E-2</v>
      </c>
    </row>
    <row r="54" spans="1:27" s="18" customFormat="1" ht="12.75" x14ac:dyDescent="0.25">
      <c r="B54" s="18" t="s">
        <v>17</v>
      </c>
      <c r="C54" s="11">
        <f>'[1]1. Forme contrattuali'!C5</f>
        <v>75869</v>
      </c>
      <c r="D54" s="11">
        <f>'[1]1. Forme contrattuali'!D5</f>
        <v>94057</v>
      </c>
      <c r="E54" s="11">
        <f>'[1]1. Forme contrattuali'!E5</f>
        <v>104377</v>
      </c>
      <c r="F54" s="11">
        <f>'[1]1. Forme contrattuali'!F5</f>
        <v>105540</v>
      </c>
      <c r="G54" s="11">
        <f>'[1]1. Forme contrattuali'!G5</f>
        <v>69001</v>
      </c>
      <c r="H54" s="11">
        <f>'[1]1. Forme contrattuali'!H5</f>
        <v>94220</v>
      </c>
      <c r="I54" s="84">
        <f t="shared" si="0"/>
        <v>18351</v>
      </c>
      <c r="J54" s="21">
        <f t="shared" si="1"/>
        <v>0.24187744665146502</v>
      </c>
    </row>
    <row r="55" spans="1:27" s="18" customFormat="1" ht="12.75" x14ac:dyDescent="0.25">
      <c r="B55" s="18" t="s">
        <v>163</v>
      </c>
      <c r="C55" s="11">
        <f>'[1]1. Forme contrattuali'!C6</f>
        <v>57879</v>
      </c>
      <c r="D55" s="11">
        <f>'[1]1. Forme contrattuali'!D6</f>
        <v>70306</v>
      </c>
      <c r="E55" s="11">
        <f>'[1]1. Forme contrattuali'!E6</f>
        <v>75314</v>
      </c>
      <c r="F55" s="11">
        <f>'[1]1. Forme contrattuali'!F6</f>
        <v>40606</v>
      </c>
      <c r="G55" s="11">
        <f>'[1]1. Forme contrattuali'!G6</f>
        <v>31646</v>
      </c>
      <c r="H55" s="11">
        <f>'[1]1. Forme contrattuali'!H6</f>
        <v>31574</v>
      </c>
      <c r="I55" s="84">
        <f t="shared" si="0"/>
        <v>-26305</v>
      </c>
      <c r="J55" s="21">
        <f t="shared" si="1"/>
        <v>-0.45448262755057967</v>
      </c>
    </row>
    <row r="56" spans="1:27" s="18" customFormat="1" ht="12.75" x14ac:dyDescent="0.25">
      <c r="B56" s="18" t="s">
        <v>18</v>
      </c>
      <c r="C56" s="11">
        <f>'[1]1. Forme contrattuali'!C7</f>
        <v>6440</v>
      </c>
      <c r="D56" s="11">
        <f>'[1]1. Forme contrattuali'!D7</f>
        <v>7892</v>
      </c>
      <c r="E56" s="11">
        <f>'[1]1. Forme contrattuali'!E7</f>
        <v>9589</v>
      </c>
      <c r="F56" s="11">
        <f>'[1]1. Forme contrattuali'!F7</f>
        <v>10775</v>
      </c>
      <c r="G56" s="11">
        <f>'[1]1. Forme contrattuali'!G7</f>
        <v>6684</v>
      </c>
      <c r="H56" s="11">
        <f>'[1]1. Forme contrattuali'!H7</f>
        <v>7929</v>
      </c>
      <c r="I56" s="84">
        <f t="shared" si="0"/>
        <v>1489</v>
      </c>
      <c r="J56" s="21">
        <f t="shared" si="1"/>
        <v>0.23121118012422359</v>
      </c>
    </row>
    <row r="57" spans="1:27" s="18" customFormat="1" ht="12.75" x14ac:dyDescent="0.25">
      <c r="B57" s="18" t="s">
        <v>19</v>
      </c>
      <c r="C57" s="11">
        <f>'[1]1. Forme contrattuali'!C8</f>
        <v>10969</v>
      </c>
      <c r="D57" s="11">
        <f>'[1]1. Forme contrattuali'!D8</f>
        <v>22016</v>
      </c>
      <c r="E57" s="11">
        <f>'[1]1. Forme contrattuali'!E8</f>
        <v>23247</v>
      </c>
      <c r="F57" s="11">
        <f>'[1]1. Forme contrattuali'!F8</f>
        <v>26711</v>
      </c>
      <c r="G57" s="11">
        <f>'[1]1. Forme contrattuali'!G8</f>
        <v>15249</v>
      </c>
      <c r="H57" s="11">
        <f>'[1]1. Forme contrattuali'!H8</f>
        <v>16948</v>
      </c>
      <c r="I57" s="84">
        <f t="shared" si="0"/>
        <v>5979</v>
      </c>
      <c r="J57" s="21">
        <f t="shared" si="1"/>
        <v>0.54508159358191266</v>
      </c>
    </row>
    <row r="58" spans="1:27" s="18" customFormat="1" ht="12.75" x14ac:dyDescent="0.25">
      <c r="B58" s="18" t="s">
        <v>20</v>
      </c>
      <c r="C58" s="11">
        <f>'[1]1. Forme contrattuali'!C9</f>
        <v>13683</v>
      </c>
      <c r="D58" s="11">
        <f>'[1]1. Forme contrattuali'!D9</f>
        <v>13836</v>
      </c>
      <c r="E58" s="11">
        <f>'[1]1. Forme contrattuali'!E9</f>
        <v>13721</v>
      </c>
      <c r="F58" s="11">
        <f>'[1]1. Forme contrattuali'!F9</f>
        <v>13650</v>
      </c>
      <c r="G58" s="11">
        <f>'[1]1. Forme contrattuali'!G9</f>
        <v>17500</v>
      </c>
      <c r="H58" s="11">
        <f>'[1]1. Forme contrattuali'!H9</f>
        <v>15166</v>
      </c>
      <c r="I58" s="84">
        <f t="shared" si="0"/>
        <v>1483</v>
      </c>
      <c r="J58" s="21">
        <f t="shared" si="1"/>
        <v>0.1083826646203318</v>
      </c>
    </row>
    <row r="59" spans="1:27" s="18" customFormat="1" ht="12.75" x14ac:dyDescent="0.25">
      <c r="B59" s="18" t="s">
        <v>48</v>
      </c>
      <c r="C59" s="11">
        <f>'[1]1. Forme contrattuali'!C10</f>
        <v>16761</v>
      </c>
      <c r="D59" s="11">
        <f>'[1]1. Forme contrattuali'!D10</f>
        <v>16902</v>
      </c>
      <c r="E59" s="11">
        <f>'[1]1. Forme contrattuali'!E10</f>
        <v>17806</v>
      </c>
      <c r="F59" s="11">
        <f>'[1]1. Forme contrattuali'!F10</f>
        <v>17866</v>
      </c>
      <c r="G59" s="11">
        <f>'[1]1. Forme contrattuali'!G10</f>
        <v>11444</v>
      </c>
      <c r="H59" s="11">
        <f>'[1]1. Forme contrattuali'!H10</f>
        <v>12942</v>
      </c>
      <c r="I59" s="84">
        <f t="shared" si="0"/>
        <v>-3819</v>
      </c>
      <c r="J59" s="21">
        <f t="shared" si="1"/>
        <v>-0.22785036692321461</v>
      </c>
    </row>
    <row r="60" spans="1:27" s="18" customFormat="1" ht="12.75" x14ac:dyDescent="0.25">
      <c r="B60" s="18" t="s">
        <v>21</v>
      </c>
      <c r="C60" s="11">
        <f>'[1]1. Forme contrattuali'!C11</f>
        <v>11</v>
      </c>
      <c r="D60" s="11">
        <f>'[1]1. Forme contrattuali'!D11</f>
        <v>11</v>
      </c>
      <c r="E60" s="11">
        <f>'[1]1. Forme contrattuali'!E11</f>
        <v>7</v>
      </c>
      <c r="F60" s="11">
        <f>'[1]1. Forme contrattuali'!F11</f>
        <v>62</v>
      </c>
      <c r="G60" s="11">
        <f>'[1]1. Forme contrattuali'!G11</f>
        <v>7</v>
      </c>
      <c r="H60" s="11">
        <f>'[1]1. Forme contrattuali'!H11</f>
        <v>60</v>
      </c>
      <c r="I60" s="84">
        <f t="shared" si="0"/>
        <v>49</v>
      </c>
      <c r="J60" s="21">
        <f t="shared" si="1"/>
        <v>4.4545454545454541</v>
      </c>
    </row>
    <row r="61" spans="1:27" s="18" customFormat="1" ht="12.75" x14ac:dyDescent="0.25">
      <c r="B61" s="88" t="s">
        <v>26</v>
      </c>
      <c r="C61" s="14">
        <f>SUM(C53:C60)</f>
        <v>206030</v>
      </c>
      <c r="D61" s="14">
        <f t="shared" ref="D61:H61" si="2">SUM(D53:D60)</f>
        <v>247668</v>
      </c>
      <c r="E61" s="14">
        <f t="shared" si="2"/>
        <v>268730</v>
      </c>
      <c r="F61" s="14">
        <f t="shared" si="2"/>
        <v>244664</v>
      </c>
      <c r="G61" s="14">
        <f t="shared" si="2"/>
        <v>175870</v>
      </c>
      <c r="H61" s="14">
        <f t="shared" si="2"/>
        <v>202233</v>
      </c>
      <c r="I61" s="32">
        <f t="shared" si="0"/>
        <v>-3797</v>
      </c>
      <c r="J61" s="89">
        <f t="shared" si="1"/>
        <v>-1.84293549483085E-2</v>
      </c>
    </row>
    <row r="62" spans="1:27" s="18" customFormat="1" ht="24.95" customHeight="1" x14ac:dyDescent="0.2">
      <c r="B62" s="81" t="s">
        <v>47</v>
      </c>
      <c r="C62" s="10"/>
      <c r="D62" s="10"/>
      <c r="E62" s="10"/>
      <c r="H62" s="10"/>
      <c r="I62" s="30"/>
      <c r="J62" s="90"/>
    </row>
    <row r="63" spans="1:27" s="18" customFormat="1" ht="12.75" x14ac:dyDescent="0.25">
      <c r="C63" s="23"/>
      <c r="D63" s="23"/>
      <c r="E63" s="23"/>
      <c r="H63" s="23"/>
      <c r="I63" s="84"/>
      <c r="J63" s="21"/>
    </row>
    <row r="64" spans="1:27" s="18" customFormat="1" ht="12.75" x14ac:dyDescent="0.25">
      <c r="A64" s="18" t="s">
        <v>49</v>
      </c>
      <c r="B64" s="101"/>
      <c r="C64" s="103" t="s">
        <v>349</v>
      </c>
      <c r="D64" s="103" t="s">
        <v>350</v>
      </c>
      <c r="E64" s="103" t="s">
        <v>351</v>
      </c>
      <c r="F64" s="130" t="s">
        <v>352</v>
      </c>
      <c r="G64" s="130" t="s">
        <v>353</v>
      </c>
      <c r="H64" s="103" t="s">
        <v>354</v>
      </c>
      <c r="I64" s="132"/>
      <c r="J64" s="21"/>
    </row>
    <row r="65" spans="2:10" s="18" customFormat="1" ht="12.75" x14ac:dyDescent="0.25">
      <c r="B65" s="101" t="s">
        <v>16</v>
      </c>
      <c r="C65" s="104">
        <f>C53/$C$53*100</f>
        <v>100</v>
      </c>
      <c r="D65" s="104">
        <f t="shared" ref="D65:H65" si="3">D53/$C$53*100</f>
        <v>92.751249078548611</v>
      </c>
      <c r="E65" s="104">
        <f t="shared" si="3"/>
        <v>101.02793021541486</v>
      </c>
      <c r="F65" s="104">
        <f t="shared" si="3"/>
        <v>120.62412974035549</v>
      </c>
      <c r="G65" s="104">
        <f t="shared" si="3"/>
        <v>99.676468179212051</v>
      </c>
      <c r="H65" s="104">
        <f t="shared" si="3"/>
        <v>95.806372348267672</v>
      </c>
      <c r="I65" s="132"/>
      <c r="J65" s="21"/>
    </row>
    <row r="66" spans="2:10" s="18" customFormat="1" ht="12.75" x14ac:dyDescent="0.25">
      <c r="B66" s="101" t="s">
        <v>17</v>
      </c>
      <c r="C66" s="104">
        <f>C54/$C$54*100</f>
        <v>100</v>
      </c>
      <c r="D66" s="104">
        <f t="shared" ref="D66:H66" si="4">D54/$C$54*100</f>
        <v>123.97290065771263</v>
      </c>
      <c r="E66" s="104">
        <f t="shared" si="4"/>
        <v>137.57529425720648</v>
      </c>
      <c r="F66" s="104">
        <f t="shared" si="4"/>
        <v>139.10819965994017</v>
      </c>
      <c r="G66" s="104">
        <f t="shared" si="4"/>
        <v>90.947554337081016</v>
      </c>
      <c r="H66" s="104">
        <f t="shared" si="4"/>
        <v>124.18774466514651</v>
      </c>
      <c r="I66" s="132"/>
      <c r="J66" s="21"/>
    </row>
    <row r="67" spans="2:10" s="18" customFormat="1" ht="12.75" x14ac:dyDescent="0.25">
      <c r="B67" s="105" t="s">
        <v>163</v>
      </c>
      <c r="C67" s="104">
        <f>C55/$C$55*100</f>
        <v>100</v>
      </c>
      <c r="D67" s="104">
        <f t="shared" ref="D67:H67" si="5">D55/$C$55*100</f>
        <v>121.47065429603137</v>
      </c>
      <c r="E67" s="104">
        <f t="shared" si="5"/>
        <v>130.12318803020094</v>
      </c>
      <c r="F67" s="104">
        <f t="shared" si="5"/>
        <v>70.156706231966695</v>
      </c>
      <c r="G67" s="104">
        <f t="shared" si="5"/>
        <v>54.676134694794307</v>
      </c>
      <c r="H67" s="104">
        <f t="shared" si="5"/>
        <v>54.551737244942032</v>
      </c>
      <c r="I67" s="132"/>
      <c r="J67" s="21"/>
    </row>
    <row r="68" spans="2:10" s="18" customFormat="1" ht="12.75" x14ac:dyDescent="0.25">
      <c r="B68" s="101" t="s">
        <v>18</v>
      </c>
      <c r="C68" s="104">
        <f>C56/$C$56*100</f>
        <v>100</v>
      </c>
      <c r="D68" s="104">
        <f t="shared" ref="D68:H68" si="6">D56/$C$56*100</f>
        <v>122.54658385093167</v>
      </c>
      <c r="E68" s="104">
        <f t="shared" si="6"/>
        <v>148.89751552795033</v>
      </c>
      <c r="F68" s="104">
        <f t="shared" si="6"/>
        <v>167.31366459627327</v>
      </c>
      <c r="G68" s="104">
        <f t="shared" si="6"/>
        <v>103.7888198757764</v>
      </c>
      <c r="H68" s="104">
        <f t="shared" si="6"/>
        <v>123.12111801242236</v>
      </c>
      <c r="I68" s="132"/>
      <c r="J68" s="21"/>
    </row>
    <row r="69" spans="2:10" x14ac:dyDescent="0.25">
      <c r="B69" s="101" t="s">
        <v>19</v>
      </c>
      <c r="C69" s="104">
        <f>C57/$C$57*100</f>
        <v>100</v>
      </c>
      <c r="D69" s="104">
        <f t="shared" ref="D69:H69" si="7">D57/$C$57*100</f>
        <v>200.71109490381986</v>
      </c>
      <c r="E69" s="104">
        <f t="shared" si="7"/>
        <v>211.93363114231016</v>
      </c>
      <c r="F69" s="104">
        <f t="shared" si="7"/>
        <v>243.51353815297659</v>
      </c>
      <c r="G69" s="104">
        <f t="shared" si="7"/>
        <v>139.01905369678184</v>
      </c>
      <c r="H69" s="104">
        <f t="shared" si="7"/>
        <v>154.50815935819128</v>
      </c>
      <c r="I69" s="107"/>
    </row>
    <row r="70" spans="2:10" x14ac:dyDescent="0.25">
      <c r="B70" s="101" t="s">
        <v>20</v>
      </c>
      <c r="C70" s="104">
        <f>C58/$C$58*100</f>
        <v>100</v>
      </c>
      <c r="D70" s="104">
        <f t="shared" ref="D70:H70" si="8">D58/$C$58*100</f>
        <v>101.11817583863187</v>
      </c>
      <c r="E70" s="104">
        <f t="shared" si="8"/>
        <v>100.27771687495432</v>
      </c>
      <c r="F70" s="104">
        <f t="shared" si="8"/>
        <v>99.758824819118615</v>
      </c>
      <c r="G70" s="104">
        <f t="shared" si="8"/>
        <v>127.89592925528028</v>
      </c>
      <c r="H70" s="104">
        <f t="shared" si="8"/>
        <v>110.83826646203319</v>
      </c>
      <c r="I70" s="107"/>
    </row>
    <row r="71" spans="2:10" x14ac:dyDescent="0.25">
      <c r="B71" s="101" t="s">
        <v>48</v>
      </c>
      <c r="C71" s="104">
        <f>C59/$C$59*100</f>
        <v>100</v>
      </c>
      <c r="D71" s="104">
        <f t="shared" ref="D71:H71" si="9">D59/$C$59*100</f>
        <v>100.84123858958296</v>
      </c>
      <c r="E71" s="104">
        <f t="shared" si="9"/>
        <v>106.23471153272477</v>
      </c>
      <c r="F71" s="104">
        <f t="shared" si="9"/>
        <v>106.59268540063242</v>
      </c>
      <c r="G71" s="104">
        <f t="shared" si="9"/>
        <v>68.277549072251048</v>
      </c>
      <c r="H71" s="104">
        <f t="shared" si="9"/>
        <v>77.214963307678545</v>
      </c>
      <c r="I71" s="107"/>
    </row>
    <row r="74" spans="2:10" s="18" customFormat="1" ht="24.95" customHeight="1" x14ac:dyDescent="0.25">
      <c r="B74" s="72" t="s">
        <v>284</v>
      </c>
    </row>
    <row r="75" spans="2:10" s="18" customFormat="1" ht="25.5" x14ac:dyDescent="0.25">
      <c r="B75" s="76" t="s">
        <v>15</v>
      </c>
      <c r="C75" s="86" t="s">
        <v>349</v>
      </c>
      <c r="D75" s="86" t="s">
        <v>350</v>
      </c>
      <c r="E75" s="86" t="s">
        <v>351</v>
      </c>
      <c r="F75" s="86" t="s">
        <v>352</v>
      </c>
      <c r="G75" s="86" t="s">
        <v>353</v>
      </c>
      <c r="H75" s="86" t="s">
        <v>354</v>
      </c>
      <c r="I75" s="78" t="s">
        <v>355</v>
      </c>
      <c r="J75" s="78" t="s">
        <v>356</v>
      </c>
    </row>
    <row r="76" spans="2:10" s="18" customFormat="1" ht="12.75" x14ac:dyDescent="0.25">
      <c r="B76" s="18" t="s">
        <v>16</v>
      </c>
      <c r="C76" s="11">
        <f>'[1]1. Forme contrattuali'!C18</f>
        <v>4443</v>
      </c>
      <c r="D76" s="11">
        <f>'[1]1. Forme contrattuali'!D18</f>
        <v>3969</v>
      </c>
      <c r="E76" s="11">
        <f>'[1]1. Forme contrattuali'!E18</f>
        <v>4202</v>
      </c>
      <c r="F76" s="11">
        <f>'[1]1. Forme contrattuali'!F18</f>
        <v>5310</v>
      </c>
      <c r="G76" s="11">
        <f>'[1]1. Forme contrattuali'!G18</f>
        <v>4479</v>
      </c>
      <c r="H76" s="11">
        <f>'[1]1. Forme contrattuali'!H18</f>
        <v>4084</v>
      </c>
      <c r="I76" s="84">
        <f t="shared" ref="I76:I84" si="10">H76-C76</f>
        <v>-359</v>
      </c>
      <c r="J76" s="21">
        <f t="shared" ref="J76:J84" si="11">(H76-C76)/C76</f>
        <v>-8.0801260409633133E-2</v>
      </c>
    </row>
    <row r="77" spans="2:10" s="18" customFormat="1" ht="12.75" x14ac:dyDescent="0.25">
      <c r="B77" s="18" t="s">
        <v>17</v>
      </c>
      <c r="C77" s="11">
        <f>'[1]1. Forme contrattuali'!C19</f>
        <v>14593</v>
      </c>
      <c r="D77" s="11">
        <f>'[1]1. Forme contrattuali'!D19</f>
        <v>18772</v>
      </c>
      <c r="E77" s="11">
        <f>'[1]1. Forme contrattuali'!E19</f>
        <v>20971</v>
      </c>
      <c r="F77" s="11">
        <f>'[1]1. Forme contrattuali'!F19</f>
        <v>21004</v>
      </c>
      <c r="G77" s="11">
        <f>'[1]1. Forme contrattuali'!G19</f>
        <v>13561</v>
      </c>
      <c r="H77" s="11">
        <f>'[1]1. Forme contrattuali'!H19</f>
        <v>17750</v>
      </c>
      <c r="I77" s="84">
        <f t="shared" si="10"/>
        <v>3157</v>
      </c>
      <c r="J77" s="21">
        <f t="shared" si="11"/>
        <v>0.21633659973960118</v>
      </c>
    </row>
    <row r="78" spans="2:10" s="18" customFormat="1" ht="12.75" x14ac:dyDescent="0.25">
      <c r="B78" s="18" t="s">
        <v>163</v>
      </c>
      <c r="C78" s="11">
        <f>'[1]1. Forme contrattuali'!C20</f>
        <v>6412</v>
      </c>
      <c r="D78" s="11">
        <f>'[1]1. Forme contrattuali'!D20</f>
        <v>7535</v>
      </c>
      <c r="E78" s="11">
        <f>'[1]1. Forme contrattuali'!E20</f>
        <v>7843</v>
      </c>
      <c r="F78" s="11">
        <f>'[1]1. Forme contrattuali'!F20</f>
        <v>5103</v>
      </c>
      <c r="G78" s="11">
        <f>'[1]1. Forme contrattuali'!G20</f>
        <v>4169</v>
      </c>
      <c r="H78" s="11">
        <f>'[1]1. Forme contrattuali'!H20</f>
        <v>4881</v>
      </c>
      <c r="I78" s="84">
        <f t="shared" si="10"/>
        <v>-1531</v>
      </c>
      <c r="J78" s="21">
        <f t="shared" si="11"/>
        <v>-0.23877105427323769</v>
      </c>
    </row>
    <row r="79" spans="2:10" s="18" customFormat="1" ht="12.75" x14ac:dyDescent="0.25">
      <c r="B79" s="18" t="s">
        <v>18</v>
      </c>
      <c r="C79" s="11">
        <f>'[1]1. Forme contrattuali'!C21</f>
        <v>969</v>
      </c>
      <c r="D79" s="11">
        <f>'[1]1. Forme contrattuali'!D21</f>
        <v>1143</v>
      </c>
      <c r="E79" s="11">
        <f>'[1]1. Forme contrattuali'!E21</f>
        <v>1406</v>
      </c>
      <c r="F79" s="11">
        <f>'[1]1. Forme contrattuali'!F21</f>
        <v>1564</v>
      </c>
      <c r="G79" s="11">
        <f>'[1]1. Forme contrattuali'!G21</f>
        <v>922</v>
      </c>
      <c r="H79" s="11">
        <f>'[1]1. Forme contrattuali'!H21</f>
        <v>1075</v>
      </c>
      <c r="I79" s="84">
        <f t="shared" si="10"/>
        <v>106</v>
      </c>
      <c r="J79" s="21">
        <f t="shared" si="11"/>
        <v>0.10939112487100103</v>
      </c>
    </row>
    <row r="80" spans="2:10" s="18" customFormat="1" ht="12.75" x14ac:dyDescent="0.25">
      <c r="B80" s="18" t="s">
        <v>19</v>
      </c>
      <c r="C80" s="11">
        <f>'[1]1. Forme contrattuali'!C22</f>
        <v>928</v>
      </c>
      <c r="D80" s="11">
        <f>'[1]1. Forme contrattuali'!D22</f>
        <v>3548</v>
      </c>
      <c r="E80" s="11">
        <f>'[1]1. Forme contrattuali'!E22</f>
        <v>4362</v>
      </c>
      <c r="F80" s="11">
        <f>'[1]1. Forme contrattuali'!F22</f>
        <v>4619</v>
      </c>
      <c r="G80" s="11">
        <f>'[1]1. Forme contrattuali'!G22</f>
        <v>3101</v>
      </c>
      <c r="H80" s="11">
        <f>'[1]1. Forme contrattuali'!H22</f>
        <v>4074</v>
      </c>
      <c r="I80" s="84">
        <f t="shared" si="10"/>
        <v>3146</v>
      </c>
      <c r="J80" s="21">
        <f t="shared" si="11"/>
        <v>3.3900862068965516</v>
      </c>
    </row>
    <row r="81" spans="2:10" s="18" customFormat="1" ht="12.75" x14ac:dyDescent="0.25">
      <c r="B81" s="18" t="s">
        <v>20</v>
      </c>
      <c r="C81" s="11">
        <f>'[1]1. Forme contrattuali'!C23</f>
        <v>2115</v>
      </c>
      <c r="D81" s="11">
        <f>'[1]1. Forme contrattuali'!D23</f>
        <v>2191</v>
      </c>
      <c r="E81" s="11">
        <f>'[1]1. Forme contrattuali'!E23</f>
        <v>2118</v>
      </c>
      <c r="F81" s="11">
        <f>'[1]1. Forme contrattuali'!F23</f>
        <v>2151</v>
      </c>
      <c r="G81" s="11">
        <f>'[1]1. Forme contrattuali'!G23</f>
        <v>3100</v>
      </c>
      <c r="H81" s="11">
        <f>'[1]1. Forme contrattuali'!H23</f>
        <v>2738</v>
      </c>
      <c r="I81" s="84">
        <f t="shared" si="10"/>
        <v>623</v>
      </c>
      <c r="J81" s="21">
        <f t="shared" si="11"/>
        <v>0.2945626477541371</v>
      </c>
    </row>
    <row r="82" spans="2:10" s="18" customFormat="1" ht="12.75" x14ac:dyDescent="0.25">
      <c r="B82" s="18" t="s">
        <v>48</v>
      </c>
      <c r="C82" s="11">
        <f>'[1]1. Forme contrattuali'!C24</f>
        <v>1686</v>
      </c>
      <c r="D82" s="11">
        <f>'[1]1. Forme contrattuali'!D24</f>
        <v>1926</v>
      </c>
      <c r="E82" s="11">
        <f>'[1]1. Forme contrattuali'!E24</f>
        <v>2278</v>
      </c>
      <c r="F82" s="11">
        <f>'[1]1. Forme contrattuali'!F24</f>
        <v>2271</v>
      </c>
      <c r="G82" s="11">
        <f>'[1]1. Forme contrattuali'!G24</f>
        <v>1408</v>
      </c>
      <c r="H82" s="11">
        <f>'[1]1. Forme contrattuali'!H24</f>
        <v>1628</v>
      </c>
      <c r="I82" s="84">
        <f t="shared" si="10"/>
        <v>-58</v>
      </c>
      <c r="J82" s="21">
        <f t="shared" si="11"/>
        <v>-3.4400948991696323E-2</v>
      </c>
    </row>
    <row r="83" spans="2:10" s="18" customFormat="1" ht="12.75" x14ac:dyDescent="0.25">
      <c r="B83" s="18" t="s">
        <v>21</v>
      </c>
      <c r="C83" s="11">
        <f>'[1]1. Forme contrattuali'!C25</f>
        <v>1</v>
      </c>
      <c r="D83" s="11">
        <f>'[1]1. Forme contrattuali'!D25</f>
        <v>1</v>
      </c>
      <c r="E83" s="11">
        <f>'[1]1. Forme contrattuali'!E25</f>
        <v>0</v>
      </c>
      <c r="F83" s="11">
        <f>'[1]1. Forme contrattuali'!F25</f>
        <v>0</v>
      </c>
      <c r="G83" s="11">
        <f>'[1]1. Forme contrattuali'!G25</f>
        <v>0</v>
      </c>
      <c r="H83" s="11">
        <f>'[1]1. Forme contrattuali'!H25</f>
        <v>1</v>
      </c>
      <c r="I83" s="84">
        <f t="shared" si="10"/>
        <v>0</v>
      </c>
      <c r="J83" s="21">
        <f t="shared" si="11"/>
        <v>0</v>
      </c>
    </row>
    <row r="84" spans="2:10" s="18" customFormat="1" ht="12.75" x14ac:dyDescent="0.25">
      <c r="B84" s="88" t="s">
        <v>26</v>
      </c>
      <c r="C84" s="14">
        <f>SUM(C76:C83)</f>
        <v>31147</v>
      </c>
      <c r="D84" s="14">
        <f t="shared" ref="D84:H84" si="12">SUM(D76:D83)</f>
        <v>39085</v>
      </c>
      <c r="E84" s="14">
        <f t="shared" si="12"/>
        <v>43180</v>
      </c>
      <c r="F84" s="14">
        <f t="shared" si="12"/>
        <v>42022</v>
      </c>
      <c r="G84" s="14">
        <f t="shared" si="12"/>
        <v>30740</v>
      </c>
      <c r="H84" s="14">
        <f t="shared" si="12"/>
        <v>36231</v>
      </c>
      <c r="I84" s="32">
        <f t="shared" si="10"/>
        <v>5084</v>
      </c>
      <c r="J84" s="89">
        <f t="shared" si="11"/>
        <v>0.16322599287250777</v>
      </c>
    </row>
    <row r="85" spans="2:10" s="18" customFormat="1" ht="24.95" customHeight="1" x14ac:dyDescent="0.2">
      <c r="B85" s="81" t="s">
        <v>47</v>
      </c>
      <c r="C85" s="10"/>
      <c r="D85" s="10"/>
      <c r="E85" s="10"/>
      <c r="H85" s="10"/>
      <c r="I85" s="30"/>
      <c r="J85" s="90"/>
    </row>
    <row r="86" spans="2:10" s="18" customFormat="1" ht="12.75" x14ac:dyDescent="0.25">
      <c r="B86" s="105"/>
      <c r="C86" s="11"/>
      <c r="D86" s="11"/>
      <c r="E86" s="11"/>
      <c r="F86" s="11"/>
      <c r="G86" s="11"/>
      <c r="H86" s="11"/>
      <c r="I86" s="84"/>
      <c r="J86" s="21"/>
    </row>
    <row r="87" spans="2:10" s="18" customFormat="1" ht="12.75" x14ac:dyDescent="0.25">
      <c r="B87" s="101"/>
      <c r="C87" s="103" t="s">
        <v>349</v>
      </c>
      <c r="D87" s="103" t="s">
        <v>350</v>
      </c>
      <c r="E87" s="103" t="s">
        <v>351</v>
      </c>
      <c r="F87" s="130" t="s">
        <v>352</v>
      </c>
      <c r="G87" s="130" t="s">
        <v>353</v>
      </c>
      <c r="H87" s="103" t="s">
        <v>354</v>
      </c>
      <c r="I87" s="132"/>
      <c r="J87" s="21"/>
    </row>
    <row r="88" spans="2:10" s="18" customFormat="1" ht="12.75" x14ac:dyDescent="0.25">
      <c r="B88" s="101" t="s">
        <v>16</v>
      </c>
      <c r="C88" s="104">
        <f>C76/$C$76*100</f>
        <v>100</v>
      </c>
      <c r="D88" s="104">
        <f t="shared" ref="D88:H88" si="13">D76/$C$76*100</f>
        <v>89.331532748143147</v>
      </c>
      <c r="E88" s="104">
        <f t="shared" si="13"/>
        <v>94.57573711456223</v>
      </c>
      <c r="F88" s="104">
        <f t="shared" si="13"/>
        <v>119.51384199864957</v>
      </c>
      <c r="G88" s="104">
        <f t="shared" si="13"/>
        <v>100.81026333558407</v>
      </c>
      <c r="H88" s="104">
        <f t="shared" si="13"/>
        <v>91.919873959036693</v>
      </c>
      <c r="I88" s="132"/>
      <c r="J88" s="21"/>
    </row>
    <row r="89" spans="2:10" s="18" customFormat="1" ht="12.75" x14ac:dyDescent="0.25">
      <c r="B89" s="101" t="s">
        <v>17</v>
      </c>
      <c r="C89" s="104">
        <f>C77/$C$77*100</f>
        <v>100</v>
      </c>
      <c r="D89" s="104">
        <f t="shared" ref="D89:H89" si="14">D77/$C$77*100</f>
        <v>128.63701774823545</v>
      </c>
      <c r="E89" s="104">
        <f t="shared" si="14"/>
        <v>143.7058863838827</v>
      </c>
      <c r="F89" s="104">
        <f t="shared" si="14"/>
        <v>143.93202220242583</v>
      </c>
      <c r="G89" s="104">
        <f t="shared" si="14"/>
        <v>92.928116220105522</v>
      </c>
      <c r="H89" s="104">
        <f t="shared" si="14"/>
        <v>121.63365997396012</v>
      </c>
      <c r="I89" s="132"/>
      <c r="J89" s="21"/>
    </row>
    <row r="90" spans="2:10" s="18" customFormat="1" ht="12.75" x14ac:dyDescent="0.25">
      <c r="B90" s="105" t="s">
        <v>163</v>
      </c>
      <c r="C90" s="104">
        <f>C78/$C$78*100</f>
        <v>100</v>
      </c>
      <c r="D90" s="104">
        <f t="shared" ref="D90:H90" si="15">D78/$C$78*100</f>
        <v>117.51403618215845</v>
      </c>
      <c r="E90" s="104">
        <f t="shared" si="15"/>
        <v>122.31752963194012</v>
      </c>
      <c r="F90" s="104">
        <f t="shared" si="15"/>
        <v>79.585152838427959</v>
      </c>
      <c r="G90" s="104">
        <f t="shared" si="15"/>
        <v>65.018714909544599</v>
      </c>
      <c r="H90" s="104">
        <f t="shared" si="15"/>
        <v>76.12289457267623</v>
      </c>
      <c r="I90" s="132"/>
      <c r="J90" s="21"/>
    </row>
    <row r="91" spans="2:10" s="18" customFormat="1" ht="12.75" x14ac:dyDescent="0.25">
      <c r="B91" s="101" t="s">
        <v>18</v>
      </c>
      <c r="C91" s="104">
        <f>C79/$C$79*100</f>
        <v>100</v>
      </c>
      <c r="D91" s="104">
        <f t="shared" ref="D91:H91" si="16">D79/$C$79*100</f>
        <v>117.95665634674923</v>
      </c>
      <c r="E91" s="104">
        <f t="shared" si="16"/>
        <v>145.09803921568627</v>
      </c>
      <c r="F91" s="104">
        <f t="shared" si="16"/>
        <v>161.40350877192981</v>
      </c>
      <c r="G91" s="104">
        <f t="shared" si="16"/>
        <v>95.149638802889584</v>
      </c>
      <c r="H91" s="104">
        <f t="shared" si="16"/>
        <v>110.93911248710012</v>
      </c>
      <c r="I91" s="132"/>
      <c r="J91" s="21"/>
    </row>
    <row r="92" spans="2:10" x14ac:dyDescent="0.25">
      <c r="B92" s="101" t="s">
        <v>19</v>
      </c>
      <c r="C92" s="104">
        <f>C80/$C$80*100</f>
        <v>100</v>
      </c>
      <c r="D92" s="104">
        <f t="shared" ref="D92:H92" si="17">D80/$C$80*100</f>
        <v>382.32758620689651</v>
      </c>
      <c r="E92" s="104">
        <f t="shared" si="17"/>
        <v>470.04310344827587</v>
      </c>
      <c r="F92" s="104">
        <f t="shared" si="17"/>
        <v>497.73706896551727</v>
      </c>
      <c r="G92" s="104">
        <f t="shared" si="17"/>
        <v>334.1594827586207</v>
      </c>
      <c r="H92" s="104">
        <f t="shared" si="17"/>
        <v>439.00862068965517</v>
      </c>
      <c r="I92" s="107"/>
    </row>
    <row r="93" spans="2:10" x14ac:dyDescent="0.25">
      <c r="B93" s="101" t="s">
        <v>20</v>
      </c>
      <c r="C93" s="104">
        <f>C81/$C$81*100</f>
        <v>100</v>
      </c>
      <c r="D93" s="104">
        <f t="shared" ref="D93:H93" si="18">D81/$C$81*100</f>
        <v>103.59338061465722</v>
      </c>
      <c r="E93" s="104">
        <f t="shared" si="18"/>
        <v>100.14184397163119</v>
      </c>
      <c r="F93" s="104">
        <f t="shared" si="18"/>
        <v>101.70212765957447</v>
      </c>
      <c r="G93" s="104">
        <f t="shared" si="18"/>
        <v>146.57210401891251</v>
      </c>
      <c r="H93" s="104">
        <f t="shared" si="18"/>
        <v>129.45626477541373</v>
      </c>
      <c r="I93" s="107"/>
    </row>
    <row r="94" spans="2:10" x14ac:dyDescent="0.25">
      <c r="B94" s="101" t="s">
        <v>48</v>
      </c>
      <c r="C94" s="104">
        <f>C82/$C$82*100</f>
        <v>100</v>
      </c>
      <c r="D94" s="104">
        <f t="shared" ref="D94:H94" si="19">D82/$C$82*100</f>
        <v>114.23487544483986</v>
      </c>
      <c r="E94" s="104">
        <f t="shared" si="19"/>
        <v>135.11269276393833</v>
      </c>
      <c r="F94" s="104">
        <f t="shared" si="19"/>
        <v>134.69750889679716</v>
      </c>
      <c r="G94" s="104">
        <f t="shared" si="19"/>
        <v>83.511269276393833</v>
      </c>
      <c r="H94" s="104">
        <f t="shared" si="19"/>
        <v>96.559905100830363</v>
      </c>
      <c r="I94" s="107"/>
    </row>
    <row r="96" spans="2:10" x14ac:dyDescent="0.25">
      <c r="B96" s="17"/>
      <c r="C96" s="22"/>
      <c r="D96" s="22"/>
      <c r="E96" s="22"/>
      <c r="H96" s="22"/>
    </row>
    <row r="97" spans="2:10" s="18" customFormat="1" ht="24.95" customHeight="1" x14ac:dyDescent="0.25">
      <c r="B97" s="72" t="s">
        <v>285</v>
      </c>
    </row>
    <row r="98" spans="2:10" s="18" customFormat="1" ht="25.5" x14ac:dyDescent="0.25">
      <c r="B98" s="76" t="s">
        <v>54</v>
      </c>
      <c r="C98" s="86" t="s">
        <v>349</v>
      </c>
      <c r="D98" s="86" t="s">
        <v>350</v>
      </c>
      <c r="E98" s="86" t="s">
        <v>351</v>
      </c>
      <c r="F98" s="86" t="s">
        <v>352</v>
      </c>
      <c r="G98" s="86" t="s">
        <v>353</v>
      </c>
      <c r="H98" s="86" t="s">
        <v>354</v>
      </c>
      <c r="I98" s="78" t="s">
        <v>355</v>
      </c>
      <c r="J98" s="78" t="s">
        <v>356</v>
      </c>
    </row>
    <row r="99" spans="2:10" s="18" customFormat="1" ht="12.75" x14ac:dyDescent="0.25">
      <c r="B99" s="18" t="s">
        <v>16</v>
      </c>
      <c r="C99" s="11">
        <f>'[1]1. Forme contrattuali'!C32</f>
        <v>743</v>
      </c>
      <c r="D99" s="11">
        <f>'[1]1. Forme contrattuali'!D32</f>
        <v>632</v>
      </c>
      <c r="E99" s="11">
        <f>'[1]1. Forme contrattuali'!E32</f>
        <v>632</v>
      </c>
      <c r="F99" s="11">
        <f>'[1]1. Forme contrattuali'!F32</f>
        <v>768</v>
      </c>
      <c r="G99" s="11">
        <f>'[1]1. Forme contrattuali'!G32</f>
        <v>604</v>
      </c>
      <c r="H99" s="11">
        <f>'[1]1. Forme contrattuali'!H32</f>
        <v>663</v>
      </c>
      <c r="I99" s="84">
        <f t="shared" ref="I99:I107" si="20">H99-C99</f>
        <v>-80</v>
      </c>
      <c r="J99" s="21">
        <f t="shared" ref="J99:J105" si="21">(H99-C99)/C99</f>
        <v>-0.10767160161507403</v>
      </c>
    </row>
    <row r="100" spans="2:10" s="18" customFormat="1" ht="12.75" x14ac:dyDescent="0.25">
      <c r="B100" s="18" t="s">
        <v>17</v>
      </c>
      <c r="C100" s="11">
        <f>'[1]1. Forme contrattuali'!C33</f>
        <v>2229</v>
      </c>
      <c r="D100" s="11">
        <f>'[1]1. Forme contrattuali'!D33</f>
        <v>2961</v>
      </c>
      <c r="E100" s="11">
        <f>'[1]1. Forme contrattuali'!E33</f>
        <v>3215</v>
      </c>
      <c r="F100" s="11">
        <f>'[1]1. Forme contrattuali'!F33</f>
        <v>3195</v>
      </c>
      <c r="G100" s="11">
        <f>'[1]1. Forme contrattuali'!G33</f>
        <v>2165</v>
      </c>
      <c r="H100" s="11">
        <f>'[1]1. Forme contrattuali'!H33</f>
        <v>2540</v>
      </c>
      <c r="I100" s="84">
        <f t="shared" si="20"/>
        <v>311</v>
      </c>
      <c r="J100" s="21">
        <f t="shared" si="21"/>
        <v>0.1395244504262001</v>
      </c>
    </row>
    <row r="101" spans="2:10" s="18" customFormat="1" ht="12.75" x14ac:dyDescent="0.25">
      <c r="B101" s="18" t="s">
        <v>163</v>
      </c>
      <c r="C101" s="11">
        <f>'[1]1. Forme contrattuali'!C34</f>
        <v>970</v>
      </c>
      <c r="D101" s="11">
        <f>'[1]1. Forme contrattuali'!D34</f>
        <v>1283</v>
      </c>
      <c r="E101" s="11">
        <f>'[1]1. Forme contrattuali'!E34</f>
        <v>1355</v>
      </c>
      <c r="F101" s="11">
        <f>'[1]1. Forme contrattuali'!F34</f>
        <v>760</v>
      </c>
      <c r="G101" s="11">
        <f>'[1]1. Forme contrattuali'!G34</f>
        <v>630</v>
      </c>
      <c r="H101" s="11">
        <f>'[1]1. Forme contrattuali'!H34</f>
        <v>818</v>
      </c>
      <c r="I101" s="84">
        <f t="shared" si="20"/>
        <v>-152</v>
      </c>
      <c r="J101" s="21">
        <f t="shared" si="21"/>
        <v>-0.15670103092783505</v>
      </c>
    </row>
    <row r="102" spans="2:10" s="18" customFormat="1" ht="12.75" x14ac:dyDescent="0.25">
      <c r="B102" s="18" t="s">
        <v>18</v>
      </c>
      <c r="C102" s="11">
        <f>'[1]1. Forme contrattuali'!C35</f>
        <v>138</v>
      </c>
      <c r="D102" s="11">
        <f>'[1]1. Forme contrattuali'!D35</f>
        <v>166</v>
      </c>
      <c r="E102" s="11">
        <f>'[1]1. Forme contrattuali'!E35</f>
        <v>230</v>
      </c>
      <c r="F102" s="11">
        <f>'[1]1. Forme contrattuali'!F35</f>
        <v>219</v>
      </c>
      <c r="G102" s="11">
        <f>'[1]1. Forme contrattuali'!G35</f>
        <v>181</v>
      </c>
      <c r="H102" s="11">
        <f>'[1]1. Forme contrattuali'!H35</f>
        <v>213</v>
      </c>
      <c r="I102" s="84">
        <f t="shared" si="20"/>
        <v>75</v>
      </c>
      <c r="J102" s="21">
        <f t="shared" si="21"/>
        <v>0.54347826086956519</v>
      </c>
    </row>
    <row r="103" spans="2:10" s="18" customFormat="1" ht="12.75" x14ac:dyDescent="0.25">
      <c r="B103" s="18" t="s">
        <v>19</v>
      </c>
      <c r="C103" s="11">
        <f>'[1]1. Forme contrattuali'!C36</f>
        <v>167</v>
      </c>
      <c r="D103" s="11">
        <f>'[1]1. Forme contrattuali'!D36</f>
        <v>753</v>
      </c>
      <c r="E103" s="11">
        <f>'[1]1. Forme contrattuali'!E36</f>
        <v>756</v>
      </c>
      <c r="F103" s="11">
        <f>'[1]1. Forme contrattuali'!F36</f>
        <v>790</v>
      </c>
      <c r="G103" s="11">
        <f>'[1]1. Forme contrattuali'!G36</f>
        <v>536</v>
      </c>
      <c r="H103" s="11">
        <f>'[1]1. Forme contrattuali'!H36</f>
        <v>714</v>
      </c>
      <c r="I103" s="84">
        <f t="shared" si="20"/>
        <v>547</v>
      </c>
      <c r="J103" s="21">
        <f t="shared" si="21"/>
        <v>3.2754491017964074</v>
      </c>
    </row>
    <row r="104" spans="2:10" s="18" customFormat="1" ht="12.75" x14ac:dyDescent="0.25">
      <c r="B104" s="18" t="s">
        <v>20</v>
      </c>
      <c r="C104" s="11">
        <f>'[1]1. Forme contrattuali'!C37</f>
        <v>531</v>
      </c>
      <c r="D104" s="11">
        <f>'[1]1. Forme contrattuali'!D37</f>
        <v>545</v>
      </c>
      <c r="E104" s="11">
        <f>'[1]1. Forme contrattuali'!E37</f>
        <v>559</v>
      </c>
      <c r="F104" s="11">
        <f>'[1]1. Forme contrattuali'!F37</f>
        <v>544</v>
      </c>
      <c r="G104" s="11">
        <f>'[1]1. Forme contrattuali'!G37</f>
        <v>660</v>
      </c>
      <c r="H104" s="11">
        <f>'[1]1. Forme contrattuali'!H37</f>
        <v>577</v>
      </c>
      <c r="I104" s="84">
        <f t="shared" si="20"/>
        <v>46</v>
      </c>
      <c r="J104" s="21">
        <f t="shared" si="21"/>
        <v>8.6629001883239173E-2</v>
      </c>
    </row>
    <row r="105" spans="2:10" s="18" customFormat="1" ht="12.75" x14ac:dyDescent="0.25">
      <c r="B105" s="18" t="s">
        <v>48</v>
      </c>
      <c r="C105" s="11">
        <f>'[1]1. Forme contrattuali'!C38</f>
        <v>126</v>
      </c>
      <c r="D105" s="11">
        <f>'[1]1. Forme contrattuali'!D38</f>
        <v>136</v>
      </c>
      <c r="E105" s="11">
        <f>'[1]1. Forme contrattuali'!E38</f>
        <v>107</v>
      </c>
      <c r="F105" s="11">
        <f>'[1]1. Forme contrattuali'!F38</f>
        <v>141</v>
      </c>
      <c r="G105" s="11">
        <f>'[1]1. Forme contrattuali'!G38</f>
        <v>70</v>
      </c>
      <c r="H105" s="11">
        <f>'[1]1. Forme contrattuali'!H38</f>
        <v>141</v>
      </c>
      <c r="I105" s="84">
        <f t="shared" si="20"/>
        <v>15</v>
      </c>
      <c r="J105" s="21">
        <f t="shared" si="21"/>
        <v>0.11904761904761904</v>
      </c>
    </row>
    <row r="106" spans="2:10" s="18" customFormat="1" ht="12.75" x14ac:dyDescent="0.25">
      <c r="B106" s="18" t="s">
        <v>21</v>
      </c>
      <c r="C106" s="11">
        <f>'[1]1. Forme contrattuali'!C39</f>
        <v>0</v>
      </c>
      <c r="D106" s="11">
        <f>'[1]1. Forme contrattuali'!D39</f>
        <v>1</v>
      </c>
      <c r="E106" s="11">
        <f>'[1]1. Forme contrattuali'!E39</f>
        <v>0</v>
      </c>
      <c r="F106" s="11">
        <f>'[1]1. Forme contrattuali'!F39</f>
        <v>0</v>
      </c>
      <c r="G106" s="11">
        <f>'[1]1. Forme contrattuali'!G39</f>
        <v>0</v>
      </c>
      <c r="H106" s="11">
        <f>'[1]1. Forme contrattuali'!H39</f>
        <v>1</v>
      </c>
      <c r="I106" s="84">
        <f t="shared" si="20"/>
        <v>1</v>
      </c>
      <c r="J106" s="21" t="s">
        <v>151</v>
      </c>
    </row>
    <row r="107" spans="2:10" s="18" customFormat="1" ht="12.75" x14ac:dyDescent="0.25">
      <c r="B107" s="88" t="s">
        <v>26</v>
      </c>
      <c r="C107" s="14">
        <f>SUM(C99:C106)</f>
        <v>4904</v>
      </c>
      <c r="D107" s="14">
        <f t="shared" ref="D107:H107" si="22">SUM(D99:D106)</f>
        <v>6477</v>
      </c>
      <c r="E107" s="14">
        <f t="shared" si="22"/>
        <v>6854</v>
      </c>
      <c r="F107" s="14">
        <f t="shared" si="22"/>
        <v>6417</v>
      </c>
      <c r="G107" s="14">
        <f t="shared" si="22"/>
        <v>4846</v>
      </c>
      <c r="H107" s="14">
        <f t="shared" si="22"/>
        <v>5667</v>
      </c>
      <c r="I107" s="32">
        <f t="shared" si="20"/>
        <v>763</v>
      </c>
      <c r="J107" s="89">
        <f>(H107-C107)/C107</f>
        <v>0.15558727569331157</v>
      </c>
    </row>
    <row r="108" spans="2:10" s="18" customFormat="1" ht="24.95" customHeight="1" x14ac:dyDescent="0.2">
      <c r="B108" s="81" t="s">
        <v>47</v>
      </c>
      <c r="C108" s="10"/>
      <c r="D108" s="10"/>
      <c r="E108" s="10"/>
      <c r="H108" s="10"/>
      <c r="I108" s="30"/>
      <c r="J108" s="90"/>
    </row>
    <row r="109" spans="2:10" s="18" customFormat="1" ht="12.75" x14ac:dyDescent="0.25">
      <c r="C109" s="23"/>
      <c r="D109" s="23"/>
      <c r="E109" s="23"/>
      <c r="H109" s="23"/>
      <c r="I109" s="84"/>
      <c r="J109" s="21"/>
    </row>
    <row r="110" spans="2:10" s="18" customFormat="1" ht="12.75" x14ac:dyDescent="0.25">
      <c r="B110" s="101"/>
      <c r="C110" s="103" t="s">
        <v>349</v>
      </c>
      <c r="D110" s="103" t="s">
        <v>350</v>
      </c>
      <c r="E110" s="103" t="s">
        <v>351</v>
      </c>
      <c r="F110" s="130" t="s">
        <v>352</v>
      </c>
      <c r="G110" s="130" t="s">
        <v>353</v>
      </c>
      <c r="H110" s="103" t="s">
        <v>354</v>
      </c>
      <c r="I110" s="132"/>
      <c r="J110" s="21"/>
    </row>
    <row r="111" spans="2:10" s="18" customFormat="1" ht="12.75" x14ac:dyDescent="0.25">
      <c r="B111" s="101" t="s">
        <v>16</v>
      </c>
      <c r="C111" s="104">
        <f>C99/$C$99*100</f>
        <v>100</v>
      </c>
      <c r="D111" s="104">
        <f t="shared" ref="D111:H111" si="23">D99/$C$99*100</f>
        <v>85.060565275908488</v>
      </c>
      <c r="E111" s="104">
        <f t="shared" si="23"/>
        <v>85.060565275908488</v>
      </c>
      <c r="F111" s="104">
        <f t="shared" si="23"/>
        <v>103.36473755047106</v>
      </c>
      <c r="G111" s="104">
        <f t="shared" si="23"/>
        <v>81.292059219380889</v>
      </c>
      <c r="H111" s="104">
        <f t="shared" si="23"/>
        <v>89.232839838492595</v>
      </c>
      <c r="I111" s="132"/>
      <c r="J111" s="21"/>
    </row>
    <row r="112" spans="2:10" s="18" customFormat="1" ht="12.75" x14ac:dyDescent="0.25">
      <c r="B112" s="101" t="s">
        <v>17</v>
      </c>
      <c r="C112" s="104">
        <f>C100/$C$100*100</f>
        <v>100</v>
      </c>
      <c r="D112" s="104">
        <f t="shared" ref="D112:H112" si="24">D100/$C$100*100</f>
        <v>132.83983849259758</v>
      </c>
      <c r="E112" s="104">
        <f t="shared" si="24"/>
        <v>144.23508299685957</v>
      </c>
      <c r="F112" s="104">
        <f t="shared" si="24"/>
        <v>143.33781965006727</v>
      </c>
      <c r="G112" s="104">
        <f t="shared" si="24"/>
        <v>97.128757290264687</v>
      </c>
      <c r="H112" s="104">
        <f t="shared" si="24"/>
        <v>113.95244504262001</v>
      </c>
      <c r="I112" s="132"/>
      <c r="J112" s="21"/>
    </row>
    <row r="113" spans="2:10" s="18" customFormat="1" ht="12.75" x14ac:dyDescent="0.25">
      <c r="B113" s="105" t="s">
        <v>163</v>
      </c>
      <c r="C113" s="104">
        <f>C101/$C$101*100</f>
        <v>100</v>
      </c>
      <c r="D113" s="104">
        <f t="shared" ref="D113:H113" si="25">D101/$C$101*100</f>
        <v>132.26804123711341</v>
      </c>
      <c r="E113" s="104">
        <f t="shared" si="25"/>
        <v>139.69072164948452</v>
      </c>
      <c r="F113" s="104">
        <f t="shared" si="25"/>
        <v>78.350515463917532</v>
      </c>
      <c r="G113" s="104">
        <f t="shared" si="25"/>
        <v>64.948453608247419</v>
      </c>
      <c r="H113" s="104">
        <f t="shared" si="25"/>
        <v>84.329896907216494</v>
      </c>
      <c r="I113" s="132"/>
      <c r="J113" s="21"/>
    </row>
    <row r="114" spans="2:10" s="18" customFormat="1" ht="12.75" x14ac:dyDescent="0.25">
      <c r="B114" s="101" t="s">
        <v>18</v>
      </c>
      <c r="C114" s="104">
        <f>C102/$C$102*100</f>
        <v>100</v>
      </c>
      <c r="D114" s="104">
        <f t="shared" ref="D114:H114" si="26">D102/$C$102*100</f>
        <v>120.28985507246377</v>
      </c>
      <c r="E114" s="104">
        <f t="shared" si="26"/>
        <v>166.66666666666669</v>
      </c>
      <c r="F114" s="104">
        <f t="shared" si="26"/>
        <v>158.69565217391303</v>
      </c>
      <c r="G114" s="104">
        <f t="shared" si="26"/>
        <v>131.15942028985506</v>
      </c>
      <c r="H114" s="104">
        <f t="shared" si="26"/>
        <v>154.34782608695653</v>
      </c>
      <c r="I114" s="132"/>
      <c r="J114" s="21"/>
    </row>
    <row r="115" spans="2:10" x14ac:dyDescent="0.25">
      <c r="B115" s="101" t="s">
        <v>19</v>
      </c>
      <c r="C115" s="104">
        <f>C103/$C$103*100</f>
        <v>100</v>
      </c>
      <c r="D115" s="104">
        <f t="shared" ref="D115:H115" si="27">D103/$C$103*100</f>
        <v>450.89820359281435</v>
      </c>
      <c r="E115" s="104">
        <f t="shared" si="27"/>
        <v>452.69461077844306</v>
      </c>
      <c r="F115" s="104">
        <f t="shared" si="27"/>
        <v>473.05389221556891</v>
      </c>
      <c r="G115" s="104">
        <f t="shared" si="27"/>
        <v>320.95808383233532</v>
      </c>
      <c r="H115" s="104">
        <f t="shared" si="27"/>
        <v>427.54491017964068</v>
      </c>
      <c r="I115" s="107"/>
    </row>
    <row r="116" spans="2:10" x14ac:dyDescent="0.25">
      <c r="B116" s="101" t="s">
        <v>20</v>
      </c>
      <c r="C116" s="104">
        <f>C104/$C$104*100</f>
        <v>100</v>
      </c>
      <c r="D116" s="104">
        <f t="shared" ref="D116:H116" si="28">D104/$C$104*100</f>
        <v>102.63653483992468</v>
      </c>
      <c r="E116" s="104">
        <f t="shared" si="28"/>
        <v>105.27306967984936</v>
      </c>
      <c r="F116" s="104">
        <f t="shared" si="28"/>
        <v>102.4482109227872</v>
      </c>
      <c r="G116" s="104">
        <f t="shared" si="28"/>
        <v>124.29378531073448</v>
      </c>
      <c r="H116" s="104">
        <f t="shared" si="28"/>
        <v>108.66290018832392</v>
      </c>
      <c r="I116" s="107"/>
    </row>
    <row r="117" spans="2:10" x14ac:dyDescent="0.25">
      <c r="B117" s="101" t="s">
        <v>48</v>
      </c>
      <c r="C117" s="104">
        <f>C105/$C$105*100</f>
        <v>100</v>
      </c>
      <c r="D117" s="104">
        <f t="shared" ref="D117:H117" si="29">D105/$C$105*100</f>
        <v>107.93650793650794</v>
      </c>
      <c r="E117" s="104">
        <f t="shared" si="29"/>
        <v>84.920634920634924</v>
      </c>
      <c r="F117" s="104">
        <f t="shared" si="29"/>
        <v>111.90476190476191</v>
      </c>
      <c r="G117" s="104">
        <f t="shared" si="29"/>
        <v>55.555555555555557</v>
      </c>
      <c r="H117" s="104">
        <f t="shared" si="29"/>
        <v>111.90476190476191</v>
      </c>
      <c r="I117" s="107"/>
    </row>
    <row r="119" spans="2:10" x14ac:dyDescent="0.25">
      <c r="B119" s="17"/>
      <c r="C119" s="22"/>
      <c r="D119" s="22"/>
      <c r="E119" s="22"/>
      <c r="H119" s="22"/>
    </row>
    <row r="120" spans="2:10" s="18" customFormat="1" ht="24.95" customHeight="1" x14ac:dyDescent="0.25">
      <c r="B120" s="72" t="s">
        <v>286</v>
      </c>
    </row>
    <row r="121" spans="2:10" s="18" customFormat="1" ht="25.5" x14ac:dyDescent="0.25">
      <c r="B121" s="76" t="s">
        <v>11</v>
      </c>
      <c r="C121" s="86" t="s">
        <v>349</v>
      </c>
      <c r="D121" s="86" t="s">
        <v>350</v>
      </c>
      <c r="E121" s="86" t="s">
        <v>351</v>
      </c>
      <c r="F121" s="86" t="s">
        <v>352</v>
      </c>
      <c r="G121" s="86" t="s">
        <v>353</v>
      </c>
      <c r="H121" s="86" t="s">
        <v>354</v>
      </c>
      <c r="I121" s="78" t="s">
        <v>355</v>
      </c>
      <c r="J121" s="78" t="s">
        <v>356</v>
      </c>
    </row>
    <row r="122" spans="2:10" s="18" customFormat="1" ht="12.75" x14ac:dyDescent="0.25">
      <c r="B122" s="18" t="s">
        <v>16</v>
      </c>
      <c r="C122" s="11">
        <f>'[1]1. Forme contrattuali'!C46</f>
        <v>2169</v>
      </c>
      <c r="D122" s="11">
        <f>'[1]1. Forme contrattuali'!D46</f>
        <v>2066</v>
      </c>
      <c r="E122" s="11">
        <f>'[1]1. Forme contrattuali'!E46</f>
        <v>1944</v>
      </c>
      <c r="F122" s="11">
        <f>'[1]1. Forme contrattuali'!F46</f>
        <v>2635</v>
      </c>
      <c r="G122" s="11">
        <f>'[1]1. Forme contrattuali'!G46</f>
        <v>2397</v>
      </c>
      <c r="H122" s="11">
        <f>'[1]1. Forme contrattuali'!H46</f>
        <v>2066</v>
      </c>
      <c r="I122" s="84">
        <f t="shared" ref="I122:I130" si="30">H122-C122</f>
        <v>-103</v>
      </c>
      <c r="J122" s="21">
        <f t="shared" ref="J122:J128" si="31">(H122-C122)/C122</f>
        <v>-4.7487321346242506E-2</v>
      </c>
    </row>
    <row r="123" spans="2:10" s="18" customFormat="1" ht="12.75" x14ac:dyDescent="0.25">
      <c r="B123" s="18" t="s">
        <v>17</v>
      </c>
      <c r="C123" s="11">
        <f>'[1]1. Forme contrattuali'!C47</f>
        <v>5519</v>
      </c>
      <c r="D123" s="11">
        <f>'[1]1. Forme contrattuali'!D47</f>
        <v>7278</v>
      </c>
      <c r="E123" s="11">
        <f>'[1]1. Forme contrattuali'!E47</f>
        <v>8481</v>
      </c>
      <c r="F123" s="11">
        <f>'[1]1. Forme contrattuali'!F47</f>
        <v>8456</v>
      </c>
      <c r="G123" s="11">
        <f>'[1]1. Forme contrattuali'!G47</f>
        <v>6050</v>
      </c>
      <c r="H123" s="11">
        <f>'[1]1. Forme contrattuali'!H47</f>
        <v>7708</v>
      </c>
      <c r="I123" s="84">
        <f t="shared" si="30"/>
        <v>2189</v>
      </c>
      <c r="J123" s="21">
        <f t="shared" si="31"/>
        <v>0.39662982424352239</v>
      </c>
    </row>
    <row r="124" spans="2:10" s="18" customFormat="1" ht="12.75" x14ac:dyDescent="0.25">
      <c r="B124" s="18" t="s">
        <v>163</v>
      </c>
      <c r="C124" s="11">
        <f>'[1]1. Forme contrattuali'!C48</f>
        <v>3009</v>
      </c>
      <c r="D124" s="11">
        <f>'[1]1. Forme contrattuali'!D48</f>
        <v>3023</v>
      </c>
      <c r="E124" s="11">
        <f>'[1]1. Forme contrattuali'!E48</f>
        <v>3068</v>
      </c>
      <c r="F124" s="11">
        <f>'[1]1. Forme contrattuali'!F48</f>
        <v>2114</v>
      </c>
      <c r="G124" s="11">
        <f>'[1]1. Forme contrattuali'!G48</f>
        <v>1783</v>
      </c>
      <c r="H124" s="11">
        <f>'[1]1. Forme contrattuali'!H48</f>
        <v>2346</v>
      </c>
      <c r="I124" s="84">
        <f t="shared" si="30"/>
        <v>-663</v>
      </c>
      <c r="J124" s="21">
        <f t="shared" si="31"/>
        <v>-0.22033898305084745</v>
      </c>
    </row>
    <row r="125" spans="2:10" s="18" customFormat="1" ht="12.75" x14ac:dyDescent="0.25">
      <c r="B125" s="18" t="s">
        <v>18</v>
      </c>
      <c r="C125" s="11">
        <f>'[1]1. Forme contrattuali'!C49</f>
        <v>371</v>
      </c>
      <c r="D125" s="11">
        <f>'[1]1. Forme contrattuali'!D49</f>
        <v>487</v>
      </c>
      <c r="E125" s="11">
        <f>'[1]1. Forme contrattuali'!E49</f>
        <v>633</v>
      </c>
      <c r="F125" s="11">
        <f>'[1]1. Forme contrattuali'!F49</f>
        <v>712</v>
      </c>
      <c r="G125" s="11">
        <f>'[1]1. Forme contrattuali'!G49</f>
        <v>432</v>
      </c>
      <c r="H125" s="11">
        <f>'[1]1. Forme contrattuali'!H49</f>
        <v>513</v>
      </c>
      <c r="I125" s="84">
        <f t="shared" si="30"/>
        <v>142</v>
      </c>
      <c r="J125" s="21">
        <f t="shared" si="31"/>
        <v>0.38274932614555257</v>
      </c>
    </row>
    <row r="126" spans="2:10" s="18" customFormat="1" ht="12.75" x14ac:dyDescent="0.25">
      <c r="B126" s="18" t="s">
        <v>19</v>
      </c>
      <c r="C126" s="11">
        <f>'[1]1. Forme contrattuali'!C50</f>
        <v>270</v>
      </c>
      <c r="D126" s="11">
        <f>'[1]1. Forme contrattuali'!D50</f>
        <v>1020</v>
      </c>
      <c r="E126" s="11">
        <f>'[1]1. Forme contrattuali'!E50</f>
        <v>1288</v>
      </c>
      <c r="F126" s="11">
        <f>'[1]1. Forme contrattuali'!F50</f>
        <v>1267</v>
      </c>
      <c r="G126" s="11">
        <f>'[1]1. Forme contrattuali'!G50</f>
        <v>916</v>
      </c>
      <c r="H126" s="11">
        <f>'[1]1. Forme contrattuali'!H50</f>
        <v>1100</v>
      </c>
      <c r="I126" s="84">
        <f t="shared" si="30"/>
        <v>830</v>
      </c>
      <c r="J126" s="21">
        <f t="shared" si="31"/>
        <v>3.074074074074074</v>
      </c>
    </row>
    <row r="127" spans="2:10" s="18" customFormat="1" ht="12.75" x14ac:dyDescent="0.25">
      <c r="B127" s="18" t="s">
        <v>20</v>
      </c>
      <c r="C127" s="11">
        <f>'[1]1. Forme contrattuali'!C51</f>
        <v>841</v>
      </c>
      <c r="D127" s="11">
        <f>'[1]1. Forme contrattuali'!D51</f>
        <v>846</v>
      </c>
      <c r="E127" s="11">
        <f>'[1]1. Forme contrattuali'!E51</f>
        <v>787</v>
      </c>
      <c r="F127" s="11">
        <f>'[1]1. Forme contrattuali'!F51</f>
        <v>826</v>
      </c>
      <c r="G127" s="11">
        <f>'[1]1. Forme contrattuali'!G51</f>
        <v>1330</v>
      </c>
      <c r="H127" s="11">
        <f>'[1]1. Forme contrattuali'!H51</f>
        <v>1152</v>
      </c>
      <c r="I127" s="84">
        <f t="shared" si="30"/>
        <v>311</v>
      </c>
      <c r="J127" s="21">
        <f t="shared" si="31"/>
        <v>0.36979785969084422</v>
      </c>
    </row>
    <row r="128" spans="2:10" s="18" customFormat="1" ht="12.75" x14ac:dyDescent="0.25">
      <c r="B128" s="18" t="s">
        <v>48</v>
      </c>
      <c r="C128" s="11">
        <f>'[1]1. Forme contrattuali'!C52</f>
        <v>1200</v>
      </c>
      <c r="D128" s="11">
        <f>'[1]1. Forme contrattuali'!D52</f>
        <v>1364</v>
      </c>
      <c r="E128" s="11">
        <f>'[1]1. Forme contrattuali'!E52</f>
        <v>1732</v>
      </c>
      <c r="F128" s="11">
        <f>'[1]1. Forme contrattuali'!F52</f>
        <v>1474</v>
      </c>
      <c r="G128" s="11">
        <f>'[1]1. Forme contrattuali'!G52</f>
        <v>964</v>
      </c>
      <c r="H128" s="11">
        <f>'[1]1. Forme contrattuali'!H52</f>
        <v>1047</v>
      </c>
      <c r="I128" s="84">
        <f t="shared" si="30"/>
        <v>-153</v>
      </c>
      <c r="J128" s="21">
        <f t="shared" si="31"/>
        <v>-0.1275</v>
      </c>
    </row>
    <row r="129" spans="2:10" s="18" customFormat="1" ht="12.75" x14ac:dyDescent="0.25">
      <c r="B129" s="18" t="s">
        <v>21</v>
      </c>
      <c r="C129" s="11">
        <f>'[1]1. Forme contrattuali'!C53</f>
        <v>0</v>
      </c>
      <c r="D129" s="11">
        <f>'[1]1. Forme contrattuali'!D53</f>
        <v>0</v>
      </c>
      <c r="E129" s="11">
        <f>'[1]1. Forme contrattuali'!E53</f>
        <v>0</v>
      </c>
      <c r="F129" s="11">
        <f>'[1]1. Forme contrattuali'!F53</f>
        <v>0</v>
      </c>
      <c r="G129" s="11">
        <f>'[1]1. Forme contrattuali'!G53</f>
        <v>0</v>
      </c>
      <c r="H129" s="11">
        <f>'[1]1. Forme contrattuali'!H53</f>
        <v>0</v>
      </c>
      <c r="I129" s="84">
        <f t="shared" si="30"/>
        <v>0</v>
      </c>
      <c r="J129" s="21" t="s">
        <v>151</v>
      </c>
    </row>
    <row r="130" spans="2:10" s="18" customFormat="1" ht="12.75" x14ac:dyDescent="0.25">
      <c r="B130" s="88" t="s">
        <v>26</v>
      </c>
      <c r="C130" s="14">
        <f>SUM(C122:C129)</f>
        <v>13379</v>
      </c>
      <c r="D130" s="14">
        <f t="shared" ref="D130:H130" si="32">SUM(D122:D129)</f>
        <v>16084</v>
      </c>
      <c r="E130" s="14">
        <f t="shared" si="32"/>
        <v>17933</v>
      </c>
      <c r="F130" s="14">
        <f t="shared" si="32"/>
        <v>17484</v>
      </c>
      <c r="G130" s="14">
        <f t="shared" si="32"/>
        <v>13872</v>
      </c>
      <c r="H130" s="14">
        <f t="shared" si="32"/>
        <v>15932</v>
      </c>
      <c r="I130" s="32">
        <f t="shared" si="30"/>
        <v>2553</v>
      </c>
      <c r="J130" s="89">
        <f>(H130-C130)/C130</f>
        <v>0.19082143657971448</v>
      </c>
    </row>
    <row r="131" spans="2:10" s="18" customFormat="1" ht="24.95" customHeight="1" x14ac:dyDescent="0.2">
      <c r="B131" s="81" t="s">
        <v>47</v>
      </c>
      <c r="C131" s="10"/>
      <c r="D131" s="10"/>
      <c r="E131" s="10"/>
      <c r="H131" s="10"/>
      <c r="I131" s="30"/>
      <c r="J131" s="90"/>
    </row>
    <row r="132" spans="2:10" s="18" customFormat="1" ht="12.75" x14ac:dyDescent="0.25">
      <c r="B132" s="105"/>
      <c r="C132" s="133"/>
      <c r="D132" s="133"/>
      <c r="E132" s="133"/>
      <c r="F132" s="105"/>
      <c r="G132" s="105"/>
      <c r="H132" s="133"/>
      <c r="I132" s="132"/>
      <c r="J132" s="21"/>
    </row>
    <row r="133" spans="2:10" s="18" customFormat="1" ht="12.75" x14ac:dyDescent="0.25">
      <c r="B133" s="101"/>
      <c r="C133" s="103" t="s">
        <v>349</v>
      </c>
      <c r="D133" s="103" t="s">
        <v>350</v>
      </c>
      <c r="E133" s="103" t="s">
        <v>351</v>
      </c>
      <c r="F133" s="130" t="s">
        <v>352</v>
      </c>
      <c r="G133" s="130" t="s">
        <v>353</v>
      </c>
      <c r="H133" s="103" t="s">
        <v>354</v>
      </c>
      <c r="I133" s="132"/>
      <c r="J133" s="21"/>
    </row>
    <row r="134" spans="2:10" s="18" customFormat="1" ht="12.75" x14ac:dyDescent="0.25">
      <c r="B134" s="101" t="s">
        <v>16</v>
      </c>
      <c r="C134" s="104">
        <f>C122/$C$122*100</f>
        <v>100</v>
      </c>
      <c r="D134" s="104">
        <f t="shared" ref="D134:H134" si="33">D122/$C$122*100</f>
        <v>95.251267865375738</v>
      </c>
      <c r="E134" s="104">
        <f t="shared" si="33"/>
        <v>89.626556016597519</v>
      </c>
      <c r="F134" s="104">
        <f t="shared" si="33"/>
        <v>121.4845550945136</v>
      </c>
      <c r="G134" s="104">
        <f t="shared" si="33"/>
        <v>110.51175656984786</v>
      </c>
      <c r="H134" s="104">
        <f t="shared" si="33"/>
        <v>95.251267865375738</v>
      </c>
      <c r="I134" s="132"/>
      <c r="J134" s="21"/>
    </row>
    <row r="135" spans="2:10" s="18" customFormat="1" ht="12.75" x14ac:dyDescent="0.25">
      <c r="B135" s="101" t="s">
        <v>17</v>
      </c>
      <c r="C135" s="104">
        <f>C123/$C$123*100</f>
        <v>100</v>
      </c>
      <c r="D135" s="104">
        <f t="shared" ref="D135:H135" si="34">D123/$C$123*100</f>
        <v>131.87171589055987</v>
      </c>
      <c r="E135" s="104">
        <f t="shared" si="34"/>
        <v>153.66914296068128</v>
      </c>
      <c r="F135" s="104">
        <f t="shared" si="34"/>
        <v>153.21616234825152</v>
      </c>
      <c r="G135" s="104">
        <f t="shared" si="34"/>
        <v>109.6213082080087</v>
      </c>
      <c r="H135" s="104">
        <f t="shared" si="34"/>
        <v>139.66298242435224</v>
      </c>
      <c r="I135" s="132"/>
      <c r="J135" s="21"/>
    </row>
    <row r="136" spans="2:10" s="18" customFormat="1" ht="12.75" x14ac:dyDescent="0.25">
      <c r="B136" s="105" t="s">
        <v>163</v>
      </c>
      <c r="C136" s="104">
        <f>C124/$C$124*100</f>
        <v>100</v>
      </c>
      <c r="D136" s="104">
        <f t="shared" ref="D136:H136" si="35">D124/$C$124*100</f>
        <v>100.46527085410435</v>
      </c>
      <c r="E136" s="104">
        <f t="shared" si="35"/>
        <v>101.96078431372548</v>
      </c>
      <c r="F136" s="104">
        <f t="shared" si="35"/>
        <v>70.255898969757396</v>
      </c>
      <c r="G136" s="104">
        <f t="shared" si="35"/>
        <v>59.255566633433034</v>
      </c>
      <c r="H136" s="104">
        <f t="shared" si="35"/>
        <v>77.966101694915253</v>
      </c>
      <c r="I136" s="132"/>
      <c r="J136" s="21"/>
    </row>
    <row r="137" spans="2:10" s="18" customFormat="1" ht="12.75" x14ac:dyDescent="0.25">
      <c r="B137" s="101" t="s">
        <v>18</v>
      </c>
      <c r="C137" s="104">
        <f>C125/$C$125*100</f>
        <v>100</v>
      </c>
      <c r="D137" s="104">
        <f t="shared" ref="D137:H137" si="36">D125/$C$125*100</f>
        <v>131.26684636118597</v>
      </c>
      <c r="E137" s="104">
        <f t="shared" si="36"/>
        <v>170.61994609164421</v>
      </c>
      <c r="F137" s="104">
        <f t="shared" si="36"/>
        <v>191.91374663072776</v>
      </c>
      <c r="G137" s="104">
        <f t="shared" si="36"/>
        <v>116.44204851752022</v>
      </c>
      <c r="H137" s="104">
        <f t="shared" si="36"/>
        <v>138.27493261455527</v>
      </c>
      <c r="I137" s="132"/>
      <c r="J137" s="21"/>
    </row>
    <row r="138" spans="2:10" x14ac:dyDescent="0.25">
      <c r="B138" s="101" t="s">
        <v>19</v>
      </c>
      <c r="C138" s="104">
        <f>C126/$C$126*100</f>
        <v>100</v>
      </c>
      <c r="D138" s="104">
        <f t="shared" ref="D138:H138" si="37">D126/$C$126*100</f>
        <v>377.77777777777777</v>
      </c>
      <c r="E138" s="104">
        <f t="shared" si="37"/>
        <v>477.03703703703707</v>
      </c>
      <c r="F138" s="104">
        <f t="shared" si="37"/>
        <v>469.25925925925924</v>
      </c>
      <c r="G138" s="104">
        <f t="shared" si="37"/>
        <v>339.25925925925924</v>
      </c>
      <c r="H138" s="104">
        <f t="shared" si="37"/>
        <v>407.40740740740745</v>
      </c>
      <c r="I138" s="107"/>
    </row>
    <row r="139" spans="2:10" x14ac:dyDescent="0.25">
      <c r="B139" s="101" t="s">
        <v>20</v>
      </c>
      <c r="C139" s="104">
        <f>C127/$C$127*100</f>
        <v>100</v>
      </c>
      <c r="D139" s="104">
        <f t="shared" ref="D139:H139" si="38">D127/$C$127*100</f>
        <v>100.59453032104638</v>
      </c>
      <c r="E139" s="104">
        <f t="shared" si="38"/>
        <v>93.579072532699172</v>
      </c>
      <c r="F139" s="104">
        <f t="shared" si="38"/>
        <v>98.216409036860881</v>
      </c>
      <c r="G139" s="104">
        <f t="shared" si="38"/>
        <v>158.1450653983353</v>
      </c>
      <c r="H139" s="104">
        <f t="shared" si="38"/>
        <v>136.97978596908442</v>
      </c>
      <c r="I139" s="107"/>
    </row>
    <row r="140" spans="2:10" x14ac:dyDescent="0.25">
      <c r="B140" s="101" t="s">
        <v>48</v>
      </c>
      <c r="C140" s="104">
        <f>C128/$C$128*100</f>
        <v>100</v>
      </c>
      <c r="D140" s="104">
        <f t="shared" ref="D140:H140" si="39">D128/$C$128*100</f>
        <v>113.66666666666667</v>
      </c>
      <c r="E140" s="104">
        <f t="shared" si="39"/>
        <v>144.33333333333334</v>
      </c>
      <c r="F140" s="104">
        <f t="shared" si="39"/>
        <v>122.83333333333333</v>
      </c>
      <c r="G140" s="104">
        <f t="shared" si="39"/>
        <v>80.333333333333329</v>
      </c>
      <c r="H140" s="104">
        <f t="shared" si="39"/>
        <v>87.25</v>
      </c>
      <c r="I140" s="107"/>
    </row>
    <row r="143" spans="2:10" s="18" customFormat="1" ht="24.95" customHeight="1" x14ac:dyDescent="0.25">
      <c r="B143" s="72" t="s">
        <v>287</v>
      </c>
    </row>
    <row r="144" spans="2:10" s="18" customFormat="1" ht="25.5" x14ac:dyDescent="0.25">
      <c r="B144" s="76" t="s">
        <v>12</v>
      </c>
      <c r="C144" s="86" t="s">
        <v>349</v>
      </c>
      <c r="D144" s="86" t="s">
        <v>350</v>
      </c>
      <c r="E144" s="86" t="s">
        <v>351</v>
      </c>
      <c r="F144" s="86" t="s">
        <v>352</v>
      </c>
      <c r="G144" s="86" t="s">
        <v>353</v>
      </c>
      <c r="H144" s="86" t="s">
        <v>354</v>
      </c>
      <c r="I144" s="78" t="s">
        <v>355</v>
      </c>
      <c r="J144" s="78" t="s">
        <v>356</v>
      </c>
    </row>
    <row r="145" spans="2:10" s="18" customFormat="1" ht="12.75" x14ac:dyDescent="0.25">
      <c r="B145" s="18" t="s">
        <v>16</v>
      </c>
      <c r="C145" s="11">
        <f>'[1]1. Forme contrattuali'!C60</f>
        <v>778</v>
      </c>
      <c r="D145" s="11">
        <f>'[1]1. Forme contrattuali'!D60</f>
        <v>605</v>
      </c>
      <c r="E145" s="11">
        <f>'[1]1. Forme contrattuali'!E60</f>
        <v>691</v>
      </c>
      <c r="F145" s="11">
        <f>'[1]1. Forme contrattuali'!F60</f>
        <v>878</v>
      </c>
      <c r="G145" s="11">
        <f>'[1]1. Forme contrattuali'!G60</f>
        <v>586</v>
      </c>
      <c r="H145" s="11">
        <f>'[1]1. Forme contrattuali'!H60</f>
        <v>587</v>
      </c>
      <c r="I145" s="84">
        <f t="shared" ref="I145:I153" si="40">H145-C145</f>
        <v>-191</v>
      </c>
      <c r="J145" s="21">
        <f t="shared" ref="J145:J153" si="41">(H145-C145)/C145</f>
        <v>-0.24550128534704371</v>
      </c>
    </row>
    <row r="146" spans="2:10" s="18" customFormat="1" ht="12.75" x14ac:dyDescent="0.25">
      <c r="B146" s="18" t="s">
        <v>17</v>
      </c>
      <c r="C146" s="11">
        <f>'[1]1. Forme contrattuali'!C61</f>
        <v>4684</v>
      </c>
      <c r="D146" s="11">
        <f>'[1]1. Forme contrattuali'!D61</f>
        <v>5724</v>
      </c>
      <c r="E146" s="11">
        <f>'[1]1. Forme contrattuali'!E61</f>
        <v>6189</v>
      </c>
      <c r="F146" s="11">
        <f>'[1]1. Forme contrattuali'!F61</f>
        <v>6189</v>
      </c>
      <c r="G146" s="11">
        <f>'[1]1. Forme contrattuali'!G61</f>
        <v>3110</v>
      </c>
      <c r="H146" s="11">
        <f>'[1]1. Forme contrattuali'!H61</f>
        <v>4483</v>
      </c>
      <c r="I146" s="84">
        <f t="shared" si="40"/>
        <v>-201</v>
      </c>
      <c r="J146" s="21">
        <f t="shared" si="41"/>
        <v>-4.2912040990606318E-2</v>
      </c>
    </row>
    <row r="147" spans="2:10" s="18" customFormat="1" ht="12.75" x14ac:dyDescent="0.25">
      <c r="B147" s="18" t="s">
        <v>163</v>
      </c>
      <c r="C147" s="11">
        <f>'[1]1. Forme contrattuali'!C62</f>
        <v>952</v>
      </c>
      <c r="D147" s="11">
        <f>'[1]1. Forme contrattuali'!D62</f>
        <v>1334</v>
      </c>
      <c r="E147" s="11">
        <f>'[1]1. Forme contrattuali'!E62</f>
        <v>1292</v>
      </c>
      <c r="F147" s="11">
        <f>'[1]1. Forme contrattuali'!F62</f>
        <v>795</v>
      </c>
      <c r="G147" s="11">
        <f>'[1]1. Forme contrattuali'!G62</f>
        <v>556</v>
      </c>
      <c r="H147" s="11">
        <f>'[1]1. Forme contrattuali'!H62</f>
        <v>625</v>
      </c>
      <c r="I147" s="84">
        <f t="shared" si="40"/>
        <v>-327</v>
      </c>
      <c r="J147" s="21">
        <f t="shared" si="41"/>
        <v>-0.34348739495798319</v>
      </c>
    </row>
    <row r="148" spans="2:10" s="18" customFormat="1" ht="12.75" x14ac:dyDescent="0.25">
      <c r="B148" s="18" t="s">
        <v>18</v>
      </c>
      <c r="C148" s="11">
        <f>'[1]1. Forme contrattuali'!C63</f>
        <v>314</v>
      </c>
      <c r="D148" s="11">
        <f>'[1]1. Forme contrattuali'!D63</f>
        <v>326</v>
      </c>
      <c r="E148" s="11">
        <f>'[1]1. Forme contrattuali'!E63</f>
        <v>332</v>
      </c>
      <c r="F148" s="11">
        <f>'[1]1. Forme contrattuali'!F63</f>
        <v>414</v>
      </c>
      <c r="G148" s="11">
        <f>'[1]1. Forme contrattuali'!G63</f>
        <v>181</v>
      </c>
      <c r="H148" s="11">
        <f>'[1]1. Forme contrattuali'!H63</f>
        <v>200</v>
      </c>
      <c r="I148" s="84">
        <f t="shared" si="40"/>
        <v>-114</v>
      </c>
      <c r="J148" s="21">
        <f t="shared" si="41"/>
        <v>-0.36305732484076431</v>
      </c>
    </row>
    <row r="149" spans="2:10" s="18" customFormat="1" ht="12.75" x14ac:dyDescent="0.25">
      <c r="B149" s="18" t="s">
        <v>19</v>
      </c>
      <c r="C149" s="11">
        <f>'[1]1. Forme contrattuali'!C64</f>
        <v>278</v>
      </c>
      <c r="D149" s="11">
        <f>'[1]1. Forme contrattuali'!D64</f>
        <v>1137</v>
      </c>
      <c r="E149" s="11">
        <f>'[1]1. Forme contrattuali'!E64</f>
        <v>1534</v>
      </c>
      <c r="F149" s="11">
        <f>'[1]1. Forme contrattuali'!F64</f>
        <v>1659</v>
      </c>
      <c r="G149" s="11">
        <f>'[1]1. Forme contrattuali'!G64</f>
        <v>1119</v>
      </c>
      <c r="H149" s="11">
        <f>'[1]1. Forme contrattuali'!H64</f>
        <v>1692</v>
      </c>
      <c r="I149" s="84">
        <f t="shared" si="40"/>
        <v>1414</v>
      </c>
      <c r="J149" s="21">
        <f t="shared" si="41"/>
        <v>5.0863309352517989</v>
      </c>
    </row>
    <row r="150" spans="2:10" s="18" customFormat="1" ht="12.75" x14ac:dyDescent="0.25">
      <c r="B150" s="18" t="s">
        <v>20</v>
      </c>
      <c r="C150" s="11">
        <f>'[1]1. Forme contrattuali'!C65</f>
        <v>379</v>
      </c>
      <c r="D150" s="11">
        <f>'[1]1. Forme contrattuali'!D65</f>
        <v>399</v>
      </c>
      <c r="E150" s="11">
        <f>'[1]1. Forme contrattuali'!E65</f>
        <v>404</v>
      </c>
      <c r="F150" s="11">
        <f>'[1]1. Forme contrattuali'!F65</f>
        <v>368</v>
      </c>
      <c r="G150" s="11">
        <f>'[1]1. Forme contrattuali'!G65</f>
        <v>482</v>
      </c>
      <c r="H150" s="11">
        <f>'[1]1. Forme contrattuali'!H65</f>
        <v>537</v>
      </c>
      <c r="I150" s="84">
        <f t="shared" si="40"/>
        <v>158</v>
      </c>
      <c r="J150" s="21">
        <f t="shared" si="41"/>
        <v>0.41688654353562005</v>
      </c>
    </row>
    <row r="151" spans="2:10" s="18" customFormat="1" ht="12.75" x14ac:dyDescent="0.25">
      <c r="B151" s="18" t="s">
        <v>48</v>
      </c>
      <c r="C151" s="11">
        <f>'[1]1. Forme contrattuali'!C66</f>
        <v>118</v>
      </c>
      <c r="D151" s="11">
        <f>'[1]1. Forme contrattuali'!D66</f>
        <v>156</v>
      </c>
      <c r="E151" s="11">
        <f>'[1]1. Forme contrattuali'!E66</f>
        <v>144</v>
      </c>
      <c r="F151" s="11">
        <f>'[1]1. Forme contrattuali'!F66</f>
        <v>266</v>
      </c>
      <c r="G151" s="11">
        <f>'[1]1. Forme contrattuali'!G66</f>
        <v>119</v>
      </c>
      <c r="H151" s="11">
        <f>'[1]1. Forme contrattuali'!H66</f>
        <v>132</v>
      </c>
      <c r="I151" s="84">
        <f t="shared" si="40"/>
        <v>14</v>
      </c>
      <c r="J151" s="21">
        <f t="shared" si="41"/>
        <v>0.11864406779661017</v>
      </c>
    </row>
    <row r="152" spans="2:10" s="18" customFormat="1" ht="12.75" x14ac:dyDescent="0.25">
      <c r="B152" s="18" t="s">
        <v>21</v>
      </c>
      <c r="C152" s="11">
        <f>'[1]1. Forme contrattuali'!C67</f>
        <v>1</v>
      </c>
      <c r="D152" s="11">
        <f>'[1]1. Forme contrattuali'!D67</f>
        <v>0</v>
      </c>
      <c r="E152" s="11">
        <f>'[1]1. Forme contrattuali'!E67</f>
        <v>0</v>
      </c>
      <c r="F152" s="11">
        <f>'[1]1. Forme contrattuali'!F67</f>
        <v>0</v>
      </c>
      <c r="G152" s="11">
        <f>'[1]1. Forme contrattuali'!G67</f>
        <v>0</v>
      </c>
      <c r="H152" s="11">
        <f>'[1]1. Forme contrattuali'!H67</f>
        <v>0</v>
      </c>
      <c r="I152" s="84">
        <f t="shared" si="40"/>
        <v>-1</v>
      </c>
      <c r="J152" s="21">
        <f t="shared" si="41"/>
        <v>-1</v>
      </c>
    </row>
    <row r="153" spans="2:10" s="18" customFormat="1" ht="12.75" x14ac:dyDescent="0.25">
      <c r="B153" s="88" t="s">
        <v>26</v>
      </c>
      <c r="C153" s="14">
        <f>SUM(C145:C152)</f>
        <v>7504</v>
      </c>
      <c r="D153" s="14">
        <f t="shared" ref="D153:H153" si="42">SUM(D145:D152)</f>
        <v>9681</v>
      </c>
      <c r="E153" s="14">
        <f t="shared" si="42"/>
        <v>10586</v>
      </c>
      <c r="F153" s="14">
        <f t="shared" si="42"/>
        <v>10569</v>
      </c>
      <c r="G153" s="14">
        <f t="shared" si="42"/>
        <v>6153</v>
      </c>
      <c r="H153" s="14">
        <f t="shared" si="42"/>
        <v>8256</v>
      </c>
      <c r="I153" s="32">
        <f t="shared" si="40"/>
        <v>752</v>
      </c>
      <c r="J153" s="89">
        <f t="shared" si="41"/>
        <v>0.10021321961620469</v>
      </c>
    </row>
    <row r="154" spans="2:10" s="18" customFormat="1" ht="24.95" customHeight="1" x14ac:dyDescent="0.2">
      <c r="B154" s="81" t="s">
        <v>47</v>
      </c>
      <c r="C154" s="10"/>
      <c r="D154" s="10"/>
      <c r="E154" s="10"/>
      <c r="H154" s="10"/>
      <c r="I154" s="30"/>
      <c r="J154" s="90"/>
    </row>
    <row r="155" spans="2:10" s="18" customFormat="1" ht="12.75" x14ac:dyDescent="0.25">
      <c r="C155" s="23"/>
      <c r="D155" s="23"/>
      <c r="E155" s="23"/>
      <c r="H155" s="23"/>
      <c r="I155" s="84"/>
      <c r="J155" s="21"/>
    </row>
    <row r="156" spans="2:10" s="18" customFormat="1" ht="12.75" x14ac:dyDescent="0.25">
      <c r="B156" s="101"/>
      <c r="C156" s="103" t="s">
        <v>349</v>
      </c>
      <c r="D156" s="103" t="s">
        <v>350</v>
      </c>
      <c r="E156" s="103" t="s">
        <v>351</v>
      </c>
      <c r="F156" s="130" t="s">
        <v>352</v>
      </c>
      <c r="G156" s="130" t="s">
        <v>353</v>
      </c>
      <c r="H156" s="103" t="s">
        <v>354</v>
      </c>
      <c r="I156" s="84"/>
      <c r="J156" s="21"/>
    </row>
    <row r="157" spans="2:10" s="18" customFormat="1" ht="12.75" x14ac:dyDescent="0.25">
      <c r="B157" s="101" t="s">
        <v>16</v>
      </c>
      <c r="C157" s="104">
        <f>C145/$C$145*100</f>
        <v>100</v>
      </c>
      <c r="D157" s="104">
        <f t="shared" ref="D157:H157" si="43">D145/$C$145*100</f>
        <v>77.763496143958861</v>
      </c>
      <c r="E157" s="104">
        <f t="shared" si="43"/>
        <v>88.817480719794332</v>
      </c>
      <c r="F157" s="104">
        <f t="shared" si="43"/>
        <v>112.85347043701799</v>
      </c>
      <c r="G157" s="104">
        <f t="shared" si="43"/>
        <v>75.321336760925448</v>
      </c>
      <c r="H157" s="104">
        <f t="shared" si="43"/>
        <v>75.449871465295629</v>
      </c>
      <c r="I157" s="84"/>
      <c r="J157" s="21"/>
    </row>
    <row r="158" spans="2:10" s="18" customFormat="1" ht="12.75" x14ac:dyDescent="0.25">
      <c r="B158" s="101" t="s">
        <v>17</v>
      </c>
      <c r="C158" s="104">
        <f>C146/$C$146*100</f>
        <v>100</v>
      </c>
      <c r="D158" s="104">
        <f t="shared" ref="D158:H158" si="44">D146/$C$146*100</f>
        <v>122.20324508966695</v>
      </c>
      <c r="E158" s="104">
        <f t="shared" si="44"/>
        <v>132.13065755764305</v>
      </c>
      <c r="F158" s="104">
        <f t="shared" si="44"/>
        <v>132.13065755764305</v>
      </c>
      <c r="G158" s="104">
        <f t="shared" si="44"/>
        <v>66.396242527754055</v>
      </c>
      <c r="H158" s="104">
        <f t="shared" si="44"/>
        <v>95.708795900939364</v>
      </c>
      <c r="I158" s="84"/>
      <c r="J158" s="21"/>
    </row>
    <row r="159" spans="2:10" s="18" customFormat="1" ht="12.75" x14ac:dyDescent="0.25">
      <c r="B159" s="105" t="s">
        <v>163</v>
      </c>
      <c r="C159" s="104">
        <f>C147/$C$147*100</f>
        <v>100</v>
      </c>
      <c r="D159" s="104">
        <f t="shared" ref="D159:H159" si="45">D147/$C$147*100</f>
        <v>140.12605042016807</v>
      </c>
      <c r="E159" s="104">
        <f t="shared" si="45"/>
        <v>135.71428571428572</v>
      </c>
      <c r="F159" s="104">
        <f t="shared" si="45"/>
        <v>83.508403361344534</v>
      </c>
      <c r="G159" s="104">
        <f t="shared" si="45"/>
        <v>58.403361344537821</v>
      </c>
      <c r="H159" s="104">
        <f t="shared" si="45"/>
        <v>65.651260504201687</v>
      </c>
      <c r="I159" s="84"/>
      <c r="J159" s="21"/>
    </row>
    <row r="160" spans="2:10" s="18" customFormat="1" ht="12.75" x14ac:dyDescent="0.25">
      <c r="B160" s="101" t="s">
        <v>18</v>
      </c>
      <c r="C160" s="104">
        <f>C148/$C$148*100</f>
        <v>100</v>
      </c>
      <c r="D160" s="104">
        <f t="shared" ref="D160:H160" si="46">D148/$C$148*100</f>
        <v>103.82165605095541</v>
      </c>
      <c r="E160" s="104">
        <f t="shared" si="46"/>
        <v>105.73248407643312</v>
      </c>
      <c r="F160" s="104">
        <f t="shared" si="46"/>
        <v>131.84713375796179</v>
      </c>
      <c r="G160" s="104">
        <f t="shared" si="46"/>
        <v>57.643312101910823</v>
      </c>
      <c r="H160" s="104">
        <f t="shared" si="46"/>
        <v>63.694267515923563</v>
      </c>
      <c r="I160" s="84"/>
      <c r="J160" s="21"/>
    </row>
    <row r="161" spans="2:10" x14ac:dyDescent="0.25">
      <c r="B161" s="101" t="s">
        <v>19</v>
      </c>
      <c r="C161" s="104">
        <f>C149/$C$149*100</f>
        <v>100</v>
      </c>
      <c r="D161" s="104">
        <f t="shared" ref="D161:H161" si="47">D149/$C$149*100</f>
        <v>408.99280575539569</v>
      </c>
      <c r="E161" s="104">
        <f t="shared" si="47"/>
        <v>551.79856115107918</v>
      </c>
      <c r="F161" s="104">
        <f t="shared" si="47"/>
        <v>596.76258992805754</v>
      </c>
      <c r="G161" s="104">
        <f t="shared" si="47"/>
        <v>402.51798561151082</v>
      </c>
      <c r="H161" s="104">
        <f t="shared" si="47"/>
        <v>608.6330935251799</v>
      </c>
    </row>
    <row r="162" spans="2:10" x14ac:dyDescent="0.25">
      <c r="B162" s="101" t="s">
        <v>20</v>
      </c>
      <c r="C162" s="104">
        <f>C150/$C$150*100</f>
        <v>100</v>
      </c>
      <c r="D162" s="104">
        <f t="shared" ref="D162:H162" si="48">D150/$C$150*100</f>
        <v>105.27704485488127</v>
      </c>
      <c r="E162" s="104">
        <f t="shared" si="48"/>
        <v>106.59630606860158</v>
      </c>
      <c r="F162" s="104">
        <f t="shared" si="48"/>
        <v>97.097625329815301</v>
      </c>
      <c r="G162" s="104">
        <f t="shared" si="48"/>
        <v>127.17678100263852</v>
      </c>
      <c r="H162" s="104">
        <f t="shared" si="48"/>
        <v>141.68865435356201</v>
      </c>
    </row>
    <row r="163" spans="2:10" x14ac:dyDescent="0.25">
      <c r="B163" s="101" t="s">
        <v>48</v>
      </c>
      <c r="C163" s="104">
        <f>C151/$C$151*100</f>
        <v>100</v>
      </c>
      <c r="D163" s="104">
        <f t="shared" ref="D163:H163" si="49">D151/$C$151*100</f>
        <v>132.20338983050848</v>
      </c>
      <c r="E163" s="104">
        <f t="shared" si="49"/>
        <v>122.03389830508475</v>
      </c>
      <c r="F163" s="104">
        <f t="shared" si="49"/>
        <v>225.42372881355934</v>
      </c>
      <c r="G163" s="104">
        <f t="shared" si="49"/>
        <v>100.84745762711864</v>
      </c>
      <c r="H163" s="104">
        <f t="shared" si="49"/>
        <v>111.86440677966101</v>
      </c>
    </row>
    <row r="166" spans="2:10" s="18" customFormat="1" ht="24.95" customHeight="1" x14ac:dyDescent="0.25">
      <c r="B166" s="72" t="s">
        <v>288</v>
      </c>
    </row>
    <row r="167" spans="2:10" s="18" customFormat="1" ht="25.5" x14ac:dyDescent="0.25">
      <c r="B167" s="76" t="s">
        <v>13</v>
      </c>
      <c r="C167" s="86" t="s">
        <v>349</v>
      </c>
      <c r="D167" s="86" t="s">
        <v>350</v>
      </c>
      <c r="E167" s="86" t="s">
        <v>351</v>
      </c>
      <c r="F167" s="86" t="s">
        <v>352</v>
      </c>
      <c r="G167" s="86" t="s">
        <v>353</v>
      </c>
      <c r="H167" s="86" t="s">
        <v>354</v>
      </c>
      <c r="I167" s="78" t="s">
        <v>355</v>
      </c>
      <c r="J167" s="78" t="s">
        <v>356</v>
      </c>
    </row>
    <row r="168" spans="2:10" s="18" customFormat="1" ht="12.75" x14ac:dyDescent="0.25">
      <c r="B168" s="18" t="s">
        <v>16</v>
      </c>
      <c r="C168" s="11">
        <f>'[1]1. Forme contrattuali'!C74</f>
        <v>753</v>
      </c>
      <c r="D168" s="11">
        <f>'[1]1. Forme contrattuali'!D74</f>
        <v>666</v>
      </c>
      <c r="E168" s="11">
        <f>'[1]1. Forme contrattuali'!E74</f>
        <v>935</v>
      </c>
      <c r="F168" s="11">
        <f>'[1]1. Forme contrattuali'!F74</f>
        <v>1029</v>
      </c>
      <c r="G168" s="11">
        <f>'[1]1. Forme contrattuali'!G74</f>
        <v>892</v>
      </c>
      <c r="H168" s="11">
        <f>'[1]1. Forme contrattuali'!H74</f>
        <v>768</v>
      </c>
      <c r="I168" s="84">
        <f t="shared" ref="I168:I176" si="50">H168-C168</f>
        <v>15</v>
      </c>
      <c r="J168" s="21">
        <f t="shared" ref="J168:J174" si="51">(H168-C168)/C168</f>
        <v>1.9920318725099601E-2</v>
      </c>
    </row>
    <row r="169" spans="2:10" s="18" customFormat="1" ht="12.75" x14ac:dyDescent="0.25">
      <c r="B169" s="18" t="s">
        <v>17</v>
      </c>
      <c r="C169" s="11">
        <f>'[1]1. Forme contrattuali'!C75</f>
        <v>2161</v>
      </c>
      <c r="D169" s="11">
        <f>'[1]1. Forme contrattuali'!D75</f>
        <v>2809</v>
      </c>
      <c r="E169" s="11">
        <f>'[1]1. Forme contrattuali'!E75</f>
        <v>3086</v>
      </c>
      <c r="F169" s="11">
        <f>'[1]1. Forme contrattuali'!F75</f>
        <v>3164</v>
      </c>
      <c r="G169" s="11">
        <f>'[1]1. Forme contrattuali'!G75</f>
        <v>2236</v>
      </c>
      <c r="H169" s="11">
        <f>'[1]1. Forme contrattuali'!H75</f>
        <v>3019</v>
      </c>
      <c r="I169" s="84">
        <f t="shared" si="50"/>
        <v>858</v>
      </c>
      <c r="J169" s="21">
        <f t="shared" si="51"/>
        <v>0.39703840814437763</v>
      </c>
    </row>
    <row r="170" spans="2:10" s="18" customFormat="1" ht="12.75" x14ac:dyDescent="0.25">
      <c r="B170" s="18" t="s">
        <v>163</v>
      </c>
      <c r="C170" s="11">
        <f>'[1]1. Forme contrattuali'!C76</f>
        <v>1481</v>
      </c>
      <c r="D170" s="11">
        <f>'[1]1. Forme contrattuali'!D76</f>
        <v>1895</v>
      </c>
      <c r="E170" s="11">
        <f>'[1]1. Forme contrattuali'!E76</f>
        <v>2128</v>
      </c>
      <c r="F170" s="11">
        <f>'[1]1. Forme contrattuali'!F76</f>
        <v>1434</v>
      </c>
      <c r="G170" s="11">
        <f>'[1]1. Forme contrattuali'!G76</f>
        <v>1200</v>
      </c>
      <c r="H170" s="11">
        <f>'[1]1. Forme contrattuali'!H76</f>
        <v>1092</v>
      </c>
      <c r="I170" s="84">
        <f t="shared" si="50"/>
        <v>-389</v>
      </c>
      <c r="J170" s="21">
        <f t="shared" si="51"/>
        <v>-0.26266036461850101</v>
      </c>
    </row>
    <row r="171" spans="2:10" s="18" customFormat="1" ht="12.75" x14ac:dyDescent="0.25">
      <c r="B171" s="18" t="s">
        <v>18</v>
      </c>
      <c r="C171" s="11">
        <f>'[1]1. Forme contrattuali'!C77</f>
        <v>146</v>
      </c>
      <c r="D171" s="11">
        <f>'[1]1. Forme contrattuali'!D77</f>
        <v>164</v>
      </c>
      <c r="E171" s="11">
        <f>'[1]1. Forme contrattuali'!E77</f>
        <v>211</v>
      </c>
      <c r="F171" s="11">
        <f>'[1]1. Forme contrattuali'!F77</f>
        <v>219</v>
      </c>
      <c r="G171" s="11">
        <f>'[1]1. Forme contrattuali'!G77</f>
        <v>128</v>
      </c>
      <c r="H171" s="11">
        <f>'[1]1. Forme contrattuali'!H77</f>
        <v>149</v>
      </c>
      <c r="I171" s="84">
        <f t="shared" si="50"/>
        <v>3</v>
      </c>
      <c r="J171" s="21">
        <f t="shared" si="51"/>
        <v>2.0547945205479451E-2</v>
      </c>
    </row>
    <row r="172" spans="2:10" s="18" customFormat="1" ht="12.75" x14ac:dyDescent="0.25">
      <c r="B172" s="18" t="s">
        <v>19</v>
      </c>
      <c r="C172" s="11">
        <f>'[1]1. Forme contrattuali'!C78</f>
        <v>213</v>
      </c>
      <c r="D172" s="11">
        <f>'[1]1. Forme contrattuali'!D78</f>
        <v>638</v>
      </c>
      <c r="E172" s="11">
        <f>'[1]1. Forme contrattuali'!E78</f>
        <v>784</v>
      </c>
      <c r="F172" s="11">
        <f>'[1]1. Forme contrattuali'!F78</f>
        <v>903</v>
      </c>
      <c r="G172" s="11">
        <f>'[1]1. Forme contrattuali'!G78</f>
        <v>530</v>
      </c>
      <c r="H172" s="11">
        <f>'[1]1. Forme contrattuali'!H78</f>
        <v>568</v>
      </c>
      <c r="I172" s="84">
        <f t="shared" si="50"/>
        <v>355</v>
      </c>
      <c r="J172" s="21">
        <f t="shared" si="51"/>
        <v>1.6666666666666667</v>
      </c>
    </row>
    <row r="173" spans="2:10" s="18" customFormat="1" ht="12.75" x14ac:dyDescent="0.25">
      <c r="B173" s="18" t="s">
        <v>20</v>
      </c>
      <c r="C173" s="11">
        <f>'[1]1. Forme contrattuali'!C79</f>
        <v>364</v>
      </c>
      <c r="D173" s="11">
        <f>'[1]1. Forme contrattuali'!D79</f>
        <v>401</v>
      </c>
      <c r="E173" s="11">
        <f>'[1]1. Forme contrattuali'!E79</f>
        <v>368</v>
      </c>
      <c r="F173" s="11">
        <f>'[1]1. Forme contrattuali'!F79</f>
        <v>413</v>
      </c>
      <c r="G173" s="11">
        <f>'[1]1. Forme contrattuali'!G79</f>
        <v>628</v>
      </c>
      <c r="H173" s="11">
        <f>'[1]1. Forme contrattuali'!H79</f>
        <v>472</v>
      </c>
      <c r="I173" s="84">
        <f t="shared" si="50"/>
        <v>108</v>
      </c>
      <c r="J173" s="21">
        <f t="shared" si="51"/>
        <v>0.2967032967032967</v>
      </c>
    </row>
    <row r="174" spans="2:10" s="18" customFormat="1" ht="12.75" x14ac:dyDescent="0.25">
      <c r="B174" s="18" t="s">
        <v>48</v>
      </c>
      <c r="C174" s="11">
        <f>'[1]1. Forme contrattuali'!C80</f>
        <v>242</v>
      </c>
      <c r="D174" s="11">
        <f>'[1]1. Forme contrattuali'!D80</f>
        <v>270</v>
      </c>
      <c r="E174" s="11">
        <f>'[1]1. Forme contrattuali'!E80</f>
        <v>295</v>
      </c>
      <c r="F174" s="11">
        <f>'[1]1. Forme contrattuali'!F80</f>
        <v>390</v>
      </c>
      <c r="G174" s="11">
        <f>'[1]1. Forme contrattuali'!G80</f>
        <v>255</v>
      </c>
      <c r="H174" s="11">
        <f>'[1]1. Forme contrattuali'!H80</f>
        <v>308</v>
      </c>
      <c r="I174" s="84">
        <f t="shared" si="50"/>
        <v>66</v>
      </c>
      <c r="J174" s="21">
        <f t="shared" si="51"/>
        <v>0.27272727272727271</v>
      </c>
    </row>
    <row r="175" spans="2:10" s="18" customFormat="1" ht="12.75" x14ac:dyDescent="0.25">
      <c r="B175" s="18" t="s">
        <v>21</v>
      </c>
      <c r="C175" s="11">
        <f>'[1]1. Forme contrattuali'!C81</f>
        <v>0</v>
      </c>
      <c r="D175" s="11">
        <f>'[1]1. Forme contrattuali'!D81</f>
        <v>0</v>
      </c>
      <c r="E175" s="11">
        <f>'[1]1. Forme contrattuali'!E81</f>
        <v>0</v>
      </c>
      <c r="F175" s="11">
        <f>'[1]1. Forme contrattuali'!F81</f>
        <v>0</v>
      </c>
      <c r="G175" s="11">
        <f>'[1]1. Forme contrattuali'!G81</f>
        <v>0</v>
      </c>
      <c r="H175" s="11">
        <f>'[1]1. Forme contrattuali'!H81</f>
        <v>0</v>
      </c>
      <c r="I175" s="84">
        <f t="shared" si="50"/>
        <v>0</v>
      </c>
      <c r="J175" s="21" t="s">
        <v>151</v>
      </c>
    </row>
    <row r="176" spans="2:10" s="18" customFormat="1" ht="12.75" x14ac:dyDescent="0.25">
      <c r="B176" s="88" t="s">
        <v>26</v>
      </c>
      <c r="C176" s="14">
        <f>SUM(C168:C175)</f>
        <v>5360</v>
      </c>
      <c r="D176" s="14">
        <f t="shared" ref="D176:H176" si="52">SUM(D168:D175)</f>
        <v>6843</v>
      </c>
      <c r="E176" s="14">
        <f t="shared" si="52"/>
        <v>7807</v>
      </c>
      <c r="F176" s="14">
        <f t="shared" si="52"/>
        <v>7552</v>
      </c>
      <c r="G176" s="14">
        <f t="shared" si="52"/>
        <v>5869</v>
      </c>
      <c r="H176" s="14">
        <f t="shared" si="52"/>
        <v>6376</v>
      </c>
      <c r="I176" s="32">
        <f t="shared" si="50"/>
        <v>1016</v>
      </c>
      <c r="J176" s="89">
        <f>(H176-C176)/C176</f>
        <v>0.18955223880597014</v>
      </c>
    </row>
    <row r="177" spans="2:10" s="18" customFormat="1" ht="24.95" customHeight="1" x14ac:dyDescent="0.2">
      <c r="B177" s="81" t="s">
        <v>47</v>
      </c>
      <c r="C177" s="10"/>
      <c r="D177" s="10"/>
      <c r="E177" s="10"/>
      <c r="H177" s="10"/>
      <c r="I177" s="30"/>
      <c r="J177" s="90"/>
    </row>
    <row r="178" spans="2:10" s="18" customFormat="1" ht="12.75" x14ac:dyDescent="0.25">
      <c r="C178" s="23"/>
      <c r="D178" s="23"/>
      <c r="E178" s="23"/>
      <c r="G178" s="23"/>
      <c r="H178" s="84"/>
      <c r="I178" s="21"/>
      <c r="J178" s="84"/>
    </row>
    <row r="179" spans="2:10" s="18" customFormat="1" ht="12.75" x14ac:dyDescent="0.25">
      <c r="B179" s="101"/>
      <c r="C179" s="103" t="s">
        <v>349</v>
      </c>
      <c r="D179" s="103" t="s">
        <v>350</v>
      </c>
      <c r="E179" s="103" t="s">
        <v>351</v>
      </c>
      <c r="F179" s="130" t="s">
        <v>352</v>
      </c>
      <c r="G179" s="130" t="s">
        <v>353</v>
      </c>
      <c r="H179" s="103" t="s">
        <v>354</v>
      </c>
      <c r="I179" s="134"/>
      <c r="J179" s="84"/>
    </row>
    <row r="180" spans="2:10" s="18" customFormat="1" ht="12.75" x14ac:dyDescent="0.25">
      <c r="B180" s="101" t="s">
        <v>16</v>
      </c>
      <c r="C180" s="104">
        <f>C168/$C$168*100</f>
        <v>100</v>
      </c>
      <c r="D180" s="104">
        <f t="shared" ref="D180:H180" si="53">D168/$C$168*100</f>
        <v>88.446215139442231</v>
      </c>
      <c r="E180" s="104">
        <f t="shared" si="53"/>
        <v>124.16998671978752</v>
      </c>
      <c r="F180" s="104">
        <f t="shared" si="53"/>
        <v>136.65338645418325</v>
      </c>
      <c r="G180" s="104">
        <f t="shared" si="53"/>
        <v>118.45949535192564</v>
      </c>
      <c r="H180" s="104">
        <f t="shared" si="53"/>
        <v>101.99203187250995</v>
      </c>
      <c r="I180" s="134"/>
      <c r="J180" s="84"/>
    </row>
    <row r="181" spans="2:10" s="18" customFormat="1" ht="12.75" x14ac:dyDescent="0.25">
      <c r="B181" s="101" t="s">
        <v>17</v>
      </c>
      <c r="C181" s="104">
        <f>C169/$C$169*100</f>
        <v>100</v>
      </c>
      <c r="D181" s="104">
        <f t="shared" ref="D181:H181" si="54">D169/$C$169*100</f>
        <v>129.98611753817676</v>
      </c>
      <c r="E181" s="104">
        <f t="shared" si="54"/>
        <v>142.80425728829243</v>
      </c>
      <c r="F181" s="104">
        <f t="shared" si="54"/>
        <v>146.41369736233224</v>
      </c>
      <c r="G181" s="104">
        <f t="shared" si="54"/>
        <v>103.47061545580749</v>
      </c>
      <c r="H181" s="104">
        <f t="shared" si="54"/>
        <v>139.70384081443777</v>
      </c>
      <c r="I181" s="134"/>
      <c r="J181" s="84"/>
    </row>
    <row r="182" spans="2:10" s="18" customFormat="1" ht="12.75" x14ac:dyDescent="0.25">
      <c r="B182" s="105" t="s">
        <v>163</v>
      </c>
      <c r="C182" s="104">
        <f>C170/$C$170*100</f>
        <v>100</v>
      </c>
      <c r="D182" s="104">
        <f t="shared" ref="D182:H182" si="55">D170/$C$170*100</f>
        <v>127.95408507765022</v>
      </c>
      <c r="E182" s="104">
        <f t="shared" si="55"/>
        <v>143.6866981769075</v>
      </c>
      <c r="F182" s="104">
        <f t="shared" si="55"/>
        <v>96.826468602295748</v>
      </c>
      <c r="G182" s="104">
        <f t="shared" si="55"/>
        <v>81.026333558406478</v>
      </c>
      <c r="H182" s="104">
        <f t="shared" si="55"/>
        <v>73.733963538149894</v>
      </c>
      <c r="I182" s="134"/>
      <c r="J182" s="84"/>
    </row>
    <row r="183" spans="2:10" s="18" customFormat="1" ht="12.75" x14ac:dyDescent="0.25">
      <c r="B183" s="101" t="s">
        <v>18</v>
      </c>
      <c r="C183" s="104">
        <f>C171/$C$171*100</f>
        <v>100</v>
      </c>
      <c r="D183" s="104">
        <f t="shared" ref="D183:H183" si="56">D171/$C$171*100</f>
        <v>112.32876712328768</v>
      </c>
      <c r="E183" s="104">
        <f t="shared" si="56"/>
        <v>144.52054794520549</v>
      </c>
      <c r="F183" s="104">
        <f t="shared" si="56"/>
        <v>150</v>
      </c>
      <c r="G183" s="104">
        <f t="shared" si="56"/>
        <v>87.671232876712324</v>
      </c>
      <c r="H183" s="104">
        <f t="shared" si="56"/>
        <v>102.05479452054796</v>
      </c>
      <c r="I183" s="134"/>
      <c r="J183" s="84"/>
    </row>
    <row r="184" spans="2:10" x14ac:dyDescent="0.25">
      <c r="B184" s="101" t="s">
        <v>19</v>
      </c>
      <c r="C184" s="104">
        <f>C172/$C$172*100</f>
        <v>100</v>
      </c>
      <c r="D184" s="104">
        <f t="shared" ref="D184:H184" si="57">D172/$C$172*100</f>
        <v>299.53051643192492</v>
      </c>
      <c r="E184" s="104">
        <f t="shared" si="57"/>
        <v>368.07511737089203</v>
      </c>
      <c r="F184" s="104">
        <f t="shared" si="57"/>
        <v>423.94366197183098</v>
      </c>
      <c r="G184" s="104">
        <f t="shared" si="57"/>
        <v>248.82629107981219</v>
      </c>
      <c r="H184" s="104">
        <f t="shared" si="57"/>
        <v>266.66666666666663</v>
      </c>
      <c r="I184" s="107"/>
    </row>
    <row r="185" spans="2:10" x14ac:dyDescent="0.25">
      <c r="B185" s="101" t="s">
        <v>20</v>
      </c>
      <c r="C185" s="104">
        <f>C173/$C$173*100</f>
        <v>100</v>
      </c>
      <c r="D185" s="104">
        <f t="shared" ref="D185:H185" si="58">D173/$C$173*100</f>
        <v>110.16483516483517</v>
      </c>
      <c r="E185" s="104">
        <f t="shared" si="58"/>
        <v>101.09890109890109</v>
      </c>
      <c r="F185" s="104">
        <f t="shared" si="58"/>
        <v>113.46153846153845</v>
      </c>
      <c r="G185" s="104">
        <f t="shared" si="58"/>
        <v>172.52747252747253</v>
      </c>
      <c r="H185" s="104">
        <f t="shared" si="58"/>
        <v>129.67032967032966</v>
      </c>
      <c r="I185" s="107"/>
    </row>
    <row r="186" spans="2:10" x14ac:dyDescent="0.25">
      <c r="B186" s="101" t="s">
        <v>48</v>
      </c>
      <c r="C186" s="104">
        <f>C174/$C$174*100</f>
        <v>100</v>
      </c>
      <c r="D186" s="104">
        <f t="shared" ref="D186:H186" si="59">D174/$C$174*100</f>
        <v>111.5702479338843</v>
      </c>
      <c r="E186" s="104">
        <f t="shared" si="59"/>
        <v>121.900826446281</v>
      </c>
      <c r="F186" s="104">
        <f t="shared" si="59"/>
        <v>161.15702479338842</v>
      </c>
      <c r="G186" s="104">
        <f t="shared" si="59"/>
        <v>105.37190082644628</v>
      </c>
      <c r="H186" s="104">
        <f t="shared" si="59"/>
        <v>127.27272727272727</v>
      </c>
      <c r="I186" s="107"/>
    </row>
  </sheetData>
  <sheetProtection sheet="1" objects="1" scenarios="1"/>
  <mergeCells count="38">
    <mergeCell ref="C40:T40"/>
    <mergeCell ref="C35:D36"/>
    <mergeCell ref="E35:T35"/>
    <mergeCell ref="E36:F36"/>
    <mergeCell ref="G36:H36"/>
    <mergeCell ref="I36:J36"/>
    <mergeCell ref="Q22:R22"/>
    <mergeCell ref="S22:T22"/>
    <mergeCell ref="C26:T26"/>
    <mergeCell ref="M36:N36"/>
    <mergeCell ref="O36:P36"/>
    <mergeCell ref="Q36:R36"/>
    <mergeCell ref="S36:T36"/>
    <mergeCell ref="B47:AA49"/>
    <mergeCell ref="E7:T7"/>
    <mergeCell ref="C12:T12"/>
    <mergeCell ref="S8:T8"/>
    <mergeCell ref="C21:D22"/>
    <mergeCell ref="E21:T21"/>
    <mergeCell ref="E22:F22"/>
    <mergeCell ref="G22:H22"/>
    <mergeCell ref="I22:J22"/>
    <mergeCell ref="B35:B36"/>
    <mergeCell ref="K36:L36"/>
    <mergeCell ref="Q8:R8"/>
    <mergeCell ref="B21:B22"/>
    <mergeCell ref="K22:L22"/>
    <mergeCell ref="M22:N22"/>
    <mergeCell ref="O22:P22"/>
    <mergeCell ref="B2:AA4"/>
    <mergeCell ref="B7:B8"/>
    <mergeCell ref="C7:D8"/>
    <mergeCell ref="E8:F8"/>
    <mergeCell ref="G8:H8"/>
    <mergeCell ref="I8:J8"/>
    <mergeCell ref="K8:L8"/>
    <mergeCell ref="M8:N8"/>
    <mergeCell ref="O8:P8"/>
  </mergeCells>
  <pageMargins left="0.7" right="0.7" top="0.75" bottom="0.75" header="0.3" footer="0.3"/>
  <pageSetup paperSize="9" scale="53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A02949-93CD-4003-9964-B37B82EFB37F}">
  <sheetPr>
    <tabColor theme="0"/>
    <pageSetUpPr fitToPage="1"/>
  </sheetPr>
  <dimension ref="B1:AK237"/>
  <sheetViews>
    <sheetView workbookViewId="0">
      <selection activeCell="T5" sqref="T5"/>
    </sheetView>
  </sheetViews>
  <sheetFormatPr defaultColWidth="9.140625" defaultRowHeight="12.75" x14ac:dyDescent="0.25"/>
  <cols>
    <col min="1" max="1" width="4.7109375" style="17" customWidth="1"/>
    <col min="2" max="2" width="36.28515625" style="17" customWidth="1"/>
    <col min="3" max="14" width="8.28515625" style="17" customWidth="1"/>
    <col min="15" max="15" width="9.140625" style="17" customWidth="1"/>
    <col min="16" max="16" width="8.28515625" style="17" customWidth="1"/>
    <col min="17" max="17" width="9.140625" style="17" bestFit="1" customWidth="1"/>
    <col min="18" max="20" width="8.28515625" style="17" customWidth="1"/>
    <col min="21" max="16384" width="9.140625" style="17"/>
  </cols>
  <sheetData>
    <row r="1" spans="2:37" x14ac:dyDescent="0.2">
      <c r="R1" s="7"/>
      <c r="S1" s="7"/>
      <c r="T1" s="7"/>
      <c r="U1" s="7"/>
      <c r="V1" s="7"/>
      <c r="W1" s="7"/>
      <c r="X1" s="7"/>
      <c r="Y1" s="7"/>
      <c r="Z1" s="7"/>
      <c r="AA1" s="7"/>
      <c r="AB1" s="7"/>
    </row>
    <row r="2" spans="2:37" s="36" customFormat="1" ht="14.25" customHeight="1" x14ac:dyDescent="0.2">
      <c r="B2" s="150" t="s">
        <v>187</v>
      </c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29"/>
      <c r="AD2" s="29"/>
      <c r="AE2" s="29"/>
      <c r="AF2" s="29"/>
      <c r="AG2" s="29"/>
      <c r="AH2" s="29"/>
      <c r="AI2" s="3"/>
      <c r="AJ2" s="3"/>
      <c r="AK2" s="3"/>
    </row>
    <row r="3" spans="2:37" s="36" customFormat="1" ht="14.25" customHeight="1" x14ac:dyDescent="0.2">
      <c r="B3" s="150"/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150"/>
      <c r="Q3" s="150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43"/>
      <c r="AD3" s="29"/>
      <c r="AE3" s="29"/>
      <c r="AF3" s="29"/>
      <c r="AG3" s="43"/>
      <c r="AH3" s="3"/>
      <c r="AI3" s="3"/>
      <c r="AJ3" s="3"/>
      <c r="AK3" s="3"/>
    </row>
    <row r="4" spans="2:37" s="36" customFormat="1" ht="14.25" customHeight="1" x14ac:dyDescent="0.2">
      <c r="B4" s="150"/>
      <c r="C4" s="150"/>
      <c r="D4" s="150"/>
      <c r="E4" s="150"/>
      <c r="F4" s="150"/>
      <c r="G4" s="150"/>
      <c r="H4" s="150"/>
      <c r="I4" s="150"/>
      <c r="J4" s="150"/>
      <c r="K4" s="150"/>
      <c r="L4" s="150"/>
      <c r="M4" s="150"/>
      <c r="N4" s="150"/>
      <c r="O4" s="150"/>
      <c r="P4" s="150"/>
      <c r="Q4" s="150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3"/>
      <c r="AD4" s="29"/>
      <c r="AE4" s="29"/>
      <c r="AF4" s="29"/>
      <c r="AG4" s="3"/>
      <c r="AH4" s="3"/>
      <c r="AI4" s="3"/>
      <c r="AJ4" s="3"/>
      <c r="AK4" s="3"/>
    </row>
    <row r="5" spans="2:37" ht="15.75" customHeight="1" x14ac:dyDescent="0.2">
      <c r="R5" s="7"/>
      <c r="S5" s="7"/>
      <c r="T5" s="7"/>
      <c r="U5" s="7"/>
      <c r="V5" s="7"/>
      <c r="W5" s="7"/>
      <c r="X5" s="7"/>
      <c r="Y5" s="7"/>
      <c r="Z5" s="7"/>
      <c r="AA5" s="7"/>
      <c r="AB5" s="7"/>
    </row>
    <row r="6" spans="2:37" s="6" customFormat="1" ht="24.95" customHeight="1" x14ac:dyDescent="0.2">
      <c r="B6" s="174" t="s">
        <v>219</v>
      </c>
      <c r="C6" s="174"/>
      <c r="D6" s="174"/>
      <c r="E6" s="174"/>
      <c r="F6" s="174"/>
      <c r="G6" s="174"/>
      <c r="H6" s="174"/>
      <c r="I6" s="174"/>
      <c r="J6" s="174"/>
      <c r="K6" s="174"/>
      <c r="L6" s="174"/>
      <c r="M6" s="174"/>
      <c r="N6" s="174"/>
      <c r="O6" s="174"/>
      <c r="P6" s="174"/>
      <c r="Q6" s="174"/>
      <c r="R6" s="7"/>
      <c r="S6" s="7"/>
      <c r="T6" s="7"/>
      <c r="U6" s="7"/>
      <c r="V6" s="7"/>
      <c r="W6" s="7"/>
      <c r="X6" s="7"/>
      <c r="Y6" s="7"/>
      <c r="Z6" s="7"/>
      <c r="AA6" s="7"/>
      <c r="AB6" s="7"/>
    </row>
    <row r="7" spans="2:37" s="7" customFormat="1" ht="15" customHeight="1" x14ac:dyDescent="0.2">
      <c r="B7" s="164" t="s">
        <v>45</v>
      </c>
      <c r="C7" s="175" t="s">
        <v>55</v>
      </c>
      <c r="D7" s="175"/>
      <c r="E7" s="175"/>
      <c r="F7" s="162" t="s">
        <v>2</v>
      </c>
      <c r="G7" s="162"/>
      <c r="H7" s="162"/>
      <c r="I7" s="162"/>
      <c r="J7" s="162"/>
      <c r="K7" s="162"/>
      <c r="L7" s="162"/>
      <c r="M7" s="162"/>
      <c r="N7" s="162"/>
      <c r="O7" s="162"/>
      <c r="P7" s="162"/>
      <c r="Q7" s="162"/>
      <c r="R7" s="8"/>
      <c r="S7" s="8"/>
    </row>
    <row r="8" spans="2:37" s="7" customFormat="1" ht="27.75" customHeight="1" x14ac:dyDescent="0.2">
      <c r="B8" s="165"/>
      <c r="C8" s="176"/>
      <c r="D8" s="176"/>
      <c r="E8" s="176"/>
      <c r="F8" s="168" t="s">
        <v>35</v>
      </c>
      <c r="G8" s="168"/>
      <c r="H8" s="168"/>
      <c r="I8" s="168" t="s">
        <v>36</v>
      </c>
      <c r="J8" s="168"/>
      <c r="K8" s="168"/>
      <c r="L8" s="168" t="s">
        <v>25</v>
      </c>
      <c r="M8" s="168"/>
      <c r="N8" s="168"/>
      <c r="O8" s="168" t="s">
        <v>42</v>
      </c>
      <c r="P8" s="168"/>
      <c r="Q8" s="168"/>
      <c r="R8" s="8"/>
      <c r="S8" s="8"/>
    </row>
    <row r="9" spans="2:37" s="7" customFormat="1" ht="39" customHeight="1" x14ac:dyDescent="0.2">
      <c r="B9" s="9"/>
      <c r="C9" s="77" t="s">
        <v>358</v>
      </c>
      <c r="D9" s="78" t="s">
        <v>359</v>
      </c>
      <c r="E9" s="78" t="s">
        <v>360</v>
      </c>
      <c r="F9" s="77" t="s">
        <v>358</v>
      </c>
      <c r="G9" s="78" t="s">
        <v>359</v>
      </c>
      <c r="H9" s="78" t="s">
        <v>360</v>
      </c>
      <c r="I9" s="77" t="s">
        <v>358</v>
      </c>
      <c r="J9" s="78" t="s">
        <v>359</v>
      </c>
      <c r="K9" s="78" t="s">
        <v>360</v>
      </c>
      <c r="L9" s="77" t="s">
        <v>358</v>
      </c>
      <c r="M9" s="78" t="s">
        <v>359</v>
      </c>
      <c r="N9" s="78" t="s">
        <v>360</v>
      </c>
      <c r="O9" s="77" t="s">
        <v>358</v>
      </c>
      <c r="P9" s="78" t="s">
        <v>359</v>
      </c>
      <c r="Q9" s="78" t="s">
        <v>360</v>
      </c>
      <c r="R9" s="8"/>
      <c r="S9" s="8"/>
    </row>
    <row r="10" spans="2:37" s="7" customFormat="1" x14ac:dyDescent="0.2">
      <c r="B10" s="8" t="s">
        <v>60</v>
      </c>
      <c r="C10" s="52">
        <f>'[1]1. Delegazioni'!C10</f>
        <v>2909</v>
      </c>
      <c r="D10" s="53">
        <f>'[1]1. Delegazioni'!D10</f>
        <v>457</v>
      </c>
      <c r="E10" s="54">
        <f>'[1]1. Delegazioni'!E10</f>
        <v>0.18640000000000001</v>
      </c>
      <c r="F10" s="52">
        <f>'[1]1. Delegazioni'!F10</f>
        <v>40</v>
      </c>
      <c r="G10" s="53">
        <f>'[1]1. Delegazioni'!G10</f>
        <v>-4</v>
      </c>
      <c r="H10" s="54">
        <f>'[1]1. Delegazioni'!H10</f>
        <v>-9.0899999999999995E-2</v>
      </c>
      <c r="I10" s="52">
        <f>'[1]1. Delegazioni'!I10</f>
        <v>466</v>
      </c>
      <c r="J10" s="53">
        <f>'[1]1. Delegazioni'!J10</f>
        <v>109</v>
      </c>
      <c r="K10" s="54">
        <f>'[1]1. Delegazioni'!K10</f>
        <v>0.30530000000000002</v>
      </c>
      <c r="L10" s="52">
        <f>'[1]1. Delegazioni'!L10</f>
        <v>2356</v>
      </c>
      <c r="M10" s="53">
        <f>'[1]1. Delegazioni'!M10</f>
        <v>306</v>
      </c>
      <c r="N10" s="54">
        <f>'[1]1. Delegazioni'!N10</f>
        <v>0.14929999999999999</v>
      </c>
      <c r="O10" s="10">
        <f>'[1]1. Delegazioni'!O10</f>
        <v>47</v>
      </c>
      <c r="P10" s="11">
        <f>'[1]1. Delegazioni'!P10</f>
        <v>46</v>
      </c>
      <c r="Q10" s="12">
        <f>'[1]1. Delegazioni'!Q10</f>
        <v>46</v>
      </c>
      <c r="R10" s="8"/>
      <c r="S10" s="8"/>
    </row>
    <row r="11" spans="2:37" s="7" customFormat="1" x14ac:dyDescent="0.2">
      <c r="B11" s="8" t="s">
        <v>61</v>
      </c>
      <c r="C11" s="10">
        <f>'[1]1. Delegazioni'!C11</f>
        <v>666</v>
      </c>
      <c r="D11" s="11">
        <f>'[1]1. Delegazioni'!D11</f>
        <v>114</v>
      </c>
      <c r="E11" s="12">
        <f>'[1]1. Delegazioni'!E11</f>
        <v>0.20649999999999999</v>
      </c>
      <c r="F11" s="10">
        <f>'[1]1. Delegazioni'!F11</f>
        <v>51</v>
      </c>
      <c r="G11" s="11">
        <f>'[1]1. Delegazioni'!G11</f>
        <v>4</v>
      </c>
      <c r="H11" s="12">
        <f>'[1]1. Delegazioni'!H11</f>
        <v>8.5099999999999995E-2</v>
      </c>
      <c r="I11" s="10">
        <f>'[1]1. Delegazioni'!I11</f>
        <v>221</v>
      </c>
      <c r="J11" s="11">
        <f>'[1]1. Delegazioni'!J11</f>
        <v>72</v>
      </c>
      <c r="K11" s="12">
        <f>'[1]1. Delegazioni'!K11</f>
        <v>0.48320000000000002</v>
      </c>
      <c r="L11" s="10">
        <f>'[1]1. Delegazioni'!L11</f>
        <v>393</v>
      </c>
      <c r="M11" s="11">
        <f>'[1]1. Delegazioni'!M11</f>
        <v>37</v>
      </c>
      <c r="N11" s="12">
        <f>'[1]1. Delegazioni'!N11</f>
        <v>0.10390000000000001</v>
      </c>
      <c r="O11" s="10">
        <f>'[1]1. Delegazioni'!O11</f>
        <v>1</v>
      </c>
      <c r="P11" s="11">
        <f>'[1]1. Delegazioni'!P11</f>
        <v>1</v>
      </c>
      <c r="Q11" s="138" t="s">
        <v>151</v>
      </c>
      <c r="R11" s="8"/>
      <c r="S11" s="8"/>
    </row>
    <row r="12" spans="2:37" s="7" customFormat="1" x14ac:dyDescent="0.2">
      <c r="B12" s="8" t="s">
        <v>62</v>
      </c>
      <c r="C12" s="10">
        <f>'[1]1. Delegazioni'!C12</f>
        <v>341</v>
      </c>
      <c r="D12" s="11">
        <f>'[1]1. Delegazioni'!D12</f>
        <v>36</v>
      </c>
      <c r="E12" s="12">
        <f>'[1]1. Delegazioni'!E12</f>
        <v>0.11799999999999999</v>
      </c>
      <c r="F12" s="10">
        <f>'[1]1. Delegazioni'!F12</f>
        <v>13</v>
      </c>
      <c r="G12" s="11">
        <f>'[1]1. Delegazioni'!G12</f>
        <v>-2</v>
      </c>
      <c r="H12" s="12">
        <f>'[1]1. Delegazioni'!H12</f>
        <v>-0.1333</v>
      </c>
      <c r="I12" s="10">
        <f>'[1]1. Delegazioni'!I12</f>
        <v>81</v>
      </c>
      <c r="J12" s="11">
        <f>'[1]1. Delegazioni'!J12</f>
        <v>-20</v>
      </c>
      <c r="K12" s="12">
        <f>'[1]1. Delegazioni'!K12</f>
        <v>-0.19800000000000001</v>
      </c>
      <c r="L12" s="10">
        <f>'[1]1. Delegazioni'!L12</f>
        <v>243</v>
      </c>
      <c r="M12" s="11">
        <f>'[1]1. Delegazioni'!M12</f>
        <v>54</v>
      </c>
      <c r="N12" s="12">
        <f>'[1]1. Delegazioni'!N12</f>
        <v>0.28570000000000001</v>
      </c>
      <c r="O12" s="10">
        <f>'[1]1. Delegazioni'!O12</f>
        <v>4</v>
      </c>
      <c r="P12" s="11">
        <f>'[1]1. Delegazioni'!P12</f>
        <v>4</v>
      </c>
      <c r="Q12" s="138" t="s">
        <v>151</v>
      </c>
      <c r="R12" s="8"/>
      <c r="S12" s="8"/>
    </row>
    <row r="13" spans="2:37" s="7" customFormat="1" x14ac:dyDescent="0.2">
      <c r="B13" s="8" t="s">
        <v>63</v>
      </c>
      <c r="C13" s="10">
        <f>'[1]1. Delegazioni'!C13</f>
        <v>862</v>
      </c>
      <c r="D13" s="11">
        <f>'[1]1. Delegazioni'!D13</f>
        <v>142</v>
      </c>
      <c r="E13" s="12">
        <f>'[1]1. Delegazioni'!E13</f>
        <v>0.19719999999999999</v>
      </c>
      <c r="F13" s="10">
        <f>'[1]1. Delegazioni'!F13</f>
        <v>98</v>
      </c>
      <c r="G13" s="11">
        <f>'[1]1. Delegazioni'!G13</f>
        <v>20</v>
      </c>
      <c r="H13" s="12">
        <f>'[1]1. Delegazioni'!H13</f>
        <v>0.25640000000000002</v>
      </c>
      <c r="I13" s="10">
        <f>'[1]1. Delegazioni'!I13</f>
        <v>313</v>
      </c>
      <c r="J13" s="11">
        <f>'[1]1. Delegazioni'!J13</f>
        <v>61</v>
      </c>
      <c r="K13" s="12">
        <f>'[1]1. Delegazioni'!K13</f>
        <v>0.24210000000000001</v>
      </c>
      <c r="L13" s="10">
        <f>'[1]1. Delegazioni'!L13</f>
        <v>443</v>
      </c>
      <c r="M13" s="11">
        <f>'[1]1. Delegazioni'!M13</f>
        <v>53</v>
      </c>
      <c r="N13" s="12">
        <f>'[1]1. Delegazioni'!N13</f>
        <v>0.13589999999999999</v>
      </c>
      <c r="O13" s="10">
        <f>'[1]1. Delegazioni'!O13</f>
        <v>8</v>
      </c>
      <c r="P13" s="11">
        <f>'[1]1. Delegazioni'!P13</f>
        <v>8</v>
      </c>
      <c r="Q13" s="138" t="s">
        <v>151</v>
      </c>
      <c r="R13" s="8"/>
      <c r="S13" s="8"/>
    </row>
    <row r="14" spans="2:37" s="7" customFormat="1" x14ac:dyDescent="0.2">
      <c r="B14" s="8" t="s">
        <v>64</v>
      </c>
      <c r="C14" s="10">
        <f>'[1]1. Delegazioni'!C14</f>
        <v>2003</v>
      </c>
      <c r="D14" s="11">
        <f>'[1]1. Delegazioni'!D14</f>
        <v>370</v>
      </c>
      <c r="E14" s="12">
        <f>'[1]1. Delegazioni'!E14</f>
        <v>0.2266</v>
      </c>
      <c r="F14" s="10">
        <f>'[1]1. Delegazioni'!F14</f>
        <v>220</v>
      </c>
      <c r="G14" s="11">
        <f>'[1]1. Delegazioni'!G14</f>
        <v>11</v>
      </c>
      <c r="H14" s="12">
        <f>'[1]1. Delegazioni'!H14</f>
        <v>5.2600000000000001E-2</v>
      </c>
      <c r="I14" s="10">
        <f>'[1]1. Delegazioni'!I14</f>
        <v>582</v>
      </c>
      <c r="J14" s="11">
        <f>'[1]1. Delegazioni'!J14</f>
        <v>118</v>
      </c>
      <c r="K14" s="12">
        <f>'[1]1. Delegazioni'!K14</f>
        <v>0.25430000000000003</v>
      </c>
      <c r="L14" s="10">
        <f>'[1]1. Delegazioni'!L14</f>
        <v>1199</v>
      </c>
      <c r="M14" s="11">
        <f>'[1]1. Delegazioni'!M14</f>
        <v>239</v>
      </c>
      <c r="N14" s="12">
        <f>'[1]1. Delegazioni'!N14</f>
        <v>0.249</v>
      </c>
      <c r="O14" s="10">
        <f>'[1]1. Delegazioni'!O14</f>
        <v>2</v>
      </c>
      <c r="P14" s="11">
        <f>'[1]1. Delegazioni'!P14</f>
        <v>2</v>
      </c>
      <c r="Q14" s="138" t="s">
        <v>151</v>
      </c>
      <c r="R14" s="8"/>
      <c r="S14" s="8"/>
    </row>
    <row r="15" spans="2:37" s="7" customFormat="1" x14ac:dyDescent="0.2">
      <c r="B15" s="8" t="s">
        <v>65</v>
      </c>
      <c r="C15" s="10">
        <f>'[1]1. Delegazioni'!C15</f>
        <v>1929</v>
      </c>
      <c r="D15" s="11">
        <f>'[1]1. Delegazioni'!D15</f>
        <v>402</v>
      </c>
      <c r="E15" s="12">
        <f>'[1]1. Delegazioni'!E15</f>
        <v>0.26329999999999998</v>
      </c>
      <c r="F15" s="10">
        <f>'[1]1. Delegazioni'!F15</f>
        <v>188</v>
      </c>
      <c r="G15" s="11">
        <f>'[1]1. Delegazioni'!G15</f>
        <v>31</v>
      </c>
      <c r="H15" s="12">
        <f>'[1]1. Delegazioni'!H15</f>
        <v>0.19750000000000001</v>
      </c>
      <c r="I15" s="10">
        <f>'[1]1. Delegazioni'!I15</f>
        <v>675</v>
      </c>
      <c r="J15" s="11">
        <f>'[1]1. Delegazioni'!J15</f>
        <v>206</v>
      </c>
      <c r="K15" s="12">
        <f>'[1]1. Delegazioni'!K15</f>
        <v>0.43919999999999998</v>
      </c>
      <c r="L15" s="10">
        <f>'[1]1. Delegazioni'!L15</f>
        <v>1033</v>
      </c>
      <c r="M15" s="11">
        <f>'[1]1. Delegazioni'!M15</f>
        <v>132</v>
      </c>
      <c r="N15" s="12">
        <f>'[1]1. Delegazioni'!N15</f>
        <v>0.14649999999999999</v>
      </c>
      <c r="O15" s="10">
        <f>'[1]1. Delegazioni'!O15</f>
        <v>33</v>
      </c>
      <c r="P15" s="11">
        <f>'[1]1. Delegazioni'!P15</f>
        <v>33</v>
      </c>
      <c r="Q15" s="138" t="s">
        <v>151</v>
      </c>
      <c r="R15" s="8"/>
      <c r="S15" s="8"/>
    </row>
    <row r="16" spans="2:37" s="7" customFormat="1" x14ac:dyDescent="0.2">
      <c r="B16" s="8" t="s">
        <v>5</v>
      </c>
      <c r="C16" s="10">
        <f>'[1]1. Delegazioni'!C16</f>
        <v>14325</v>
      </c>
      <c r="D16" s="11">
        <f>'[1]1. Delegazioni'!D16</f>
        <v>2397</v>
      </c>
      <c r="E16" s="12">
        <f>'[1]1. Delegazioni'!E16</f>
        <v>0.20100000000000001</v>
      </c>
      <c r="F16" s="10">
        <f>'[1]1. Delegazioni'!F16</f>
        <v>433</v>
      </c>
      <c r="G16" s="11">
        <f>'[1]1. Delegazioni'!G16</f>
        <v>28</v>
      </c>
      <c r="H16" s="12">
        <f>'[1]1. Delegazioni'!H16</f>
        <v>6.9099999999999995E-2</v>
      </c>
      <c r="I16" s="10">
        <f>'[1]1. Delegazioni'!I16</f>
        <v>4580</v>
      </c>
      <c r="J16" s="11">
        <f>'[1]1. Delegazioni'!J16</f>
        <v>1470</v>
      </c>
      <c r="K16" s="12">
        <f>'[1]1. Delegazioni'!K16</f>
        <v>0.47270000000000001</v>
      </c>
      <c r="L16" s="10">
        <f>'[1]1. Delegazioni'!L16</f>
        <v>9103</v>
      </c>
      <c r="M16" s="11">
        <f>'[1]1. Delegazioni'!M16</f>
        <v>690</v>
      </c>
      <c r="N16" s="12">
        <f>'[1]1. Delegazioni'!N16</f>
        <v>8.2000000000000003E-2</v>
      </c>
      <c r="O16" s="10">
        <f>'[1]1. Delegazioni'!O16</f>
        <v>209</v>
      </c>
      <c r="P16" s="11">
        <f>'[1]1. Delegazioni'!P16</f>
        <v>209</v>
      </c>
      <c r="Q16" s="138" t="s">
        <v>151</v>
      </c>
      <c r="R16" s="8"/>
      <c r="S16" s="8"/>
    </row>
    <row r="17" spans="2:19" s="7" customFormat="1" x14ac:dyDescent="0.2">
      <c r="B17" s="8" t="s">
        <v>40</v>
      </c>
      <c r="C17" s="10">
        <f>'[1]1. Delegazioni'!C17</f>
        <v>3253</v>
      </c>
      <c r="D17" s="11">
        <f>'[1]1. Delegazioni'!D17</f>
        <v>767</v>
      </c>
      <c r="E17" s="12">
        <f>'[1]1. Delegazioni'!E17</f>
        <v>0.3085</v>
      </c>
      <c r="F17" s="10">
        <f>'[1]1. Delegazioni'!F17</f>
        <v>134</v>
      </c>
      <c r="G17" s="11">
        <f>'[1]1. Delegazioni'!G17</f>
        <v>14</v>
      </c>
      <c r="H17" s="12">
        <f>'[1]1. Delegazioni'!H17</f>
        <v>0.1167</v>
      </c>
      <c r="I17" s="10">
        <f>'[1]1. Delegazioni'!I17</f>
        <v>747</v>
      </c>
      <c r="J17" s="11">
        <f>'[1]1. Delegazioni'!J17</f>
        <v>253</v>
      </c>
      <c r="K17" s="12">
        <f>'[1]1. Delegazioni'!K17</f>
        <v>0.5121</v>
      </c>
      <c r="L17" s="10">
        <f>'[1]1. Delegazioni'!L17</f>
        <v>2355</v>
      </c>
      <c r="M17" s="11">
        <f>'[1]1. Delegazioni'!M17</f>
        <v>483</v>
      </c>
      <c r="N17" s="12">
        <f>'[1]1. Delegazioni'!N17</f>
        <v>0.25800000000000001</v>
      </c>
      <c r="O17" s="10">
        <f>'[1]1. Delegazioni'!O17</f>
        <v>17</v>
      </c>
      <c r="P17" s="11">
        <f>'[1]1. Delegazioni'!P17</f>
        <v>17</v>
      </c>
      <c r="Q17" s="138" t="s">
        <v>151</v>
      </c>
      <c r="R17" s="8"/>
      <c r="S17" s="8"/>
    </row>
    <row r="18" spans="2:19" s="7" customFormat="1" x14ac:dyDescent="0.2">
      <c r="B18" s="8" t="s">
        <v>9</v>
      </c>
      <c r="C18" s="10">
        <f>'[1]1. Delegazioni'!C18</f>
        <v>1267</v>
      </c>
      <c r="D18" s="11">
        <f>'[1]1. Delegazioni'!D18</f>
        <v>328</v>
      </c>
      <c r="E18" s="12">
        <f>'[1]1. Delegazioni'!E18</f>
        <v>0.3493</v>
      </c>
      <c r="F18" s="10">
        <f>'[1]1. Delegazioni'!F18</f>
        <v>92</v>
      </c>
      <c r="G18" s="11">
        <f>'[1]1. Delegazioni'!G18</f>
        <v>8</v>
      </c>
      <c r="H18" s="12">
        <f>'[1]1. Delegazioni'!H18</f>
        <v>9.5200000000000007E-2</v>
      </c>
      <c r="I18" s="10">
        <f>'[1]1. Delegazioni'!I18</f>
        <v>429</v>
      </c>
      <c r="J18" s="11">
        <f>'[1]1. Delegazioni'!J18</f>
        <v>177</v>
      </c>
      <c r="K18" s="12">
        <f>'[1]1. Delegazioni'!K18</f>
        <v>0.70240000000000002</v>
      </c>
      <c r="L18" s="10">
        <f>'[1]1. Delegazioni'!L18</f>
        <v>723</v>
      </c>
      <c r="M18" s="11">
        <f>'[1]1. Delegazioni'!M18</f>
        <v>120</v>
      </c>
      <c r="N18" s="12">
        <f>'[1]1. Delegazioni'!N18</f>
        <v>0.19900000000000001</v>
      </c>
      <c r="O18" s="10">
        <f>'[1]1. Delegazioni'!O18</f>
        <v>23</v>
      </c>
      <c r="P18" s="11">
        <f>'[1]1. Delegazioni'!P18</f>
        <v>23</v>
      </c>
      <c r="Q18" s="138" t="s">
        <v>151</v>
      </c>
      <c r="R18" s="8"/>
      <c r="S18" s="8"/>
    </row>
    <row r="19" spans="2:19" s="7" customFormat="1" x14ac:dyDescent="0.2">
      <c r="B19" s="8" t="s">
        <v>41</v>
      </c>
      <c r="C19" s="10">
        <f>'[1]1. Delegazioni'!C19</f>
        <v>9612</v>
      </c>
      <c r="D19" s="11">
        <f>'[1]1. Delegazioni'!D19</f>
        <v>2771</v>
      </c>
      <c r="E19" s="12">
        <f>'[1]1. Delegazioni'!E19</f>
        <v>0.40510000000000002</v>
      </c>
      <c r="F19" s="10">
        <f>'[1]1. Delegazioni'!F19</f>
        <v>177</v>
      </c>
      <c r="G19" s="11">
        <f>'[1]1. Delegazioni'!G19</f>
        <v>-25</v>
      </c>
      <c r="H19" s="12">
        <f>'[1]1. Delegazioni'!H19</f>
        <v>-0.12379999999999999</v>
      </c>
      <c r="I19" s="10">
        <f>'[1]1. Delegazioni'!I19</f>
        <v>2065</v>
      </c>
      <c r="J19" s="11">
        <f>'[1]1. Delegazioni'!J19</f>
        <v>684</v>
      </c>
      <c r="K19" s="12">
        <f>'[1]1. Delegazioni'!K19</f>
        <v>0.49530000000000002</v>
      </c>
      <c r="L19" s="10">
        <f>'[1]1. Delegazioni'!L19</f>
        <v>7298</v>
      </c>
      <c r="M19" s="11">
        <f>'[1]1. Delegazioni'!M19</f>
        <v>2040</v>
      </c>
      <c r="N19" s="12">
        <f>'[1]1. Delegazioni'!N19</f>
        <v>0.38800000000000001</v>
      </c>
      <c r="O19" s="10">
        <f>'[1]1. Delegazioni'!O19</f>
        <v>72</v>
      </c>
      <c r="P19" s="11">
        <f>'[1]1. Delegazioni'!P19</f>
        <v>72</v>
      </c>
      <c r="Q19" s="138" t="s">
        <v>151</v>
      </c>
      <c r="R19" s="8"/>
      <c r="S19" s="8"/>
    </row>
    <row r="20" spans="2:19" s="7" customFormat="1" x14ac:dyDescent="0.2">
      <c r="B20" s="8" t="s">
        <v>42</v>
      </c>
      <c r="C20" s="10">
        <f>'[1]1. Delegazioni'!C20</f>
        <v>9570</v>
      </c>
      <c r="D20" s="11">
        <f>'[1]1. Delegazioni'!D20</f>
        <v>2169</v>
      </c>
      <c r="E20" s="12">
        <f>'[1]1. Delegazioni'!E20</f>
        <v>0.29310000000000003</v>
      </c>
      <c r="F20" s="10">
        <f>'[1]1. Delegazioni'!F20</f>
        <v>448</v>
      </c>
      <c r="G20" s="11">
        <f>'[1]1. Delegazioni'!G20</f>
        <v>-7</v>
      </c>
      <c r="H20" s="12">
        <f>'[1]1. Delegazioni'!H20</f>
        <v>-1.54E-2</v>
      </c>
      <c r="I20" s="10">
        <f>'[1]1. Delegazioni'!I20</f>
        <v>4316</v>
      </c>
      <c r="J20" s="11">
        <f>'[1]1. Delegazioni'!J20</f>
        <v>1249</v>
      </c>
      <c r="K20" s="12">
        <f>'[1]1. Delegazioni'!K20</f>
        <v>0.40720000000000001</v>
      </c>
      <c r="L20" s="10">
        <f>'[1]1. Delegazioni'!L20</f>
        <v>4709</v>
      </c>
      <c r="M20" s="11">
        <f>'[1]1. Delegazioni'!M20</f>
        <v>830</v>
      </c>
      <c r="N20" s="12">
        <f>'[1]1. Delegazioni'!N20</f>
        <v>0.214</v>
      </c>
      <c r="O20" s="10">
        <f>'[1]1. Delegazioni'!O20</f>
        <v>97</v>
      </c>
      <c r="P20" s="11">
        <f>'[1]1. Delegazioni'!P20</f>
        <v>97</v>
      </c>
      <c r="Q20" s="138" t="s">
        <v>151</v>
      </c>
      <c r="R20" s="8"/>
      <c r="S20" s="8"/>
    </row>
    <row r="21" spans="2:19" s="7" customFormat="1" x14ac:dyDescent="0.2">
      <c r="B21" s="8" t="s">
        <v>7</v>
      </c>
      <c r="C21" s="10">
        <f>'[1]1. Delegazioni'!C21</f>
        <v>4588</v>
      </c>
      <c r="D21" s="11">
        <f>'[1]1. Delegazioni'!D21</f>
        <v>900</v>
      </c>
      <c r="E21" s="12">
        <f>'[1]1. Delegazioni'!E21</f>
        <v>0.24399999999999999</v>
      </c>
      <c r="F21" s="10">
        <f>'[1]1. Delegazioni'!F21</f>
        <v>207</v>
      </c>
      <c r="G21" s="11">
        <f>'[1]1. Delegazioni'!G21</f>
        <v>-7</v>
      </c>
      <c r="H21" s="12">
        <f>'[1]1. Delegazioni'!H21</f>
        <v>-3.27E-2</v>
      </c>
      <c r="I21" s="10">
        <f>'[1]1. Delegazioni'!I21</f>
        <v>1288</v>
      </c>
      <c r="J21" s="11">
        <f>'[1]1. Delegazioni'!J21</f>
        <v>675</v>
      </c>
      <c r="K21" s="12">
        <f>'[1]1. Delegazioni'!K21</f>
        <v>1.1011</v>
      </c>
      <c r="L21" s="10">
        <f>'[1]1. Delegazioni'!L21</f>
        <v>3037</v>
      </c>
      <c r="M21" s="11">
        <f>'[1]1. Delegazioni'!M21</f>
        <v>176</v>
      </c>
      <c r="N21" s="12">
        <f>'[1]1. Delegazioni'!N21</f>
        <v>6.1499999999999999E-2</v>
      </c>
      <c r="O21" s="10">
        <f>'[1]1. Delegazioni'!O21</f>
        <v>56</v>
      </c>
      <c r="P21" s="11">
        <f>'[1]1. Delegazioni'!P21</f>
        <v>56</v>
      </c>
      <c r="Q21" s="138" t="s">
        <v>151</v>
      </c>
      <c r="R21" s="8"/>
      <c r="S21" s="8"/>
    </row>
    <row r="22" spans="2:19" s="7" customFormat="1" x14ac:dyDescent="0.2">
      <c r="B22" s="8" t="s">
        <v>43</v>
      </c>
      <c r="C22" s="10">
        <f>'[1]1. Delegazioni'!C22</f>
        <v>3190</v>
      </c>
      <c r="D22" s="11">
        <f>'[1]1. Delegazioni'!D22</f>
        <v>826</v>
      </c>
      <c r="E22" s="12">
        <f>'[1]1. Delegazioni'!E22</f>
        <v>0.34939999999999999</v>
      </c>
      <c r="F22" s="10">
        <f>'[1]1. Delegazioni'!F22</f>
        <v>153</v>
      </c>
      <c r="G22" s="11">
        <f>'[1]1. Delegazioni'!G22</f>
        <v>6</v>
      </c>
      <c r="H22" s="12">
        <f>'[1]1. Delegazioni'!H22</f>
        <v>4.0800000000000003E-2</v>
      </c>
      <c r="I22" s="10">
        <f>'[1]1. Delegazioni'!I22</f>
        <v>1207</v>
      </c>
      <c r="J22" s="11">
        <f>'[1]1. Delegazioni'!J22</f>
        <v>506</v>
      </c>
      <c r="K22" s="12">
        <f>'[1]1. Delegazioni'!K22</f>
        <v>0.7218</v>
      </c>
      <c r="L22" s="10">
        <f>'[1]1. Delegazioni'!L22</f>
        <v>1802</v>
      </c>
      <c r="M22" s="11">
        <f>'[1]1. Delegazioni'!M22</f>
        <v>286</v>
      </c>
      <c r="N22" s="12">
        <f>'[1]1. Delegazioni'!N22</f>
        <v>0.18870000000000001</v>
      </c>
      <c r="O22" s="10">
        <f>'[1]1. Delegazioni'!O22</f>
        <v>28</v>
      </c>
      <c r="P22" s="11">
        <f>'[1]1. Delegazioni'!P22</f>
        <v>28</v>
      </c>
      <c r="Q22" s="138" t="s">
        <v>151</v>
      </c>
      <c r="R22" s="8"/>
      <c r="S22" s="8"/>
    </row>
    <row r="23" spans="2:19" s="7" customFormat="1" x14ac:dyDescent="0.2">
      <c r="B23" s="8" t="s">
        <v>44</v>
      </c>
      <c r="C23" s="10">
        <f>'[1]1. Delegazioni'!C23</f>
        <v>2933</v>
      </c>
      <c r="D23" s="11">
        <f>'[1]1. Delegazioni'!D23</f>
        <v>226</v>
      </c>
      <c r="E23" s="12">
        <f>'[1]1. Delegazioni'!E23</f>
        <v>8.3500000000000005E-2</v>
      </c>
      <c r="F23" s="10">
        <f>'[1]1. Delegazioni'!F23</f>
        <v>532</v>
      </c>
      <c r="G23" s="11">
        <f>'[1]1. Delegazioni'!G23</f>
        <v>-6</v>
      </c>
      <c r="H23" s="12">
        <f>'[1]1. Delegazioni'!H23</f>
        <v>-1.12E-2</v>
      </c>
      <c r="I23" s="10">
        <f>'[1]1. Delegazioni'!I23</f>
        <v>800</v>
      </c>
      <c r="J23" s="11">
        <f>'[1]1. Delegazioni'!J23</f>
        <v>123</v>
      </c>
      <c r="K23" s="12">
        <f>'[1]1. Delegazioni'!K23</f>
        <v>0.1817</v>
      </c>
      <c r="L23" s="10">
        <f>'[1]1. Delegazioni'!L23</f>
        <v>1537</v>
      </c>
      <c r="M23" s="11">
        <f>'[1]1. Delegazioni'!M23</f>
        <v>45</v>
      </c>
      <c r="N23" s="12">
        <f>'[1]1. Delegazioni'!N23</f>
        <v>3.0200000000000001E-2</v>
      </c>
      <c r="O23" s="10">
        <f>'[1]1. Delegazioni'!O23</f>
        <v>64</v>
      </c>
      <c r="P23" s="11">
        <f>'[1]1. Delegazioni'!P23</f>
        <v>64</v>
      </c>
      <c r="Q23" s="138" t="s">
        <v>151</v>
      </c>
      <c r="R23" s="8"/>
      <c r="S23" s="8"/>
    </row>
    <row r="24" spans="2:19" s="7" customFormat="1" ht="21" customHeight="1" x14ac:dyDescent="0.2">
      <c r="B24" s="13" t="s">
        <v>149</v>
      </c>
      <c r="C24" s="14">
        <f>'1. Macrosettori'!C25</f>
        <v>57448</v>
      </c>
      <c r="D24" s="56">
        <f>'1. Macrosettori'!D25</f>
        <v>11905</v>
      </c>
      <c r="E24" s="15">
        <f>'1. Macrosettori'!E25</f>
        <v>0.26140131304481479</v>
      </c>
      <c r="F24" s="14">
        <f>'1. Macrosettori'!F25</f>
        <v>2786</v>
      </c>
      <c r="G24" s="56">
        <f>'1. Macrosettori'!G25</f>
        <v>71</v>
      </c>
      <c r="H24" s="15">
        <f>'1. Macrosettori'!H25</f>
        <v>2.6151012891344382E-2</v>
      </c>
      <c r="I24" s="14">
        <f>'1. Macrosettori'!I25</f>
        <v>17770</v>
      </c>
      <c r="J24" s="56">
        <f>'1. Macrosettori'!J25</f>
        <v>5683</v>
      </c>
      <c r="K24" s="15">
        <f>'1. Macrosettori'!K25</f>
        <v>0.47017456771738231</v>
      </c>
      <c r="L24" s="14">
        <f>'1. Macrosettori'!L25</f>
        <v>36231</v>
      </c>
      <c r="M24" s="56">
        <f>'1. Macrosettori'!M25</f>
        <v>5491</v>
      </c>
      <c r="N24" s="15">
        <f>'1. Macrosettori'!N25</f>
        <v>0.17862719583604425</v>
      </c>
      <c r="O24" s="14">
        <f>'1. Macrosettori'!O25</f>
        <v>661</v>
      </c>
      <c r="P24" s="56">
        <f>'1. Macrosettori'!P25</f>
        <v>660</v>
      </c>
      <c r="Q24" s="15">
        <f>'1. Macrosettori'!Q25</f>
        <v>660</v>
      </c>
    </row>
    <row r="25" spans="2:19" s="7" customFormat="1" ht="24.95" customHeight="1" x14ac:dyDescent="0.2">
      <c r="B25" s="163" t="s">
        <v>47</v>
      </c>
      <c r="C25" s="163"/>
      <c r="D25" s="163"/>
      <c r="E25" s="163"/>
      <c r="F25" s="163"/>
      <c r="G25" s="163"/>
      <c r="H25" s="163"/>
      <c r="I25" s="163"/>
      <c r="J25" s="163"/>
      <c r="K25" s="163"/>
      <c r="L25" s="163"/>
      <c r="M25" s="163"/>
      <c r="N25" s="163"/>
      <c r="O25" s="163"/>
      <c r="P25" s="163"/>
      <c r="Q25" s="163"/>
    </row>
    <row r="28" spans="2:19" s="6" customFormat="1" ht="24.95" customHeight="1" x14ac:dyDescent="0.25">
      <c r="B28" s="169" t="s">
        <v>220</v>
      </c>
      <c r="C28" s="169"/>
      <c r="D28" s="169"/>
      <c r="E28" s="169"/>
      <c r="F28" s="169"/>
      <c r="G28" s="169"/>
      <c r="H28" s="169"/>
      <c r="I28" s="169"/>
      <c r="J28" s="169"/>
      <c r="K28" s="169"/>
      <c r="L28" s="169"/>
      <c r="M28" s="169"/>
      <c r="N28" s="169"/>
      <c r="O28" s="1"/>
      <c r="P28" s="1"/>
      <c r="Q28" s="1"/>
    </row>
    <row r="29" spans="2:19" s="7" customFormat="1" ht="15" customHeight="1" x14ac:dyDescent="0.2">
      <c r="B29" s="164" t="s">
        <v>22</v>
      </c>
      <c r="C29" s="166" t="s">
        <v>55</v>
      </c>
      <c r="D29" s="166"/>
      <c r="E29" s="166"/>
      <c r="F29" s="162" t="s">
        <v>2</v>
      </c>
      <c r="G29" s="162"/>
      <c r="H29" s="162"/>
      <c r="I29" s="162"/>
      <c r="J29" s="162"/>
      <c r="K29" s="162"/>
      <c r="L29" s="162"/>
      <c r="M29" s="162"/>
      <c r="N29" s="162"/>
    </row>
    <row r="30" spans="2:19" s="7" customFormat="1" ht="30.75" customHeight="1" x14ac:dyDescent="0.2">
      <c r="B30" s="165"/>
      <c r="C30" s="167"/>
      <c r="D30" s="167"/>
      <c r="E30" s="167"/>
      <c r="F30" s="168" t="s">
        <v>23</v>
      </c>
      <c r="G30" s="168"/>
      <c r="H30" s="168"/>
      <c r="I30" s="168" t="s">
        <v>24</v>
      </c>
      <c r="J30" s="168"/>
      <c r="K30" s="168"/>
      <c r="L30" s="168" t="s">
        <v>25</v>
      </c>
      <c r="M30" s="168"/>
      <c r="N30" s="168"/>
    </row>
    <row r="31" spans="2:19" s="7" customFormat="1" ht="42" customHeight="1" x14ac:dyDescent="0.2">
      <c r="B31" s="9"/>
      <c r="C31" s="77" t="s">
        <v>358</v>
      </c>
      <c r="D31" s="78" t="s">
        <v>359</v>
      </c>
      <c r="E31" s="78" t="s">
        <v>360</v>
      </c>
      <c r="F31" s="77" t="s">
        <v>358</v>
      </c>
      <c r="G31" s="78" t="s">
        <v>359</v>
      </c>
      <c r="H31" s="78" t="s">
        <v>360</v>
      </c>
      <c r="I31" s="77" t="s">
        <v>358</v>
      </c>
      <c r="J31" s="78" t="s">
        <v>359</v>
      </c>
      <c r="K31" s="78" t="s">
        <v>360</v>
      </c>
      <c r="L31" s="77" t="s">
        <v>358</v>
      </c>
      <c r="M31" s="78" t="s">
        <v>359</v>
      </c>
      <c r="N31" s="78" t="s">
        <v>360</v>
      </c>
    </row>
    <row r="32" spans="2:19" s="7" customFormat="1" x14ac:dyDescent="0.2">
      <c r="B32" s="8" t="s">
        <v>60</v>
      </c>
      <c r="C32" s="10">
        <f>'[1]1. Delegazioni'!C32</f>
        <v>2356</v>
      </c>
      <c r="D32" s="11">
        <f>'[1]1. Delegazioni'!D32</f>
        <v>306</v>
      </c>
      <c r="E32" s="12">
        <f>'[1]1. Delegazioni'!E32</f>
        <v>0.14929999999999999</v>
      </c>
      <c r="F32" s="10">
        <f>'[1]1. Delegazioni'!F32</f>
        <v>293</v>
      </c>
      <c r="G32" s="11">
        <f>'[1]1. Delegazioni'!G32</f>
        <v>54</v>
      </c>
      <c r="H32" s="12">
        <f>'[1]1. Delegazioni'!H32</f>
        <v>0.22589999999999999</v>
      </c>
      <c r="I32" s="10">
        <f>'[1]1. Delegazioni'!I32</f>
        <v>459</v>
      </c>
      <c r="J32" s="11">
        <f>'[1]1. Delegazioni'!J32</f>
        <v>83</v>
      </c>
      <c r="K32" s="12">
        <f>'[1]1. Delegazioni'!K32</f>
        <v>0.22070000000000001</v>
      </c>
      <c r="L32" s="10">
        <f>'[1]1. Delegazioni'!L32</f>
        <v>1604</v>
      </c>
      <c r="M32" s="11">
        <f>'[1]1. Delegazioni'!M32</f>
        <v>169</v>
      </c>
      <c r="N32" s="12">
        <f>'[1]1. Delegazioni'!N32</f>
        <v>0.1178</v>
      </c>
      <c r="O32" s="10"/>
      <c r="P32" s="11"/>
      <c r="Q32" s="12"/>
      <c r="R32" s="8"/>
      <c r="S32" s="8"/>
    </row>
    <row r="33" spans="2:19" s="7" customFormat="1" x14ac:dyDescent="0.2">
      <c r="B33" s="8" t="s">
        <v>61</v>
      </c>
      <c r="C33" s="10">
        <f>'[1]1. Delegazioni'!C33</f>
        <v>393</v>
      </c>
      <c r="D33" s="11">
        <f>'[1]1. Delegazioni'!D33</f>
        <v>37</v>
      </c>
      <c r="E33" s="12">
        <f>'[1]1. Delegazioni'!E33</f>
        <v>0.10390000000000001</v>
      </c>
      <c r="F33" s="10">
        <f>'[1]1. Delegazioni'!F33</f>
        <v>23</v>
      </c>
      <c r="G33" s="11">
        <f>'[1]1. Delegazioni'!G33</f>
        <v>-2</v>
      </c>
      <c r="H33" s="12">
        <f>'[1]1. Delegazioni'!H33</f>
        <v>-0.08</v>
      </c>
      <c r="I33" s="10">
        <f>'[1]1. Delegazioni'!I33</f>
        <v>75</v>
      </c>
      <c r="J33" s="11">
        <f>'[1]1. Delegazioni'!J33</f>
        <v>19</v>
      </c>
      <c r="K33" s="12">
        <f>'[1]1. Delegazioni'!K33</f>
        <v>0.33929999999999999</v>
      </c>
      <c r="L33" s="10">
        <f>'[1]1. Delegazioni'!L33</f>
        <v>295</v>
      </c>
      <c r="M33" s="11">
        <f>'[1]1. Delegazioni'!M33</f>
        <v>20</v>
      </c>
      <c r="N33" s="12">
        <f>'[1]1. Delegazioni'!N33</f>
        <v>7.2700000000000001E-2</v>
      </c>
      <c r="O33" s="10"/>
      <c r="P33" s="11"/>
      <c r="Q33" s="12"/>
      <c r="R33" s="8"/>
      <c r="S33" s="8"/>
    </row>
    <row r="34" spans="2:19" s="7" customFormat="1" x14ac:dyDescent="0.2">
      <c r="B34" s="8" t="s">
        <v>62</v>
      </c>
      <c r="C34" s="10">
        <f>'[1]1. Delegazioni'!C34</f>
        <v>243</v>
      </c>
      <c r="D34" s="11">
        <f>'[1]1. Delegazioni'!D34</f>
        <v>54</v>
      </c>
      <c r="E34" s="12">
        <f>'[1]1. Delegazioni'!E34</f>
        <v>0.28570000000000001</v>
      </c>
      <c r="F34" s="10">
        <f>'[1]1. Delegazioni'!F34</f>
        <v>11</v>
      </c>
      <c r="G34" s="11">
        <f>'[1]1. Delegazioni'!G34</f>
        <v>-5</v>
      </c>
      <c r="H34" s="12">
        <f>'[1]1. Delegazioni'!H34</f>
        <v>-0.3125</v>
      </c>
      <c r="I34" s="10">
        <f>'[1]1. Delegazioni'!I34</f>
        <v>37</v>
      </c>
      <c r="J34" s="11">
        <f>'[1]1. Delegazioni'!J34</f>
        <v>24</v>
      </c>
      <c r="K34" s="12">
        <f>'[1]1. Delegazioni'!K34</f>
        <v>1.8462000000000001</v>
      </c>
      <c r="L34" s="10">
        <f>'[1]1. Delegazioni'!L34</f>
        <v>195</v>
      </c>
      <c r="M34" s="11">
        <f>'[1]1. Delegazioni'!M34</f>
        <v>35</v>
      </c>
      <c r="N34" s="12">
        <f>'[1]1. Delegazioni'!N34</f>
        <v>0.21879999999999999</v>
      </c>
      <c r="O34" s="10"/>
      <c r="P34" s="11"/>
      <c r="Q34" s="12"/>
      <c r="R34" s="8"/>
      <c r="S34" s="8"/>
    </row>
    <row r="35" spans="2:19" s="7" customFormat="1" x14ac:dyDescent="0.2">
      <c r="B35" s="8" t="s">
        <v>63</v>
      </c>
      <c r="C35" s="10">
        <f>'[1]1. Delegazioni'!C35</f>
        <v>443</v>
      </c>
      <c r="D35" s="11">
        <f>'[1]1. Delegazioni'!D35</f>
        <v>53</v>
      </c>
      <c r="E35" s="12">
        <f>'[1]1. Delegazioni'!E35</f>
        <v>0.13589999999999999</v>
      </c>
      <c r="F35" s="10">
        <f>'[1]1. Delegazioni'!F35</f>
        <v>33</v>
      </c>
      <c r="G35" s="11">
        <f>'[1]1. Delegazioni'!G35</f>
        <v>1</v>
      </c>
      <c r="H35" s="12">
        <f>'[1]1. Delegazioni'!H35</f>
        <v>3.1300000000000001E-2</v>
      </c>
      <c r="I35" s="10">
        <f>'[1]1. Delegazioni'!I35</f>
        <v>78</v>
      </c>
      <c r="J35" s="11">
        <f>'[1]1. Delegazioni'!J35</f>
        <v>27</v>
      </c>
      <c r="K35" s="12">
        <f>'[1]1. Delegazioni'!K35</f>
        <v>0.52939999999999998</v>
      </c>
      <c r="L35" s="10">
        <f>'[1]1. Delegazioni'!L35</f>
        <v>332</v>
      </c>
      <c r="M35" s="11">
        <f>'[1]1. Delegazioni'!M35</f>
        <v>25</v>
      </c>
      <c r="N35" s="12">
        <f>'[1]1. Delegazioni'!N35</f>
        <v>8.14E-2</v>
      </c>
      <c r="O35" s="10"/>
      <c r="P35" s="11"/>
      <c r="Q35" s="12"/>
      <c r="R35" s="8"/>
      <c r="S35" s="8"/>
    </row>
    <row r="36" spans="2:19" s="7" customFormat="1" x14ac:dyDescent="0.2">
      <c r="B36" s="8" t="s">
        <v>64</v>
      </c>
      <c r="C36" s="10">
        <f>'[1]1. Delegazioni'!C36</f>
        <v>1199</v>
      </c>
      <c r="D36" s="11">
        <f>'[1]1. Delegazioni'!D36</f>
        <v>239</v>
      </c>
      <c r="E36" s="12">
        <f>'[1]1. Delegazioni'!E36</f>
        <v>0.249</v>
      </c>
      <c r="F36" s="10">
        <f>'[1]1. Delegazioni'!F36</f>
        <v>207</v>
      </c>
      <c r="G36" s="11">
        <f>'[1]1. Delegazioni'!G36</f>
        <v>69</v>
      </c>
      <c r="H36" s="12">
        <f>'[1]1. Delegazioni'!H36</f>
        <v>0.5</v>
      </c>
      <c r="I36" s="10">
        <f>'[1]1. Delegazioni'!I36</f>
        <v>290</v>
      </c>
      <c r="J36" s="11">
        <f>'[1]1. Delegazioni'!J36</f>
        <v>45</v>
      </c>
      <c r="K36" s="12">
        <f>'[1]1. Delegazioni'!K36</f>
        <v>0.1837</v>
      </c>
      <c r="L36" s="10">
        <f>'[1]1. Delegazioni'!L36</f>
        <v>702</v>
      </c>
      <c r="M36" s="11">
        <f>'[1]1. Delegazioni'!M36</f>
        <v>125</v>
      </c>
      <c r="N36" s="12">
        <f>'[1]1. Delegazioni'!N36</f>
        <v>0.21659999999999999</v>
      </c>
      <c r="O36" s="10"/>
      <c r="P36" s="11"/>
      <c r="Q36" s="12"/>
      <c r="R36" s="8"/>
      <c r="S36" s="8"/>
    </row>
    <row r="37" spans="2:19" s="7" customFormat="1" x14ac:dyDescent="0.2">
      <c r="B37" s="8" t="s">
        <v>65</v>
      </c>
      <c r="C37" s="10">
        <f>'[1]1. Delegazioni'!C37</f>
        <v>1033</v>
      </c>
      <c r="D37" s="11">
        <f>'[1]1. Delegazioni'!D37</f>
        <v>132</v>
      </c>
      <c r="E37" s="12">
        <f>'[1]1. Delegazioni'!E37</f>
        <v>0.14649999999999999</v>
      </c>
      <c r="F37" s="10">
        <f>'[1]1. Delegazioni'!F37</f>
        <v>158</v>
      </c>
      <c r="G37" s="11">
        <f>'[1]1. Delegazioni'!G37</f>
        <v>-15</v>
      </c>
      <c r="H37" s="12">
        <f>'[1]1. Delegazioni'!H37</f>
        <v>-8.6699999999999999E-2</v>
      </c>
      <c r="I37" s="10">
        <f>'[1]1. Delegazioni'!I37</f>
        <v>180</v>
      </c>
      <c r="J37" s="11">
        <f>'[1]1. Delegazioni'!J37</f>
        <v>31</v>
      </c>
      <c r="K37" s="12">
        <f>'[1]1. Delegazioni'!K37</f>
        <v>0.20810000000000001</v>
      </c>
      <c r="L37" s="10">
        <f>'[1]1. Delegazioni'!L37</f>
        <v>695</v>
      </c>
      <c r="M37" s="11">
        <f>'[1]1. Delegazioni'!M37</f>
        <v>116</v>
      </c>
      <c r="N37" s="12">
        <f>'[1]1. Delegazioni'!N37</f>
        <v>0.20030000000000001</v>
      </c>
      <c r="O37" s="10"/>
      <c r="P37" s="11"/>
      <c r="Q37" s="12"/>
      <c r="R37" s="8"/>
      <c r="S37" s="8"/>
    </row>
    <row r="38" spans="2:19" s="7" customFormat="1" x14ac:dyDescent="0.2">
      <c r="B38" s="8" t="s">
        <v>5</v>
      </c>
      <c r="C38" s="10">
        <f>'[1]1. Delegazioni'!C38</f>
        <v>9103</v>
      </c>
      <c r="D38" s="11">
        <f>'[1]1. Delegazioni'!D38</f>
        <v>690</v>
      </c>
      <c r="E38" s="12">
        <f>'[1]1. Delegazioni'!E38</f>
        <v>8.2000000000000003E-2</v>
      </c>
      <c r="F38" s="10">
        <f>'[1]1. Delegazioni'!F38</f>
        <v>1180</v>
      </c>
      <c r="G38" s="11">
        <f>'[1]1. Delegazioni'!G38</f>
        <v>152</v>
      </c>
      <c r="H38" s="12">
        <f>'[1]1. Delegazioni'!H38</f>
        <v>0.1479</v>
      </c>
      <c r="I38" s="10">
        <f>'[1]1. Delegazioni'!I38</f>
        <v>1225</v>
      </c>
      <c r="J38" s="11">
        <f>'[1]1. Delegazioni'!J38</f>
        <v>104</v>
      </c>
      <c r="K38" s="12">
        <f>'[1]1. Delegazioni'!K38</f>
        <v>9.2799999999999994E-2</v>
      </c>
      <c r="L38" s="10">
        <f>'[1]1. Delegazioni'!L38</f>
        <v>6698</v>
      </c>
      <c r="M38" s="11">
        <f>'[1]1. Delegazioni'!M38</f>
        <v>434</v>
      </c>
      <c r="N38" s="12">
        <f>'[1]1. Delegazioni'!N38</f>
        <v>6.93E-2</v>
      </c>
    </row>
    <row r="39" spans="2:19" s="7" customFormat="1" x14ac:dyDescent="0.2">
      <c r="B39" s="8" t="s">
        <v>40</v>
      </c>
      <c r="C39" s="10">
        <f>'[1]1. Delegazioni'!C39</f>
        <v>2355</v>
      </c>
      <c r="D39" s="11">
        <f>'[1]1. Delegazioni'!D39</f>
        <v>483</v>
      </c>
      <c r="E39" s="12">
        <f>'[1]1. Delegazioni'!E39</f>
        <v>0.25800000000000001</v>
      </c>
      <c r="F39" s="10">
        <f>'[1]1. Delegazioni'!F39</f>
        <v>264</v>
      </c>
      <c r="G39" s="11">
        <f>'[1]1. Delegazioni'!G39</f>
        <v>0</v>
      </c>
      <c r="H39" s="138" t="s">
        <v>151</v>
      </c>
      <c r="I39" s="10">
        <f>'[1]1. Delegazioni'!I39</f>
        <v>834</v>
      </c>
      <c r="J39" s="11">
        <f>'[1]1. Delegazioni'!J39</f>
        <v>234</v>
      </c>
      <c r="K39" s="12">
        <f>'[1]1. Delegazioni'!K39</f>
        <v>0.39</v>
      </c>
      <c r="L39" s="10">
        <f>'[1]1. Delegazioni'!L39</f>
        <v>1257</v>
      </c>
      <c r="M39" s="11">
        <f>'[1]1. Delegazioni'!M39</f>
        <v>249</v>
      </c>
      <c r="N39" s="12">
        <f>'[1]1. Delegazioni'!N39</f>
        <v>0.247</v>
      </c>
    </row>
    <row r="40" spans="2:19" s="7" customFormat="1" x14ac:dyDescent="0.2">
      <c r="B40" s="8" t="s">
        <v>9</v>
      </c>
      <c r="C40" s="10">
        <f>'[1]1. Delegazioni'!C40</f>
        <v>723</v>
      </c>
      <c r="D40" s="11">
        <f>'[1]1. Delegazioni'!D40</f>
        <v>120</v>
      </c>
      <c r="E40" s="12">
        <f>'[1]1. Delegazioni'!E40</f>
        <v>0.19900000000000001</v>
      </c>
      <c r="F40" s="10">
        <f>'[1]1. Delegazioni'!F40</f>
        <v>168</v>
      </c>
      <c r="G40" s="11">
        <f>'[1]1. Delegazioni'!G40</f>
        <v>23</v>
      </c>
      <c r="H40" s="12">
        <f>'[1]1. Delegazioni'!H40</f>
        <v>0.15859999999999999</v>
      </c>
      <c r="I40" s="10">
        <f>'[1]1. Delegazioni'!I40</f>
        <v>216</v>
      </c>
      <c r="J40" s="11">
        <f>'[1]1. Delegazioni'!J40</f>
        <v>19</v>
      </c>
      <c r="K40" s="12">
        <f>'[1]1. Delegazioni'!K40</f>
        <v>9.64E-2</v>
      </c>
      <c r="L40" s="10">
        <f>'[1]1. Delegazioni'!L40</f>
        <v>339</v>
      </c>
      <c r="M40" s="11">
        <f>'[1]1. Delegazioni'!M40</f>
        <v>78</v>
      </c>
      <c r="N40" s="12">
        <f>'[1]1. Delegazioni'!N40</f>
        <v>0.2989</v>
      </c>
    </row>
    <row r="41" spans="2:19" s="7" customFormat="1" x14ac:dyDescent="0.2">
      <c r="B41" s="8" t="s">
        <v>41</v>
      </c>
      <c r="C41" s="10">
        <f>'[1]1. Delegazioni'!C41</f>
        <v>7298</v>
      </c>
      <c r="D41" s="11">
        <f>'[1]1. Delegazioni'!D41</f>
        <v>2040</v>
      </c>
      <c r="E41" s="12">
        <f>'[1]1. Delegazioni'!E41</f>
        <v>0.38800000000000001</v>
      </c>
      <c r="F41" s="10">
        <f>'[1]1. Delegazioni'!F41</f>
        <v>518</v>
      </c>
      <c r="G41" s="11">
        <f>'[1]1. Delegazioni'!G41</f>
        <v>48</v>
      </c>
      <c r="H41" s="12">
        <f>'[1]1. Delegazioni'!H41</f>
        <v>0.1021</v>
      </c>
      <c r="I41" s="10">
        <f>'[1]1. Delegazioni'!I41</f>
        <v>4250</v>
      </c>
      <c r="J41" s="11">
        <f>'[1]1. Delegazioni'!J41</f>
        <v>1424</v>
      </c>
      <c r="K41" s="12">
        <f>'[1]1. Delegazioni'!K41</f>
        <v>0.50390000000000001</v>
      </c>
      <c r="L41" s="10">
        <f>'[1]1. Delegazioni'!L41</f>
        <v>2530</v>
      </c>
      <c r="M41" s="11">
        <f>'[1]1. Delegazioni'!M41</f>
        <v>568</v>
      </c>
      <c r="N41" s="12">
        <f>'[1]1. Delegazioni'!N41</f>
        <v>0.28949999999999998</v>
      </c>
    </row>
    <row r="42" spans="2:19" s="7" customFormat="1" x14ac:dyDescent="0.2">
      <c r="B42" s="8" t="s">
        <v>42</v>
      </c>
      <c r="C42" s="10">
        <f>'[1]1. Delegazioni'!C42</f>
        <v>4709</v>
      </c>
      <c r="D42" s="11">
        <f>'[1]1. Delegazioni'!D42</f>
        <v>830</v>
      </c>
      <c r="E42" s="12">
        <f>'[1]1. Delegazioni'!E42</f>
        <v>0.214</v>
      </c>
      <c r="F42" s="10">
        <f>'[1]1. Delegazioni'!F42</f>
        <v>675</v>
      </c>
      <c r="G42" s="11">
        <f>'[1]1. Delegazioni'!G42</f>
        <v>118</v>
      </c>
      <c r="H42" s="12">
        <f>'[1]1. Delegazioni'!H42</f>
        <v>0.21179999999999999</v>
      </c>
      <c r="I42" s="10">
        <f>'[1]1. Delegazioni'!I42</f>
        <v>866</v>
      </c>
      <c r="J42" s="11">
        <f>'[1]1. Delegazioni'!J42</f>
        <v>134</v>
      </c>
      <c r="K42" s="12">
        <f>'[1]1. Delegazioni'!K42</f>
        <v>0.18310000000000001</v>
      </c>
      <c r="L42" s="10">
        <f>'[1]1. Delegazioni'!L42</f>
        <v>3168</v>
      </c>
      <c r="M42" s="11">
        <f>'[1]1. Delegazioni'!M42</f>
        <v>578</v>
      </c>
      <c r="N42" s="12">
        <f>'[1]1. Delegazioni'!N42</f>
        <v>0.22320000000000001</v>
      </c>
    </row>
    <row r="43" spans="2:19" s="7" customFormat="1" x14ac:dyDescent="0.2">
      <c r="B43" s="8" t="s">
        <v>7</v>
      </c>
      <c r="C43" s="10">
        <f>'[1]1. Delegazioni'!C43</f>
        <v>3037</v>
      </c>
      <c r="D43" s="11">
        <f>'[1]1. Delegazioni'!D43</f>
        <v>176</v>
      </c>
      <c r="E43" s="12">
        <f>'[1]1. Delegazioni'!E43</f>
        <v>6.1499999999999999E-2</v>
      </c>
      <c r="F43" s="10">
        <f>'[1]1. Delegazioni'!F43</f>
        <v>347</v>
      </c>
      <c r="G43" s="11">
        <f>'[1]1. Delegazioni'!G43</f>
        <v>-67</v>
      </c>
      <c r="H43" s="12">
        <f>'[1]1. Delegazioni'!H43</f>
        <v>-0.1618</v>
      </c>
      <c r="I43" s="10">
        <f>'[1]1. Delegazioni'!I43</f>
        <v>387</v>
      </c>
      <c r="J43" s="11">
        <f>'[1]1. Delegazioni'!J43</f>
        <v>46</v>
      </c>
      <c r="K43" s="12">
        <f>'[1]1. Delegazioni'!K43</f>
        <v>0.13489999999999999</v>
      </c>
      <c r="L43" s="10">
        <f>'[1]1. Delegazioni'!L43</f>
        <v>2303</v>
      </c>
      <c r="M43" s="11">
        <f>'[1]1. Delegazioni'!M43</f>
        <v>197</v>
      </c>
      <c r="N43" s="12">
        <f>'[1]1. Delegazioni'!N43</f>
        <v>9.35E-2</v>
      </c>
    </row>
    <row r="44" spans="2:19" s="7" customFormat="1" x14ac:dyDescent="0.2">
      <c r="B44" s="8" t="s">
        <v>43</v>
      </c>
      <c r="C44" s="10">
        <f>'[1]1. Delegazioni'!C44</f>
        <v>1802</v>
      </c>
      <c r="D44" s="11">
        <f>'[1]1. Delegazioni'!D44</f>
        <v>286</v>
      </c>
      <c r="E44" s="12">
        <f>'[1]1. Delegazioni'!E44</f>
        <v>0.18870000000000001</v>
      </c>
      <c r="F44" s="10">
        <f>'[1]1. Delegazioni'!F44</f>
        <v>226</v>
      </c>
      <c r="G44" s="11">
        <f>'[1]1. Delegazioni'!G44</f>
        <v>59</v>
      </c>
      <c r="H44" s="12">
        <f>'[1]1. Delegazioni'!H44</f>
        <v>0.3533</v>
      </c>
      <c r="I44" s="10">
        <f>'[1]1. Delegazioni'!I44</f>
        <v>620</v>
      </c>
      <c r="J44" s="11">
        <f>'[1]1. Delegazioni'!J44</f>
        <v>83</v>
      </c>
      <c r="K44" s="12">
        <f>'[1]1. Delegazioni'!K44</f>
        <v>0.15459999999999999</v>
      </c>
      <c r="L44" s="10">
        <f>'[1]1. Delegazioni'!L44</f>
        <v>956</v>
      </c>
      <c r="M44" s="11">
        <f>'[1]1. Delegazioni'!M44</f>
        <v>144</v>
      </c>
      <c r="N44" s="12">
        <f>'[1]1. Delegazioni'!N44</f>
        <v>0.17730000000000001</v>
      </c>
    </row>
    <row r="45" spans="2:19" s="7" customFormat="1" x14ac:dyDescent="0.2">
      <c r="B45" s="8" t="s">
        <v>44</v>
      </c>
      <c r="C45" s="10">
        <f>'[1]1. Delegazioni'!C45</f>
        <v>1537</v>
      </c>
      <c r="D45" s="11">
        <f>'[1]1. Delegazioni'!D45</f>
        <v>45</v>
      </c>
      <c r="E45" s="12">
        <f>'[1]1. Delegazioni'!E45</f>
        <v>3.0200000000000001E-2</v>
      </c>
      <c r="F45" s="10">
        <f>'[1]1. Delegazioni'!F45</f>
        <v>246</v>
      </c>
      <c r="G45" s="11">
        <f>'[1]1. Delegazioni'!G45</f>
        <v>-79</v>
      </c>
      <c r="H45" s="12">
        <f>'[1]1. Delegazioni'!H45</f>
        <v>-0.24310000000000001</v>
      </c>
      <c r="I45" s="10">
        <f>'[1]1. Delegazioni'!I45</f>
        <v>282</v>
      </c>
      <c r="J45" s="11">
        <f>'[1]1. Delegazioni'!J45</f>
        <v>-32</v>
      </c>
      <c r="K45" s="12">
        <f>'[1]1. Delegazioni'!K45</f>
        <v>-0.1019</v>
      </c>
      <c r="L45" s="10">
        <f>'[1]1. Delegazioni'!L45</f>
        <v>1009</v>
      </c>
      <c r="M45" s="11">
        <f>'[1]1. Delegazioni'!M45</f>
        <v>156</v>
      </c>
      <c r="N45" s="12">
        <f>'[1]1. Delegazioni'!N45</f>
        <v>0.18290000000000001</v>
      </c>
    </row>
    <row r="46" spans="2:19" s="7" customFormat="1" ht="21" customHeight="1" x14ac:dyDescent="0.2">
      <c r="B46" s="13" t="s">
        <v>149</v>
      </c>
      <c r="C46" s="14">
        <f>'1. Settori'!C25</f>
        <v>36231</v>
      </c>
      <c r="D46" s="56">
        <f>'1. Settori'!D25</f>
        <v>5491</v>
      </c>
      <c r="E46" s="15">
        <f>'1. Settori'!E25</f>
        <v>0.17862719583604425</v>
      </c>
      <c r="F46" s="14">
        <f>'1. Settori'!F25</f>
        <v>4349</v>
      </c>
      <c r="G46" s="56">
        <f>'1. Settori'!G25</f>
        <v>356</v>
      </c>
      <c r="H46" s="15">
        <f>'1. Settori'!H25</f>
        <v>8.9156023040320567E-2</v>
      </c>
      <c r="I46" s="14">
        <f>'1. Settori'!I25</f>
        <v>9799</v>
      </c>
      <c r="J46" s="56">
        <f>'1. Settori'!J25</f>
        <v>2241</v>
      </c>
      <c r="K46" s="15">
        <f>'1. Settori'!K25</f>
        <v>0.29650701243715266</v>
      </c>
      <c r="L46" s="14">
        <f>'1. Settori'!L25</f>
        <v>22083</v>
      </c>
      <c r="M46" s="56">
        <f>'1. Settori'!M25</f>
        <v>2894</v>
      </c>
      <c r="N46" s="15">
        <f>'1. Settori'!N25</f>
        <v>0.1508155714211267</v>
      </c>
    </row>
    <row r="47" spans="2:19" s="7" customFormat="1" ht="24.95" customHeight="1" x14ac:dyDescent="0.2">
      <c r="B47" s="163" t="s">
        <v>47</v>
      </c>
      <c r="C47" s="163"/>
      <c r="D47" s="163"/>
      <c r="E47" s="163"/>
      <c r="F47" s="163"/>
      <c r="G47" s="163"/>
      <c r="H47" s="163"/>
      <c r="I47" s="163"/>
      <c r="J47" s="163"/>
      <c r="K47" s="163"/>
      <c r="L47" s="163"/>
      <c r="M47" s="163"/>
      <c r="N47" s="163"/>
    </row>
    <row r="50" spans="2:19" s="6" customFormat="1" ht="24.95" customHeight="1" x14ac:dyDescent="0.25">
      <c r="B50" s="55" t="s">
        <v>221</v>
      </c>
      <c r="C50" s="55"/>
      <c r="D50" s="55"/>
      <c r="E50" s="55"/>
      <c r="F50" s="55"/>
      <c r="G50" s="55"/>
      <c r="H50" s="55"/>
      <c r="I50" s="55"/>
      <c r="J50" s="55"/>
      <c r="K50" s="55"/>
      <c r="L50" s="51"/>
      <c r="M50" s="51"/>
      <c r="N50" s="51"/>
      <c r="O50" s="1"/>
      <c r="P50" s="1"/>
      <c r="Q50" s="1"/>
    </row>
    <row r="51" spans="2:19" s="7" customFormat="1" ht="15" customHeight="1" x14ac:dyDescent="0.2">
      <c r="B51" s="164" t="s">
        <v>22</v>
      </c>
      <c r="C51" s="166" t="s">
        <v>55</v>
      </c>
      <c r="D51" s="166"/>
      <c r="E51" s="166"/>
      <c r="F51" s="162" t="s">
        <v>2</v>
      </c>
      <c r="G51" s="162"/>
      <c r="H51" s="162"/>
      <c r="I51" s="162"/>
      <c r="J51" s="162"/>
      <c r="K51" s="162"/>
      <c r="L51" s="51"/>
      <c r="M51" s="51"/>
      <c r="N51" s="51"/>
    </row>
    <row r="52" spans="2:19" s="7" customFormat="1" ht="30.75" customHeight="1" x14ac:dyDescent="0.2">
      <c r="B52" s="165"/>
      <c r="C52" s="167"/>
      <c r="D52" s="167"/>
      <c r="E52" s="167"/>
      <c r="F52" s="168" t="s">
        <v>27</v>
      </c>
      <c r="G52" s="168"/>
      <c r="H52" s="168"/>
      <c r="I52" s="168" t="s">
        <v>28</v>
      </c>
      <c r="J52" s="168"/>
      <c r="K52" s="168"/>
      <c r="L52" s="51"/>
      <c r="M52" s="51"/>
      <c r="N52" s="51"/>
    </row>
    <row r="53" spans="2:19" s="7" customFormat="1" ht="42" customHeight="1" x14ac:dyDescent="0.2">
      <c r="B53" s="9"/>
      <c r="C53" s="77" t="s">
        <v>358</v>
      </c>
      <c r="D53" s="78" t="s">
        <v>359</v>
      </c>
      <c r="E53" s="78" t="s">
        <v>360</v>
      </c>
      <c r="F53" s="77" t="s">
        <v>358</v>
      </c>
      <c r="G53" s="78" t="s">
        <v>359</v>
      </c>
      <c r="H53" s="78" t="s">
        <v>360</v>
      </c>
      <c r="I53" s="77" t="s">
        <v>358</v>
      </c>
      <c r="J53" s="78" t="s">
        <v>359</v>
      </c>
      <c r="K53" s="78" t="s">
        <v>360</v>
      </c>
      <c r="L53" s="171"/>
      <c r="M53" s="171"/>
      <c r="N53" s="171"/>
    </row>
    <row r="54" spans="2:19" s="7" customFormat="1" x14ac:dyDescent="0.2">
      <c r="B54" s="8" t="s">
        <v>60</v>
      </c>
      <c r="C54" s="10">
        <f>'[1]1. Delegazioni'!C54</f>
        <v>2356</v>
      </c>
      <c r="D54" s="11">
        <f>'[1]1. Delegazioni'!D54</f>
        <v>306</v>
      </c>
      <c r="E54" s="12">
        <f>'[1]1. Delegazioni'!E54</f>
        <v>0.14929999999999999</v>
      </c>
      <c r="F54" s="10">
        <f>'[1]1. Delegazioni'!F54</f>
        <v>858</v>
      </c>
      <c r="G54" s="11">
        <f>'[1]1. Delegazioni'!G54</f>
        <v>158</v>
      </c>
      <c r="H54" s="12">
        <f>'[1]1. Delegazioni'!H54</f>
        <v>0.22570000000000001</v>
      </c>
      <c r="I54" s="10">
        <f>'[1]1. Delegazioni'!I54</f>
        <v>1498</v>
      </c>
      <c r="J54" s="11">
        <f>'[1]1. Delegazioni'!J54</f>
        <v>148</v>
      </c>
      <c r="K54" s="12">
        <f>'[1]1. Delegazioni'!K54</f>
        <v>0.1096</v>
      </c>
      <c r="L54" s="171"/>
      <c r="M54" s="171"/>
      <c r="N54" s="171"/>
      <c r="O54" s="10"/>
      <c r="P54" s="11"/>
      <c r="Q54" s="12"/>
      <c r="R54" s="8"/>
      <c r="S54" s="8"/>
    </row>
    <row r="55" spans="2:19" s="7" customFormat="1" x14ac:dyDescent="0.2">
      <c r="B55" s="8" t="s">
        <v>61</v>
      </c>
      <c r="C55" s="10">
        <f>'[1]1. Delegazioni'!C55</f>
        <v>393</v>
      </c>
      <c r="D55" s="11">
        <f>'[1]1. Delegazioni'!D55</f>
        <v>37</v>
      </c>
      <c r="E55" s="12">
        <f>'[1]1. Delegazioni'!E55</f>
        <v>0.10390000000000001</v>
      </c>
      <c r="F55" s="10">
        <f>'[1]1. Delegazioni'!F55</f>
        <v>129</v>
      </c>
      <c r="G55" s="11">
        <f>'[1]1. Delegazioni'!G55</f>
        <v>2</v>
      </c>
      <c r="H55" s="12">
        <f>'[1]1. Delegazioni'!H55</f>
        <v>1.5699999999999999E-2</v>
      </c>
      <c r="I55" s="10">
        <f>'[1]1. Delegazioni'!I55</f>
        <v>264</v>
      </c>
      <c r="J55" s="11">
        <f>'[1]1. Delegazioni'!J55</f>
        <v>35</v>
      </c>
      <c r="K55" s="12">
        <f>'[1]1. Delegazioni'!K55</f>
        <v>0.15279999999999999</v>
      </c>
      <c r="L55" s="171"/>
      <c r="M55" s="171"/>
      <c r="N55" s="171"/>
      <c r="O55" s="10"/>
      <c r="P55" s="11"/>
      <c r="Q55" s="12"/>
      <c r="R55" s="8"/>
      <c r="S55" s="8"/>
    </row>
    <row r="56" spans="2:19" s="7" customFormat="1" x14ac:dyDescent="0.2">
      <c r="B56" s="8" t="s">
        <v>62</v>
      </c>
      <c r="C56" s="10">
        <f>'[1]1. Delegazioni'!C56</f>
        <v>243</v>
      </c>
      <c r="D56" s="11">
        <f>'[1]1. Delegazioni'!D56</f>
        <v>54</v>
      </c>
      <c r="E56" s="12">
        <f>'[1]1. Delegazioni'!E56</f>
        <v>0.28570000000000001</v>
      </c>
      <c r="F56" s="10">
        <f>'[1]1. Delegazioni'!F56</f>
        <v>80</v>
      </c>
      <c r="G56" s="11">
        <f>'[1]1. Delegazioni'!G56</f>
        <v>35</v>
      </c>
      <c r="H56" s="12">
        <f>'[1]1. Delegazioni'!H56</f>
        <v>0.77780000000000005</v>
      </c>
      <c r="I56" s="10">
        <f>'[1]1. Delegazioni'!I56</f>
        <v>163</v>
      </c>
      <c r="J56" s="11">
        <f>'[1]1. Delegazioni'!J56</f>
        <v>19</v>
      </c>
      <c r="K56" s="12">
        <f>'[1]1. Delegazioni'!K56</f>
        <v>0.13189999999999999</v>
      </c>
      <c r="L56" s="171"/>
      <c r="M56" s="171"/>
      <c r="N56" s="171"/>
      <c r="O56" s="10"/>
      <c r="P56" s="11"/>
      <c r="Q56" s="12"/>
      <c r="R56" s="8"/>
      <c r="S56" s="8"/>
    </row>
    <row r="57" spans="2:19" s="7" customFormat="1" x14ac:dyDescent="0.2">
      <c r="B57" s="8" t="s">
        <v>63</v>
      </c>
      <c r="C57" s="10">
        <f>'[1]1. Delegazioni'!C57</f>
        <v>443</v>
      </c>
      <c r="D57" s="11">
        <f>'[1]1. Delegazioni'!D57</f>
        <v>53</v>
      </c>
      <c r="E57" s="12">
        <f>'[1]1. Delegazioni'!E57</f>
        <v>0.13589999999999999</v>
      </c>
      <c r="F57" s="10">
        <f>'[1]1. Delegazioni'!F57</f>
        <v>148</v>
      </c>
      <c r="G57" s="11">
        <f>'[1]1. Delegazioni'!G57</f>
        <v>22</v>
      </c>
      <c r="H57" s="12">
        <f>'[1]1. Delegazioni'!H57</f>
        <v>0.17460000000000001</v>
      </c>
      <c r="I57" s="10">
        <f>'[1]1. Delegazioni'!I57</f>
        <v>295</v>
      </c>
      <c r="J57" s="11">
        <f>'[1]1. Delegazioni'!J57</f>
        <v>31</v>
      </c>
      <c r="K57" s="12">
        <f>'[1]1. Delegazioni'!K57</f>
        <v>0.1174</v>
      </c>
      <c r="L57" s="171"/>
      <c r="M57" s="171"/>
      <c r="N57" s="171"/>
      <c r="O57" s="10"/>
      <c r="P57" s="11"/>
      <c r="Q57" s="12"/>
      <c r="R57" s="8"/>
      <c r="S57" s="8"/>
    </row>
    <row r="58" spans="2:19" s="7" customFormat="1" x14ac:dyDescent="0.2">
      <c r="B58" s="8" t="s">
        <v>64</v>
      </c>
      <c r="C58" s="10">
        <f>'[1]1. Delegazioni'!C58</f>
        <v>1199</v>
      </c>
      <c r="D58" s="11">
        <f>'[1]1. Delegazioni'!D58</f>
        <v>239</v>
      </c>
      <c r="E58" s="12">
        <f>'[1]1. Delegazioni'!E58</f>
        <v>0.249</v>
      </c>
      <c r="F58" s="10">
        <f>'[1]1. Delegazioni'!F58</f>
        <v>533</v>
      </c>
      <c r="G58" s="11">
        <f>'[1]1. Delegazioni'!G58</f>
        <v>96</v>
      </c>
      <c r="H58" s="12">
        <f>'[1]1. Delegazioni'!H58</f>
        <v>0.21970000000000001</v>
      </c>
      <c r="I58" s="10">
        <f>'[1]1. Delegazioni'!I58</f>
        <v>666</v>
      </c>
      <c r="J58" s="11">
        <f>'[1]1. Delegazioni'!J58</f>
        <v>143</v>
      </c>
      <c r="K58" s="12">
        <f>'[1]1. Delegazioni'!K58</f>
        <v>0.27339999999999998</v>
      </c>
      <c r="L58" s="171"/>
      <c r="M58" s="171"/>
      <c r="N58" s="171"/>
      <c r="O58" s="10"/>
      <c r="P58" s="11"/>
      <c r="Q58" s="12"/>
      <c r="R58" s="8"/>
      <c r="S58" s="8"/>
    </row>
    <row r="59" spans="2:19" s="7" customFormat="1" x14ac:dyDescent="0.2">
      <c r="B59" s="8" t="s">
        <v>65</v>
      </c>
      <c r="C59" s="10">
        <f>'[1]1. Delegazioni'!C59</f>
        <v>1033</v>
      </c>
      <c r="D59" s="11">
        <f>'[1]1. Delegazioni'!D59</f>
        <v>132</v>
      </c>
      <c r="E59" s="12">
        <f>'[1]1. Delegazioni'!E59</f>
        <v>0.14649999999999999</v>
      </c>
      <c r="F59" s="10">
        <f>'[1]1. Delegazioni'!F59</f>
        <v>412</v>
      </c>
      <c r="G59" s="11">
        <f>'[1]1. Delegazioni'!G59</f>
        <v>73</v>
      </c>
      <c r="H59" s="12">
        <f>'[1]1. Delegazioni'!H59</f>
        <v>0.21529999999999999</v>
      </c>
      <c r="I59" s="10">
        <f>'[1]1. Delegazioni'!I59</f>
        <v>621</v>
      </c>
      <c r="J59" s="11">
        <f>'[1]1. Delegazioni'!J59</f>
        <v>59</v>
      </c>
      <c r="K59" s="12">
        <f>'[1]1. Delegazioni'!K59</f>
        <v>0.105</v>
      </c>
      <c r="L59" s="171"/>
      <c r="M59" s="171"/>
      <c r="N59" s="171"/>
      <c r="O59" s="10"/>
      <c r="P59" s="11"/>
      <c r="Q59" s="12"/>
      <c r="R59" s="8"/>
      <c r="S59" s="8"/>
    </row>
    <row r="60" spans="2:19" s="7" customFormat="1" x14ac:dyDescent="0.2">
      <c r="B60" s="8" t="s">
        <v>5</v>
      </c>
      <c r="C60" s="10">
        <f>'[1]1. Delegazioni'!C60</f>
        <v>9103</v>
      </c>
      <c r="D60" s="11">
        <f>'[1]1. Delegazioni'!D60</f>
        <v>690</v>
      </c>
      <c r="E60" s="12">
        <f>'[1]1. Delegazioni'!E60</f>
        <v>8.2000000000000003E-2</v>
      </c>
      <c r="F60" s="10">
        <f>'[1]1. Delegazioni'!F60</f>
        <v>3850</v>
      </c>
      <c r="G60" s="11">
        <f>'[1]1. Delegazioni'!G60</f>
        <v>-224</v>
      </c>
      <c r="H60" s="12">
        <f>'[1]1. Delegazioni'!H60</f>
        <v>-5.5E-2</v>
      </c>
      <c r="I60" s="10">
        <f>'[1]1. Delegazioni'!I60</f>
        <v>5253</v>
      </c>
      <c r="J60" s="11">
        <f>'[1]1. Delegazioni'!J60</f>
        <v>914</v>
      </c>
      <c r="K60" s="12">
        <f>'[1]1. Delegazioni'!K60</f>
        <v>0.21060000000000001</v>
      </c>
      <c r="L60" s="171"/>
      <c r="M60" s="171"/>
      <c r="N60" s="171"/>
    </row>
    <row r="61" spans="2:19" s="7" customFormat="1" x14ac:dyDescent="0.2">
      <c r="B61" s="8" t="s">
        <v>40</v>
      </c>
      <c r="C61" s="10">
        <f>'[1]1. Delegazioni'!C61</f>
        <v>2355</v>
      </c>
      <c r="D61" s="11">
        <f>'[1]1. Delegazioni'!D61</f>
        <v>483</v>
      </c>
      <c r="E61" s="12">
        <f>'[1]1. Delegazioni'!E61</f>
        <v>0.25800000000000001</v>
      </c>
      <c r="F61" s="10">
        <f>'[1]1. Delegazioni'!F61</f>
        <v>906</v>
      </c>
      <c r="G61" s="11">
        <f>'[1]1. Delegazioni'!G61</f>
        <v>229</v>
      </c>
      <c r="H61" s="12">
        <f>'[1]1. Delegazioni'!H61</f>
        <v>0.33829999999999999</v>
      </c>
      <c r="I61" s="10">
        <f>'[1]1. Delegazioni'!I61</f>
        <v>1449</v>
      </c>
      <c r="J61" s="11">
        <f>'[1]1. Delegazioni'!J61</f>
        <v>254</v>
      </c>
      <c r="K61" s="12">
        <f>'[1]1. Delegazioni'!K61</f>
        <v>0.21260000000000001</v>
      </c>
      <c r="L61" s="171"/>
      <c r="M61" s="171"/>
      <c r="N61" s="171"/>
    </row>
    <row r="62" spans="2:19" s="7" customFormat="1" x14ac:dyDescent="0.2">
      <c r="B62" s="8" t="s">
        <v>9</v>
      </c>
      <c r="C62" s="10">
        <f>'[1]1. Delegazioni'!C62</f>
        <v>723</v>
      </c>
      <c r="D62" s="11">
        <f>'[1]1. Delegazioni'!D62</f>
        <v>120</v>
      </c>
      <c r="E62" s="12">
        <f>'[1]1. Delegazioni'!E62</f>
        <v>0.19900000000000001</v>
      </c>
      <c r="F62" s="10">
        <f>'[1]1. Delegazioni'!F62</f>
        <v>305</v>
      </c>
      <c r="G62" s="11">
        <f>'[1]1. Delegazioni'!G62</f>
        <v>52</v>
      </c>
      <c r="H62" s="12">
        <f>'[1]1. Delegazioni'!H62</f>
        <v>0.20549999999999999</v>
      </c>
      <c r="I62" s="10">
        <f>'[1]1. Delegazioni'!I62</f>
        <v>418</v>
      </c>
      <c r="J62" s="11">
        <f>'[1]1. Delegazioni'!J62</f>
        <v>68</v>
      </c>
      <c r="K62" s="12">
        <f>'[1]1. Delegazioni'!K62</f>
        <v>0.1943</v>
      </c>
      <c r="L62" s="171"/>
      <c r="M62" s="171"/>
      <c r="N62" s="171"/>
    </row>
    <row r="63" spans="2:19" s="7" customFormat="1" x14ac:dyDescent="0.2">
      <c r="B63" s="8" t="s">
        <v>41</v>
      </c>
      <c r="C63" s="10">
        <f>'[1]1. Delegazioni'!C63</f>
        <v>7298</v>
      </c>
      <c r="D63" s="11">
        <f>'[1]1. Delegazioni'!D63</f>
        <v>2040</v>
      </c>
      <c r="E63" s="12">
        <f>'[1]1. Delegazioni'!E63</f>
        <v>0.38800000000000001</v>
      </c>
      <c r="F63" s="10">
        <f>'[1]1. Delegazioni'!F63</f>
        <v>3155</v>
      </c>
      <c r="G63" s="11">
        <f>'[1]1. Delegazioni'!G63</f>
        <v>909</v>
      </c>
      <c r="H63" s="12">
        <f>'[1]1. Delegazioni'!H63</f>
        <v>0.4047</v>
      </c>
      <c r="I63" s="10">
        <f>'[1]1. Delegazioni'!I63</f>
        <v>4143</v>
      </c>
      <c r="J63" s="11">
        <f>'[1]1. Delegazioni'!J63</f>
        <v>1131</v>
      </c>
      <c r="K63" s="12">
        <f>'[1]1. Delegazioni'!K63</f>
        <v>0.3755</v>
      </c>
      <c r="L63" s="171"/>
      <c r="M63" s="171"/>
      <c r="N63" s="171"/>
    </row>
    <row r="64" spans="2:19" s="7" customFormat="1" x14ac:dyDescent="0.2">
      <c r="B64" s="8" t="s">
        <v>42</v>
      </c>
      <c r="C64" s="10">
        <f>'[1]1. Delegazioni'!C64</f>
        <v>4709</v>
      </c>
      <c r="D64" s="11">
        <f>'[1]1. Delegazioni'!D64</f>
        <v>830</v>
      </c>
      <c r="E64" s="12">
        <f>'[1]1. Delegazioni'!E64</f>
        <v>0.214</v>
      </c>
      <c r="F64" s="10">
        <f>'[1]1. Delegazioni'!F64</f>
        <v>2038</v>
      </c>
      <c r="G64" s="11">
        <f>'[1]1. Delegazioni'!G64</f>
        <v>334</v>
      </c>
      <c r="H64" s="12">
        <f>'[1]1. Delegazioni'!H64</f>
        <v>0.19600000000000001</v>
      </c>
      <c r="I64" s="10">
        <f>'[1]1. Delegazioni'!I64</f>
        <v>2671</v>
      </c>
      <c r="J64" s="11">
        <f>'[1]1. Delegazioni'!J64</f>
        <v>496</v>
      </c>
      <c r="K64" s="12">
        <f>'[1]1. Delegazioni'!K64</f>
        <v>0.22800000000000001</v>
      </c>
      <c r="L64" s="171"/>
      <c r="M64" s="171"/>
      <c r="N64" s="171"/>
    </row>
    <row r="65" spans="2:19" s="7" customFormat="1" x14ac:dyDescent="0.2">
      <c r="B65" s="8" t="s">
        <v>7</v>
      </c>
      <c r="C65" s="10">
        <f>'[1]1. Delegazioni'!C65</f>
        <v>3037</v>
      </c>
      <c r="D65" s="11">
        <f>'[1]1. Delegazioni'!D65</f>
        <v>176</v>
      </c>
      <c r="E65" s="12">
        <f>'[1]1. Delegazioni'!E65</f>
        <v>6.1499999999999999E-2</v>
      </c>
      <c r="F65" s="10">
        <f>'[1]1. Delegazioni'!F65</f>
        <v>1376</v>
      </c>
      <c r="G65" s="11">
        <f>'[1]1. Delegazioni'!G65</f>
        <v>24</v>
      </c>
      <c r="H65" s="12">
        <f>'[1]1. Delegazioni'!H65</f>
        <v>1.78E-2</v>
      </c>
      <c r="I65" s="10">
        <f>'[1]1. Delegazioni'!I65</f>
        <v>1661</v>
      </c>
      <c r="J65" s="11">
        <f>'[1]1. Delegazioni'!J65</f>
        <v>152</v>
      </c>
      <c r="K65" s="12">
        <f>'[1]1. Delegazioni'!K65</f>
        <v>0.1007</v>
      </c>
      <c r="L65" s="171"/>
      <c r="M65" s="171"/>
      <c r="N65" s="171"/>
    </row>
    <row r="66" spans="2:19" s="7" customFormat="1" x14ac:dyDescent="0.2">
      <c r="B66" s="8" t="s">
        <v>43</v>
      </c>
      <c r="C66" s="10">
        <f>'[1]1. Delegazioni'!C66</f>
        <v>1802</v>
      </c>
      <c r="D66" s="11">
        <f>'[1]1. Delegazioni'!D66</f>
        <v>286</v>
      </c>
      <c r="E66" s="12">
        <f>'[1]1. Delegazioni'!E66</f>
        <v>0.18870000000000001</v>
      </c>
      <c r="F66" s="10">
        <f>'[1]1. Delegazioni'!F66</f>
        <v>637</v>
      </c>
      <c r="G66" s="11">
        <f>'[1]1. Delegazioni'!G66</f>
        <v>71</v>
      </c>
      <c r="H66" s="12">
        <f>'[1]1. Delegazioni'!H66</f>
        <v>0.12540000000000001</v>
      </c>
      <c r="I66" s="10">
        <f>'[1]1. Delegazioni'!I66</f>
        <v>1165</v>
      </c>
      <c r="J66" s="11">
        <f>'[1]1. Delegazioni'!J66</f>
        <v>215</v>
      </c>
      <c r="K66" s="12">
        <f>'[1]1. Delegazioni'!K66</f>
        <v>0.2263</v>
      </c>
      <c r="L66" s="171"/>
      <c r="M66" s="171"/>
      <c r="N66" s="171"/>
    </row>
    <row r="67" spans="2:19" s="7" customFormat="1" x14ac:dyDescent="0.2">
      <c r="B67" s="8" t="s">
        <v>44</v>
      </c>
      <c r="C67" s="10">
        <f>'[1]1. Delegazioni'!C67</f>
        <v>1537</v>
      </c>
      <c r="D67" s="11">
        <f>'[1]1. Delegazioni'!D67</f>
        <v>45</v>
      </c>
      <c r="E67" s="12">
        <f>'[1]1. Delegazioni'!E67</f>
        <v>3.0200000000000001E-2</v>
      </c>
      <c r="F67" s="10">
        <f>'[1]1. Delegazioni'!F67</f>
        <v>660</v>
      </c>
      <c r="G67" s="11">
        <f>'[1]1. Delegazioni'!G67</f>
        <v>-39</v>
      </c>
      <c r="H67" s="12">
        <f>'[1]1. Delegazioni'!H67</f>
        <v>-5.5800000000000002E-2</v>
      </c>
      <c r="I67" s="10">
        <f>'[1]1. Delegazioni'!I67</f>
        <v>877</v>
      </c>
      <c r="J67" s="11">
        <f>'[1]1. Delegazioni'!J67</f>
        <v>84</v>
      </c>
      <c r="K67" s="12">
        <f>'[1]1. Delegazioni'!K67</f>
        <v>0.10589999999999999</v>
      </c>
      <c r="L67" s="171"/>
      <c r="M67" s="171"/>
      <c r="N67" s="171"/>
    </row>
    <row r="68" spans="2:19" s="7" customFormat="1" ht="21" customHeight="1" x14ac:dyDescent="0.2">
      <c r="B68" s="13" t="s">
        <v>149</v>
      </c>
      <c r="C68" s="14">
        <f>'1. Sesso, nazionalità, età'!C25</f>
        <v>36231</v>
      </c>
      <c r="D68" s="56">
        <f>'1. Sesso, nazionalità, età'!D25</f>
        <v>5491</v>
      </c>
      <c r="E68" s="15">
        <f>'1. Sesso, nazionalità, età'!E25</f>
        <v>0.17862719583604425</v>
      </c>
      <c r="F68" s="14">
        <f>'1. Sesso, nazionalità, età'!F25</f>
        <v>15087</v>
      </c>
      <c r="G68" s="56">
        <f>'1. Sesso, nazionalità, età'!G25</f>
        <v>1742</v>
      </c>
      <c r="H68" s="15">
        <f>'1. Sesso, nazionalità, età'!H25</f>
        <v>0.13053578119145748</v>
      </c>
      <c r="I68" s="14">
        <f>'1. Sesso, nazionalità, età'!I25</f>
        <v>21144</v>
      </c>
      <c r="J68" s="56">
        <f>'1. Sesso, nazionalità, età'!J25</f>
        <v>3749</v>
      </c>
      <c r="K68" s="15">
        <f>'1. Sesso, nazionalità, età'!K25</f>
        <v>0.21552170163840184</v>
      </c>
      <c r="L68" s="18"/>
      <c r="M68" s="18"/>
      <c r="N68" s="18"/>
    </row>
    <row r="69" spans="2:19" s="7" customFormat="1" ht="24.95" customHeight="1" x14ac:dyDescent="0.2">
      <c r="B69" s="24" t="s">
        <v>47</v>
      </c>
      <c r="C69" s="24"/>
      <c r="D69" s="24"/>
      <c r="E69" s="24"/>
      <c r="F69" s="24"/>
      <c r="G69" s="24"/>
      <c r="H69" s="24"/>
      <c r="I69" s="24"/>
      <c r="J69" s="24"/>
      <c r="K69" s="24"/>
      <c r="L69" s="18"/>
      <c r="M69" s="18"/>
      <c r="N69" s="18"/>
    </row>
    <row r="72" spans="2:19" s="6" customFormat="1" ht="24.95" customHeight="1" x14ac:dyDescent="0.25">
      <c r="B72" s="55" t="s">
        <v>222</v>
      </c>
      <c r="C72" s="55"/>
      <c r="D72" s="55"/>
      <c r="E72" s="55"/>
      <c r="F72" s="55"/>
      <c r="G72" s="55"/>
      <c r="H72" s="55"/>
      <c r="I72" s="55"/>
      <c r="J72" s="55"/>
      <c r="K72" s="55"/>
      <c r="L72" s="51"/>
      <c r="M72" s="51"/>
      <c r="N72" s="51"/>
      <c r="O72" s="51"/>
      <c r="P72" s="1"/>
      <c r="Q72" s="1"/>
    </row>
    <row r="73" spans="2:19" s="7" customFormat="1" ht="15" customHeight="1" x14ac:dyDescent="0.2">
      <c r="B73" s="164" t="s">
        <v>22</v>
      </c>
      <c r="C73" s="166" t="s">
        <v>55</v>
      </c>
      <c r="D73" s="166"/>
      <c r="E73" s="166"/>
      <c r="F73" s="162" t="s">
        <v>2</v>
      </c>
      <c r="G73" s="162"/>
      <c r="H73" s="162"/>
      <c r="I73" s="162"/>
      <c r="J73" s="162"/>
      <c r="K73" s="162"/>
      <c r="L73" s="51"/>
      <c r="M73" s="51"/>
      <c r="N73" s="51"/>
      <c r="O73" s="51"/>
    </row>
    <row r="74" spans="2:19" s="7" customFormat="1" ht="30.75" customHeight="1" x14ac:dyDescent="0.2">
      <c r="B74" s="165"/>
      <c r="C74" s="167"/>
      <c r="D74" s="167"/>
      <c r="E74" s="167"/>
      <c r="F74" s="168" t="s">
        <v>29</v>
      </c>
      <c r="G74" s="168"/>
      <c r="H74" s="168"/>
      <c r="I74" s="168" t="s">
        <v>30</v>
      </c>
      <c r="J74" s="168"/>
      <c r="K74" s="168"/>
      <c r="L74" s="51"/>
      <c r="M74" s="51"/>
      <c r="N74" s="51"/>
      <c r="O74" s="51"/>
    </row>
    <row r="75" spans="2:19" s="7" customFormat="1" ht="42" customHeight="1" x14ac:dyDescent="0.2">
      <c r="B75" s="9"/>
      <c r="C75" s="77" t="s">
        <v>358</v>
      </c>
      <c r="D75" s="78" t="s">
        <v>359</v>
      </c>
      <c r="E75" s="78" t="s">
        <v>360</v>
      </c>
      <c r="F75" s="77" t="s">
        <v>358</v>
      </c>
      <c r="G75" s="78" t="s">
        <v>359</v>
      </c>
      <c r="H75" s="78" t="s">
        <v>360</v>
      </c>
      <c r="I75" s="77" t="s">
        <v>358</v>
      </c>
      <c r="J75" s="78" t="s">
        <v>359</v>
      </c>
      <c r="K75" s="78" t="s">
        <v>360</v>
      </c>
      <c r="L75" s="51"/>
      <c r="M75" s="51"/>
      <c r="N75" s="51"/>
      <c r="O75" s="51"/>
    </row>
    <row r="76" spans="2:19" s="7" customFormat="1" x14ac:dyDescent="0.2">
      <c r="B76" s="8" t="s">
        <v>60</v>
      </c>
      <c r="C76" s="10">
        <f>'[1]1. Delegazioni'!C76</f>
        <v>2356</v>
      </c>
      <c r="D76" s="11">
        <f>'[1]1. Delegazioni'!D76</f>
        <v>306</v>
      </c>
      <c r="E76" s="12">
        <f>'[1]1. Delegazioni'!E76</f>
        <v>0.14929999999999999</v>
      </c>
      <c r="F76" s="10">
        <f>'[1]1. Delegazioni'!F76</f>
        <v>2049</v>
      </c>
      <c r="G76" s="11">
        <f>'[1]1. Delegazioni'!G76</f>
        <v>357</v>
      </c>
      <c r="H76" s="12">
        <f>'[1]1. Delegazioni'!H76</f>
        <v>0.21099999999999999</v>
      </c>
      <c r="I76" s="10">
        <f>'[1]1. Delegazioni'!I76</f>
        <v>307</v>
      </c>
      <c r="J76" s="11">
        <f>'[1]1. Delegazioni'!J76</f>
        <v>-51</v>
      </c>
      <c r="K76" s="12">
        <f>'[1]1. Delegazioni'!K76</f>
        <v>-0.14249999999999999</v>
      </c>
      <c r="L76" s="51"/>
      <c r="M76" s="51"/>
      <c r="N76" s="51"/>
      <c r="O76" s="51"/>
      <c r="P76" s="11"/>
      <c r="Q76" s="12"/>
      <c r="R76" s="8"/>
      <c r="S76" s="8"/>
    </row>
    <row r="77" spans="2:19" s="7" customFormat="1" x14ac:dyDescent="0.2">
      <c r="B77" s="8" t="s">
        <v>61</v>
      </c>
      <c r="C77" s="10">
        <f>'[1]1. Delegazioni'!C77</f>
        <v>393</v>
      </c>
      <c r="D77" s="11">
        <f>'[1]1. Delegazioni'!D77</f>
        <v>37</v>
      </c>
      <c r="E77" s="12">
        <f>'[1]1. Delegazioni'!E77</f>
        <v>0.10390000000000001</v>
      </c>
      <c r="F77" s="10">
        <f>'[1]1. Delegazioni'!F77</f>
        <v>344</v>
      </c>
      <c r="G77" s="11">
        <f>'[1]1. Delegazioni'!G77</f>
        <v>59</v>
      </c>
      <c r="H77" s="12">
        <f>'[1]1. Delegazioni'!H77</f>
        <v>0.20699999999999999</v>
      </c>
      <c r="I77" s="10">
        <f>'[1]1. Delegazioni'!I77</f>
        <v>49</v>
      </c>
      <c r="J77" s="11">
        <f>'[1]1. Delegazioni'!J77</f>
        <v>-22</v>
      </c>
      <c r="K77" s="12">
        <f>'[1]1. Delegazioni'!K77</f>
        <v>-0.30990000000000001</v>
      </c>
      <c r="L77" s="51"/>
      <c r="M77" s="51"/>
      <c r="N77" s="51"/>
      <c r="O77" s="51"/>
      <c r="P77" s="11"/>
      <c r="Q77" s="12"/>
      <c r="R77" s="8"/>
      <c r="S77" s="8"/>
    </row>
    <row r="78" spans="2:19" s="7" customFormat="1" x14ac:dyDescent="0.2">
      <c r="B78" s="8" t="s">
        <v>62</v>
      </c>
      <c r="C78" s="10">
        <f>'[1]1. Delegazioni'!C78</f>
        <v>243</v>
      </c>
      <c r="D78" s="11">
        <f>'[1]1. Delegazioni'!D78</f>
        <v>54</v>
      </c>
      <c r="E78" s="12">
        <f>'[1]1. Delegazioni'!E78</f>
        <v>0.28570000000000001</v>
      </c>
      <c r="F78" s="10">
        <f>'[1]1. Delegazioni'!F78</f>
        <v>200</v>
      </c>
      <c r="G78" s="11">
        <f>'[1]1. Delegazioni'!G78</f>
        <v>55</v>
      </c>
      <c r="H78" s="12">
        <f>'[1]1. Delegazioni'!H78</f>
        <v>0.37930000000000003</v>
      </c>
      <c r="I78" s="10">
        <f>'[1]1. Delegazioni'!I78</f>
        <v>43</v>
      </c>
      <c r="J78" s="11">
        <f>'[1]1. Delegazioni'!J78</f>
        <v>-1</v>
      </c>
      <c r="K78" s="12">
        <f>'[1]1. Delegazioni'!K78</f>
        <v>-2.2700000000000001E-2</v>
      </c>
      <c r="L78" s="51"/>
      <c r="M78" s="51"/>
      <c r="N78" s="51"/>
      <c r="O78" s="51"/>
      <c r="P78" s="11"/>
      <c r="Q78" s="12"/>
      <c r="R78" s="8"/>
      <c r="S78" s="8"/>
    </row>
    <row r="79" spans="2:19" s="7" customFormat="1" x14ac:dyDescent="0.2">
      <c r="B79" s="8" t="s">
        <v>63</v>
      </c>
      <c r="C79" s="10">
        <f>'[1]1. Delegazioni'!C79</f>
        <v>443</v>
      </c>
      <c r="D79" s="11">
        <f>'[1]1. Delegazioni'!D79</f>
        <v>53</v>
      </c>
      <c r="E79" s="12">
        <f>'[1]1. Delegazioni'!E79</f>
        <v>0.13589999999999999</v>
      </c>
      <c r="F79" s="10">
        <f>'[1]1. Delegazioni'!F79</f>
        <v>361</v>
      </c>
      <c r="G79" s="11">
        <f>'[1]1. Delegazioni'!G79</f>
        <v>23</v>
      </c>
      <c r="H79" s="12">
        <f>'[1]1. Delegazioni'!H79</f>
        <v>6.8000000000000005E-2</v>
      </c>
      <c r="I79" s="10">
        <f>'[1]1. Delegazioni'!I79</f>
        <v>82</v>
      </c>
      <c r="J79" s="11">
        <f>'[1]1. Delegazioni'!J79</f>
        <v>30</v>
      </c>
      <c r="K79" s="12">
        <f>'[1]1. Delegazioni'!K79</f>
        <v>0.57689999999999997</v>
      </c>
      <c r="L79" s="51"/>
      <c r="M79" s="51"/>
      <c r="N79" s="51"/>
      <c r="O79" s="51"/>
      <c r="P79" s="11"/>
      <c r="Q79" s="12"/>
      <c r="R79" s="8"/>
      <c r="S79" s="8"/>
    </row>
    <row r="80" spans="2:19" s="7" customFormat="1" x14ac:dyDescent="0.2">
      <c r="B80" s="8" t="s">
        <v>64</v>
      </c>
      <c r="C80" s="10">
        <f>'[1]1. Delegazioni'!C80</f>
        <v>1199</v>
      </c>
      <c r="D80" s="11">
        <f>'[1]1. Delegazioni'!D80</f>
        <v>239</v>
      </c>
      <c r="E80" s="12">
        <f>'[1]1. Delegazioni'!E80</f>
        <v>0.249</v>
      </c>
      <c r="F80" s="10">
        <f>'[1]1. Delegazioni'!F80</f>
        <v>1040</v>
      </c>
      <c r="G80" s="11">
        <f>'[1]1. Delegazioni'!G80</f>
        <v>232</v>
      </c>
      <c r="H80" s="12">
        <f>'[1]1. Delegazioni'!H80</f>
        <v>0.28710000000000002</v>
      </c>
      <c r="I80" s="10">
        <f>'[1]1. Delegazioni'!I80</f>
        <v>159</v>
      </c>
      <c r="J80" s="11">
        <f>'[1]1. Delegazioni'!J80</f>
        <v>7</v>
      </c>
      <c r="K80" s="12">
        <f>'[1]1. Delegazioni'!K80</f>
        <v>4.6100000000000002E-2</v>
      </c>
      <c r="L80" s="51"/>
      <c r="M80" s="51"/>
      <c r="N80" s="51"/>
      <c r="O80" s="51"/>
      <c r="P80" s="11"/>
      <c r="Q80" s="12"/>
      <c r="R80" s="8"/>
      <c r="S80" s="8"/>
    </row>
    <row r="81" spans="2:19" s="7" customFormat="1" x14ac:dyDescent="0.2">
      <c r="B81" s="8" t="s">
        <v>65</v>
      </c>
      <c r="C81" s="10">
        <f>'[1]1. Delegazioni'!C81</f>
        <v>1033</v>
      </c>
      <c r="D81" s="11">
        <f>'[1]1. Delegazioni'!D81</f>
        <v>132</v>
      </c>
      <c r="E81" s="12">
        <f>'[1]1. Delegazioni'!E81</f>
        <v>0.14649999999999999</v>
      </c>
      <c r="F81" s="10">
        <f>'[1]1. Delegazioni'!F81</f>
        <v>891</v>
      </c>
      <c r="G81" s="11">
        <f>'[1]1. Delegazioni'!G81</f>
        <v>141</v>
      </c>
      <c r="H81" s="12">
        <f>'[1]1. Delegazioni'!H81</f>
        <v>0.188</v>
      </c>
      <c r="I81" s="10">
        <f>'[1]1. Delegazioni'!I81</f>
        <v>142</v>
      </c>
      <c r="J81" s="11">
        <f>'[1]1. Delegazioni'!J81</f>
        <v>-9</v>
      </c>
      <c r="K81" s="12">
        <f>'[1]1. Delegazioni'!K81</f>
        <v>-5.96E-2</v>
      </c>
      <c r="L81" s="51"/>
      <c r="M81" s="51"/>
      <c r="N81" s="51"/>
      <c r="O81" s="51"/>
      <c r="P81" s="11"/>
      <c r="Q81" s="12"/>
      <c r="R81" s="8"/>
      <c r="S81" s="8"/>
    </row>
    <row r="82" spans="2:19" s="7" customFormat="1" x14ac:dyDescent="0.2">
      <c r="B82" s="8" t="s">
        <v>5</v>
      </c>
      <c r="C82" s="10">
        <f>'[1]1. Delegazioni'!C82</f>
        <v>9103</v>
      </c>
      <c r="D82" s="11">
        <f>'[1]1. Delegazioni'!D82</f>
        <v>690</v>
      </c>
      <c r="E82" s="12">
        <f>'[1]1. Delegazioni'!E82</f>
        <v>8.2000000000000003E-2</v>
      </c>
      <c r="F82" s="10">
        <f>'[1]1. Delegazioni'!F82</f>
        <v>6980</v>
      </c>
      <c r="G82" s="11">
        <f>'[1]1. Delegazioni'!G82</f>
        <v>1022</v>
      </c>
      <c r="H82" s="12">
        <f>'[1]1. Delegazioni'!H82</f>
        <v>0.17150000000000001</v>
      </c>
      <c r="I82" s="10">
        <f>'[1]1. Delegazioni'!I82</f>
        <v>2123</v>
      </c>
      <c r="J82" s="11">
        <f>'[1]1. Delegazioni'!J82</f>
        <v>-332</v>
      </c>
      <c r="K82" s="12">
        <f>'[1]1. Delegazioni'!K82</f>
        <v>-0.13519999999999999</v>
      </c>
      <c r="L82" s="51"/>
      <c r="M82" s="51"/>
      <c r="N82" s="51"/>
      <c r="O82" s="51"/>
    </row>
    <row r="83" spans="2:19" s="7" customFormat="1" x14ac:dyDescent="0.2">
      <c r="B83" s="8" t="s">
        <v>40</v>
      </c>
      <c r="C83" s="10">
        <f>'[1]1. Delegazioni'!C83</f>
        <v>2355</v>
      </c>
      <c r="D83" s="11">
        <f>'[1]1. Delegazioni'!D83</f>
        <v>483</v>
      </c>
      <c r="E83" s="12">
        <f>'[1]1. Delegazioni'!E83</f>
        <v>0.25800000000000001</v>
      </c>
      <c r="F83" s="10">
        <f>'[1]1. Delegazioni'!F83</f>
        <v>1995</v>
      </c>
      <c r="G83" s="11">
        <f>'[1]1. Delegazioni'!G83</f>
        <v>439</v>
      </c>
      <c r="H83" s="12">
        <f>'[1]1. Delegazioni'!H83</f>
        <v>0.28210000000000002</v>
      </c>
      <c r="I83" s="10">
        <f>'[1]1. Delegazioni'!I83</f>
        <v>360</v>
      </c>
      <c r="J83" s="11">
        <f>'[1]1. Delegazioni'!J83</f>
        <v>44</v>
      </c>
      <c r="K83" s="12">
        <f>'[1]1. Delegazioni'!K83</f>
        <v>0.13919999999999999</v>
      </c>
      <c r="L83" s="51"/>
      <c r="M83" s="51"/>
      <c r="N83" s="51"/>
      <c r="O83" s="51"/>
    </row>
    <row r="84" spans="2:19" s="7" customFormat="1" x14ac:dyDescent="0.2">
      <c r="B84" s="8" t="s">
        <v>9</v>
      </c>
      <c r="C84" s="10">
        <f>'[1]1. Delegazioni'!C84</f>
        <v>723</v>
      </c>
      <c r="D84" s="11">
        <f>'[1]1. Delegazioni'!D84</f>
        <v>120</v>
      </c>
      <c r="E84" s="12">
        <f>'[1]1. Delegazioni'!E84</f>
        <v>0.19900000000000001</v>
      </c>
      <c r="F84" s="10">
        <f>'[1]1. Delegazioni'!F84</f>
        <v>572</v>
      </c>
      <c r="G84" s="11">
        <f>'[1]1. Delegazioni'!G84</f>
        <v>78</v>
      </c>
      <c r="H84" s="12">
        <f>'[1]1. Delegazioni'!H84</f>
        <v>0.15790000000000001</v>
      </c>
      <c r="I84" s="10">
        <f>'[1]1. Delegazioni'!I84</f>
        <v>151</v>
      </c>
      <c r="J84" s="11">
        <f>'[1]1. Delegazioni'!J84</f>
        <v>42</v>
      </c>
      <c r="K84" s="12">
        <f>'[1]1. Delegazioni'!K84</f>
        <v>0.38529999999999998</v>
      </c>
      <c r="L84" s="51"/>
      <c r="M84" s="51"/>
      <c r="N84" s="51"/>
      <c r="O84" s="51"/>
    </row>
    <row r="85" spans="2:19" s="7" customFormat="1" x14ac:dyDescent="0.2">
      <c r="B85" s="8" t="s">
        <v>41</v>
      </c>
      <c r="C85" s="10">
        <f>'[1]1. Delegazioni'!C85</f>
        <v>7298</v>
      </c>
      <c r="D85" s="11">
        <f>'[1]1. Delegazioni'!D85</f>
        <v>2040</v>
      </c>
      <c r="E85" s="12">
        <f>'[1]1. Delegazioni'!E85</f>
        <v>0.38800000000000001</v>
      </c>
      <c r="F85" s="10">
        <f>'[1]1. Delegazioni'!F85</f>
        <v>5642</v>
      </c>
      <c r="G85" s="11">
        <f>'[1]1. Delegazioni'!G85</f>
        <v>1468</v>
      </c>
      <c r="H85" s="12">
        <f>'[1]1. Delegazioni'!H85</f>
        <v>0.35170000000000001</v>
      </c>
      <c r="I85" s="10">
        <f>'[1]1. Delegazioni'!I85</f>
        <v>1656</v>
      </c>
      <c r="J85" s="11">
        <f>'[1]1. Delegazioni'!J85</f>
        <v>572</v>
      </c>
      <c r="K85" s="12">
        <f>'[1]1. Delegazioni'!K85</f>
        <v>0.52769999999999995</v>
      </c>
      <c r="L85" s="51"/>
      <c r="M85" s="51"/>
      <c r="N85" s="51"/>
      <c r="O85" s="51"/>
    </row>
    <row r="86" spans="2:19" s="7" customFormat="1" x14ac:dyDescent="0.2">
      <c r="B86" s="8" t="s">
        <v>42</v>
      </c>
      <c r="C86" s="10">
        <f>'[1]1. Delegazioni'!C86</f>
        <v>4709</v>
      </c>
      <c r="D86" s="11">
        <f>'[1]1. Delegazioni'!D86</f>
        <v>830</v>
      </c>
      <c r="E86" s="12">
        <f>'[1]1. Delegazioni'!E86</f>
        <v>0.214</v>
      </c>
      <c r="F86" s="10">
        <f>'[1]1. Delegazioni'!F86</f>
        <v>3803</v>
      </c>
      <c r="G86" s="11">
        <f>'[1]1. Delegazioni'!G86</f>
        <v>803</v>
      </c>
      <c r="H86" s="12">
        <f>'[1]1. Delegazioni'!H86</f>
        <v>0.26769999999999999</v>
      </c>
      <c r="I86" s="10">
        <f>'[1]1. Delegazioni'!I86</f>
        <v>906</v>
      </c>
      <c r="J86" s="11">
        <f>'[1]1. Delegazioni'!J86</f>
        <v>27</v>
      </c>
      <c r="K86" s="12">
        <f>'[1]1. Delegazioni'!K86</f>
        <v>3.0700000000000002E-2</v>
      </c>
      <c r="L86" s="51"/>
      <c r="M86" s="51"/>
      <c r="N86" s="51"/>
      <c r="O86" s="51"/>
    </row>
    <row r="87" spans="2:19" s="7" customFormat="1" x14ac:dyDescent="0.2">
      <c r="B87" s="8" t="s">
        <v>7</v>
      </c>
      <c r="C87" s="10">
        <f>'[1]1. Delegazioni'!C87</f>
        <v>3037</v>
      </c>
      <c r="D87" s="11">
        <f>'[1]1. Delegazioni'!D87</f>
        <v>176</v>
      </c>
      <c r="E87" s="12">
        <f>'[1]1. Delegazioni'!E87</f>
        <v>6.1499999999999999E-2</v>
      </c>
      <c r="F87" s="10">
        <f>'[1]1. Delegazioni'!F87</f>
        <v>2446</v>
      </c>
      <c r="G87" s="11">
        <f>'[1]1. Delegazioni'!G87</f>
        <v>161</v>
      </c>
      <c r="H87" s="12">
        <f>'[1]1. Delegazioni'!H87</f>
        <v>7.0499999999999993E-2</v>
      </c>
      <c r="I87" s="10">
        <f>'[1]1. Delegazioni'!I87</f>
        <v>591</v>
      </c>
      <c r="J87" s="11">
        <f>'[1]1. Delegazioni'!J87</f>
        <v>15</v>
      </c>
      <c r="K87" s="12">
        <f>'[1]1. Delegazioni'!K87</f>
        <v>2.5999999999999999E-2</v>
      </c>
      <c r="L87" s="51"/>
      <c r="M87" s="51"/>
      <c r="N87" s="51"/>
      <c r="O87" s="51"/>
    </row>
    <row r="88" spans="2:19" s="7" customFormat="1" x14ac:dyDescent="0.2">
      <c r="B88" s="8" t="s">
        <v>43</v>
      </c>
      <c r="C88" s="10">
        <f>'[1]1. Delegazioni'!C88</f>
        <v>1802</v>
      </c>
      <c r="D88" s="11">
        <f>'[1]1. Delegazioni'!D88</f>
        <v>286</v>
      </c>
      <c r="E88" s="12">
        <f>'[1]1. Delegazioni'!E88</f>
        <v>0.18870000000000001</v>
      </c>
      <c r="F88" s="10">
        <f>'[1]1. Delegazioni'!F88</f>
        <v>1511</v>
      </c>
      <c r="G88" s="11">
        <f>'[1]1. Delegazioni'!G88</f>
        <v>279</v>
      </c>
      <c r="H88" s="12">
        <f>'[1]1. Delegazioni'!H88</f>
        <v>0.22650000000000001</v>
      </c>
      <c r="I88" s="10">
        <f>'[1]1. Delegazioni'!I88</f>
        <v>291</v>
      </c>
      <c r="J88" s="11">
        <f>'[1]1. Delegazioni'!J88</f>
        <v>7</v>
      </c>
      <c r="K88" s="12">
        <f>'[1]1. Delegazioni'!K88</f>
        <v>2.46E-2</v>
      </c>
      <c r="L88" s="51"/>
      <c r="M88" s="51"/>
      <c r="N88" s="51"/>
      <c r="O88" s="51"/>
    </row>
    <row r="89" spans="2:19" s="7" customFormat="1" x14ac:dyDescent="0.2">
      <c r="B89" s="8" t="s">
        <v>44</v>
      </c>
      <c r="C89" s="10">
        <f>'[1]1. Delegazioni'!C89</f>
        <v>1537</v>
      </c>
      <c r="D89" s="11">
        <f>'[1]1. Delegazioni'!D89</f>
        <v>45</v>
      </c>
      <c r="E89" s="12">
        <f>'[1]1. Delegazioni'!E89</f>
        <v>3.0200000000000001E-2</v>
      </c>
      <c r="F89" s="10">
        <f>'[1]1. Delegazioni'!F89</f>
        <v>1272</v>
      </c>
      <c r="G89" s="11">
        <f>'[1]1. Delegazioni'!G89</f>
        <v>42</v>
      </c>
      <c r="H89" s="12">
        <f>'[1]1. Delegazioni'!H89</f>
        <v>3.4099999999999998E-2</v>
      </c>
      <c r="I89" s="10">
        <f>'[1]1. Delegazioni'!I89</f>
        <v>265</v>
      </c>
      <c r="J89" s="11">
        <f>'[1]1. Delegazioni'!J89</f>
        <v>3</v>
      </c>
      <c r="K89" s="12">
        <f>'[1]1. Delegazioni'!K89</f>
        <v>1.15E-2</v>
      </c>
      <c r="L89" s="51"/>
      <c r="M89" s="51"/>
      <c r="N89" s="51"/>
      <c r="O89" s="51"/>
    </row>
    <row r="90" spans="2:19" s="7" customFormat="1" ht="21" customHeight="1" x14ac:dyDescent="0.2">
      <c r="B90" s="13" t="s">
        <v>149</v>
      </c>
      <c r="C90" s="14">
        <f>'1. Sesso, nazionalità, età'!C39</f>
        <v>36231</v>
      </c>
      <c r="D90" s="56">
        <f>'1. Sesso, nazionalità, età'!D39</f>
        <v>5491</v>
      </c>
      <c r="E90" s="15">
        <f>'1. Sesso, nazionalità, età'!E39</f>
        <v>0.17862719583604425</v>
      </c>
      <c r="F90" s="14">
        <f>'1. Sesso, nazionalità, età'!F39</f>
        <v>29106</v>
      </c>
      <c r="G90" s="56">
        <f>'1. Sesso, nazionalità, età'!G39</f>
        <v>5159</v>
      </c>
      <c r="H90" s="15">
        <f>'1. Sesso, nazionalità, età'!H39</f>
        <v>0.21543408360128619</v>
      </c>
      <c r="I90" s="14">
        <f>'1. Sesso, nazionalità, età'!I39</f>
        <v>7125</v>
      </c>
      <c r="J90" s="56">
        <f>'1. Sesso, nazionalità, età'!J39</f>
        <v>332</v>
      </c>
      <c r="K90" s="15">
        <f>'1. Sesso, nazionalità, età'!K39</f>
        <v>4.8873840718386574E-2</v>
      </c>
      <c r="L90" s="51"/>
      <c r="M90" s="51"/>
      <c r="N90" s="51"/>
      <c r="O90" s="51"/>
    </row>
    <row r="91" spans="2:19" s="7" customFormat="1" ht="24.95" customHeight="1" x14ac:dyDescent="0.2">
      <c r="B91" s="24" t="s">
        <v>47</v>
      </c>
      <c r="C91" s="24"/>
      <c r="D91" s="24"/>
      <c r="E91" s="24"/>
      <c r="F91" s="24"/>
      <c r="G91" s="24"/>
      <c r="H91" s="24"/>
      <c r="I91" s="24"/>
      <c r="J91" s="24"/>
      <c r="K91" s="24"/>
      <c r="L91" s="51"/>
      <c r="M91" s="51"/>
      <c r="N91" s="51"/>
      <c r="O91" s="51"/>
    </row>
    <row r="94" spans="2:19" s="6" customFormat="1" ht="24.95" customHeight="1" x14ac:dyDescent="0.25">
      <c r="B94" s="169" t="s">
        <v>223</v>
      </c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"/>
      <c r="P94" s="1"/>
      <c r="Q94" s="1"/>
    </row>
    <row r="95" spans="2:19" s="7" customFormat="1" ht="15" customHeight="1" x14ac:dyDescent="0.2">
      <c r="B95" s="164" t="s">
        <v>22</v>
      </c>
      <c r="C95" s="166" t="s">
        <v>55</v>
      </c>
      <c r="D95" s="166"/>
      <c r="E95" s="166"/>
      <c r="F95" s="162" t="s">
        <v>2</v>
      </c>
      <c r="G95" s="162"/>
      <c r="H95" s="162"/>
      <c r="I95" s="162"/>
      <c r="J95" s="162"/>
      <c r="K95" s="162"/>
      <c r="L95" s="162"/>
      <c r="M95" s="162"/>
      <c r="N95" s="162"/>
    </row>
    <row r="96" spans="2:19" s="7" customFormat="1" ht="30.75" customHeight="1" x14ac:dyDescent="0.2">
      <c r="B96" s="165"/>
      <c r="C96" s="167"/>
      <c r="D96" s="167"/>
      <c r="E96" s="167"/>
      <c r="F96" s="168" t="s">
        <v>31</v>
      </c>
      <c r="G96" s="168"/>
      <c r="H96" s="168"/>
      <c r="I96" s="168" t="s">
        <v>32</v>
      </c>
      <c r="J96" s="168"/>
      <c r="K96" s="168"/>
      <c r="L96" s="168" t="s">
        <v>46</v>
      </c>
      <c r="M96" s="168"/>
      <c r="N96" s="168"/>
    </row>
    <row r="97" spans="2:19" s="7" customFormat="1" ht="42" customHeight="1" x14ac:dyDescent="0.2">
      <c r="B97" s="9"/>
      <c r="C97" s="77" t="s">
        <v>358</v>
      </c>
      <c r="D97" s="78" t="s">
        <v>359</v>
      </c>
      <c r="E97" s="78" t="s">
        <v>360</v>
      </c>
      <c r="F97" s="77" t="s">
        <v>358</v>
      </c>
      <c r="G97" s="78" t="s">
        <v>359</v>
      </c>
      <c r="H97" s="78" t="s">
        <v>360</v>
      </c>
      <c r="I97" s="77" t="s">
        <v>358</v>
      </c>
      <c r="J97" s="78" t="s">
        <v>359</v>
      </c>
      <c r="K97" s="78" t="s">
        <v>360</v>
      </c>
      <c r="L97" s="77" t="s">
        <v>358</v>
      </c>
      <c r="M97" s="78" t="s">
        <v>359</v>
      </c>
      <c r="N97" s="78" t="s">
        <v>360</v>
      </c>
    </row>
    <row r="98" spans="2:19" s="7" customFormat="1" x14ac:dyDescent="0.2">
      <c r="B98" s="8" t="s">
        <v>60</v>
      </c>
      <c r="C98" s="10">
        <f>'[1]1. Delegazioni'!C98</f>
        <v>2356</v>
      </c>
      <c r="D98" s="11">
        <f>'[1]1. Delegazioni'!D98</f>
        <v>306</v>
      </c>
      <c r="E98" s="12">
        <f>'[1]1. Delegazioni'!E98</f>
        <v>0.14929999999999999</v>
      </c>
      <c r="F98" s="10">
        <f>'[1]1. Delegazioni'!F98</f>
        <v>1285</v>
      </c>
      <c r="G98" s="11">
        <f>'[1]1. Delegazioni'!G98</f>
        <v>335</v>
      </c>
      <c r="H98" s="12">
        <f>'[1]1. Delegazioni'!H98</f>
        <v>0.35260000000000002</v>
      </c>
      <c r="I98" s="10">
        <f>'[1]1. Delegazioni'!I98</f>
        <v>1041</v>
      </c>
      <c r="J98" s="11">
        <f>'[1]1. Delegazioni'!J98</f>
        <v>-20</v>
      </c>
      <c r="K98" s="12">
        <f>'[1]1. Delegazioni'!K98</f>
        <v>-1.89E-2</v>
      </c>
      <c r="L98" s="10">
        <f>'[1]1. Delegazioni'!L98</f>
        <v>30</v>
      </c>
      <c r="M98" s="11">
        <f>'[1]1. Delegazioni'!M98</f>
        <v>-9</v>
      </c>
      <c r="N98" s="12">
        <f>'[1]1. Delegazioni'!N98</f>
        <v>-0.23080000000000001</v>
      </c>
      <c r="O98" s="10"/>
      <c r="P98" s="11"/>
      <c r="Q98" s="12"/>
      <c r="R98" s="8"/>
      <c r="S98" s="8"/>
    </row>
    <row r="99" spans="2:19" s="7" customFormat="1" x14ac:dyDescent="0.2">
      <c r="B99" s="8" t="s">
        <v>61</v>
      </c>
      <c r="C99" s="10">
        <f>'[1]1. Delegazioni'!C99</f>
        <v>393</v>
      </c>
      <c r="D99" s="11">
        <f>'[1]1. Delegazioni'!D99</f>
        <v>37</v>
      </c>
      <c r="E99" s="12">
        <f>'[1]1. Delegazioni'!E99</f>
        <v>0.10390000000000001</v>
      </c>
      <c r="F99" s="10">
        <f>'[1]1. Delegazioni'!F99</f>
        <v>183</v>
      </c>
      <c r="G99" s="11">
        <f>'[1]1. Delegazioni'!G99</f>
        <v>43</v>
      </c>
      <c r="H99" s="12">
        <f>'[1]1. Delegazioni'!H99</f>
        <v>0.30709999999999998</v>
      </c>
      <c r="I99" s="10">
        <f>'[1]1. Delegazioni'!I99</f>
        <v>204</v>
      </c>
      <c r="J99" s="11">
        <f>'[1]1. Delegazioni'!J99</f>
        <v>-5</v>
      </c>
      <c r="K99" s="12">
        <f>'[1]1. Delegazioni'!K99</f>
        <v>-2.3900000000000001E-2</v>
      </c>
      <c r="L99" s="10">
        <f>'[1]1. Delegazioni'!L99</f>
        <v>6</v>
      </c>
      <c r="M99" s="11">
        <f>'[1]1. Delegazioni'!M99</f>
        <v>-1</v>
      </c>
      <c r="N99" s="12">
        <f>'[1]1. Delegazioni'!N99</f>
        <v>-0.1429</v>
      </c>
      <c r="O99" s="10"/>
      <c r="P99" s="11"/>
      <c r="Q99" s="12"/>
      <c r="R99" s="8"/>
      <c r="S99" s="8"/>
    </row>
    <row r="100" spans="2:19" s="7" customFormat="1" x14ac:dyDescent="0.2">
      <c r="B100" s="8" t="s">
        <v>62</v>
      </c>
      <c r="C100" s="10">
        <f>'[1]1. Delegazioni'!C100</f>
        <v>243</v>
      </c>
      <c r="D100" s="11">
        <f>'[1]1. Delegazioni'!D100</f>
        <v>54</v>
      </c>
      <c r="E100" s="12">
        <f>'[1]1. Delegazioni'!E100</f>
        <v>0.28570000000000001</v>
      </c>
      <c r="F100" s="10">
        <f>'[1]1. Delegazioni'!F100</f>
        <v>108</v>
      </c>
      <c r="G100" s="11">
        <f>'[1]1. Delegazioni'!G100</f>
        <v>42</v>
      </c>
      <c r="H100" s="12">
        <f>'[1]1. Delegazioni'!H100</f>
        <v>0.63639999999999997</v>
      </c>
      <c r="I100" s="10">
        <f>'[1]1. Delegazioni'!I100</f>
        <v>132</v>
      </c>
      <c r="J100" s="11">
        <f>'[1]1. Delegazioni'!J100</f>
        <v>12</v>
      </c>
      <c r="K100" s="12">
        <f>'[1]1. Delegazioni'!K100</f>
        <v>0.1</v>
      </c>
      <c r="L100" s="10">
        <f>'[1]1. Delegazioni'!L100</f>
        <v>3</v>
      </c>
      <c r="M100" s="11">
        <f>'[1]1. Delegazioni'!M100</f>
        <v>0</v>
      </c>
      <c r="N100" s="19" t="s">
        <v>151</v>
      </c>
      <c r="O100" s="10"/>
      <c r="P100" s="11"/>
      <c r="Q100" s="12"/>
      <c r="R100" s="8"/>
      <c r="S100" s="8"/>
    </row>
    <row r="101" spans="2:19" s="7" customFormat="1" x14ac:dyDescent="0.2">
      <c r="B101" s="8" t="s">
        <v>63</v>
      </c>
      <c r="C101" s="10">
        <f>'[1]1. Delegazioni'!C101</f>
        <v>443</v>
      </c>
      <c r="D101" s="11">
        <f>'[1]1. Delegazioni'!D101</f>
        <v>53</v>
      </c>
      <c r="E101" s="12">
        <f>'[1]1. Delegazioni'!E101</f>
        <v>0.13589999999999999</v>
      </c>
      <c r="F101" s="10">
        <f>'[1]1. Delegazioni'!F101</f>
        <v>173</v>
      </c>
      <c r="G101" s="11">
        <f>'[1]1. Delegazioni'!G101</f>
        <v>-14</v>
      </c>
      <c r="H101" s="12">
        <f>'[1]1. Delegazioni'!H101</f>
        <v>-7.4899999999999994E-2</v>
      </c>
      <c r="I101" s="10">
        <f>'[1]1. Delegazioni'!I101</f>
        <v>262</v>
      </c>
      <c r="J101" s="11">
        <f>'[1]1. Delegazioni'!J101</f>
        <v>66</v>
      </c>
      <c r="K101" s="12">
        <f>'[1]1. Delegazioni'!K101</f>
        <v>0.3367</v>
      </c>
      <c r="L101" s="10">
        <f>'[1]1. Delegazioni'!L101</f>
        <v>8</v>
      </c>
      <c r="M101" s="11">
        <f>'[1]1. Delegazioni'!M101</f>
        <v>1</v>
      </c>
      <c r="N101" s="12">
        <f>'[1]1. Delegazioni'!N101</f>
        <v>0.1429</v>
      </c>
      <c r="O101" s="10"/>
      <c r="P101" s="11"/>
      <c r="Q101" s="12"/>
      <c r="R101" s="8"/>
      <c r="S101" s="8"/>
    </row>
    <row r="102" spans="2:19" s="7" customFormat="1" x14ac:dyDescent="0.2">
      <c r="B102" s="8" t="s">
        <v>64</v>
      </c>
      <c r="C102" s="10">
        <f>'[1]1. Delegazioni'!C102</f>
        <v>1199</v>
      </c>
      <c r="D102" s="11">
        <f>'[1]1. Delegazioni'!D102</f>
        <v>239</v>
      </c>
      <c r="E102" s="12">
        <f>'[1]1. Delegazioni'!E102</f>
        <v>0.249</v>
      </c>
      <c r="F102" s="10">
        <f>'[1]1. Delegazioni'!F102</f>
        <v>612</v>
      </c>
      <c r="G102" s="11">
        <f>'[1]1. Delegazioni'!G102</f>
        <v>174</v>
      </c>
      <c r="H102" s="12">
        <f>'[1]1. Delegazioni'!H102</f>
        <v>0.39729999999999999</v>
      </c>
      <c r="I102" s="10">
        <f>'[1]1. Delegazioni'!I102</f>
        <v>581</v>
      </c>
      <c r="J102" s="11">
        <f>'[1]1. Delegazioni'!J102</f>
        <v>68</v>
      </c>
      <c r="K102" s="12">
        <f>'[1]1. Delegazioni'!K102</f>
        <v>0.1326</v>
      </c>
      <c r="L102" s="10">
        <f>'[1]1. Delegazioni'!L102</f>
        <v>6</v>
      </c>
      <c r="M102" s="11">
        <f>'[1]1. Delegazioni'!M102</f>
        <v>-3</v>
      </c>
      <c r="N102" s="12">
        <f>'[1]1. Delegazioni'!N102</f>
        <v>-0.33329999999999999</v>
      </c>
      <c r="O102" s="10"/>
      <c r="P102" s="11"/>
      <c r="Q102" s="12"/>
      <c r="R102" s="8"/>
      <c r="S102" s="8"/>
    </row>
    <row r="103" spans="2:19" s="7" customFormat="1" x14ac:dyDescent="0.2">
      <c r="B103" s="8" t="s">
        <v>65</v>
      </c>
      <c r="C103" s="10">
        <f>'[1]1. Delegazioni'!C103</f>
        <v>1033</v>
      </c>
      <c r="D103" s="11">
        <f>'[1]1. Delegazioni'!D103</f>
        <v>132</v>
      </c>
      <c r="E103" s="12">
        <f>'[1]1. Delegazioni'!E103</f>
        <v>0.14649999999999999</v>
      </c>
      <c r="F103" s="10">
        <f>'[1]1. Delegazioni'!F103</f>
        <v>540</v>
      </c>
      <c r="G103" s="11">
        <f>'[1]1. Delegazioni'!G103</f>
        <v>138</v>
      </c>
      <c r="H103" s="12">
        <f>'[1]1. Delegazioni'!H103</f>
        <v>0.34329999999999999</v>
      </c>
      <c r="I103" s="10">
        <f>'[1]1. Delegazioni'!I103</f>
        <v>486</v>
      </c>
      <c r="J103" s="11">
        <f>'[1]1. Delegazioni'!J103</f>
        <v>-1</v>
      </c>
      <c r="K103" s="12">
        <f>'[1]1. Delegazioni'!K103</f>
        <v>-2.0999999999999999E-3</v>
      </c>
      <c r="L103" s="10">
        <f>'[1]1. Delegazioni'!L103</f>
        <v>7</v>
      </c>
      <c r="M103" s="11">
        <f>'[1]1. Delegazioni'!M103</f>
        <v>-5</v>
      </c>
      <c r="N103" s="12">
        <f>'[1]1. Delegazioni'!N103</f>
        <v>-0.41670000000000001</v>
      </c>
      <c r="O103" s="10"/>
      <c r="P103" s="11"/>
      <c r="Q103" s="12"/>
      <c r="R103" s="8"/>
      <c r="S103" s="8"/>
    </row>
    <row r="104" spans="2:19" s="7" customFormat="1" x14ac:dyDescent="0.2">
      <c r="B104" s="8" t="s">
        <v>5</v>
      </c>
      <c r="C104" s="10">
        <f>'[1]1. Delegazioni'!C104</f>
        <v>9103</v>
      </c>
      <c r="D104" s="11">
        <f>'[1]1. Delegazioni'!D104</f>
        <v>690</v>
      </c>
      <c r="E104" s="12">
        <f>'[1]1. Delegazioni'!E104</f>
        <v>8.2000000000000003E-2</v>
      </c>
      <c r="F104" s="10">
        <f>'[1]1. Delegazioni'!F104</f>
        <v>4741</v>
      </c>
      <c r="G104" s="11">
        <f>'[1]1. Delegazioni'!G104</f>
        <v>530</v>
      </c>
      <c r="H104" s="12">
        <f>'[1]1. Delegazioni'!H104</f>
        <v>0.12590000000000001</v>
      </c>
      <c r="I104" s="10">
        <f>'[1]1. Delegazioni'!I104</f>
        <v>4223</v>
      </c>
      <c r="J104" s="11">
        <f>'[1]1. Delegazioni'!J104</f>
        <v>126</v>
      </c>
      <c r="K104" s="12">
        <f>'[1]1. Delegazioni'!K104</f>
        <v>3.0800000000000001E-2</v>
      </c>
      <c r="L104" s="10">
        <f>'[1]1. Delegazioni'!L104</f>
        <v>139</v>
      </c>
      <c r="M104" s="11">
        <f>'[1]1. Delegazioni'!M104</f>
        <v>34</v>
      </c>
      <c r="N104" s="12">
        <f>'[1]1. Delegazioni'!N104</f>
        <v>0.32379999999999998</v>
      </c>
    </row>
    <row r="105" spans="2:19" s="7" customFormat="1" x14ac:dyDescent="0.2">
      <c r="B105" s="8" t="s">
        <v>40</v>
      </c>
      <c r="C105" s="10">
        <f>'[1]1. Delegazioni'!C105</f>
        <v>2355</v>
      </c>
      <c r="D105" s="11">
        <f>'[1]1. Delegazioni'!D105</f>
        <v>483</v>
      </c>
      <c r="E105" s="12">
        <f>'[1]1. Delegazioni'!E105</f>
        <v>0.25800000000000001</v>
      </c>
      <c r="F105" s="10">
        <f>'[1]1. Delegazioni'!F105</f>
        <v>1184</v>
      </c>
      <c r="G105" s="11">
        <f>'[1]1. Delegazioni'!G105</f>
        <v>338</v>
      </c>
      <c r="H105" s="12">
        <f>'[1]1. Delegazioni'!H105</f>
        <v>0.39950000000000002</v>
      </c>
      <c r="I105" s="10">
        <f>'[1]1. Delegazioni'!I105</f>
        <v>1120</v>
      </c>
      <c r="J105" s="11">
        <f>'[1]1. Delegazioni'!J105</f>
        <v>146</v>
      </c>
      <c r="K105" s="12">
        <f>'[1]1. Delegazioni'!K105</f>
        <v>0.14990000000000001</v>
      </c>
      <c r="L105" s="10">
        <f>'[1]1. Delegazioni'!L105</f>
        <v>51</v>
      </c>
      <c r="M105" s="11">
        <f>'[1]1. Delegazioni'!M105</f>
        <v>-1</v>
      </c>
      <c r="N105" s="12">
        <f>'[1]1. Delegazioni'!N105</f>
        <v>-1.9199999999999998E-2</v>
      </c>
    </row>
    <row r="106" spans="2:19" s="7" customFormat="1" x14ac:dyDescent="0.2">
      <c r="B106" s="8" t="s">
        <v>9</v>
      </c>
      <c r="C106" s="10">
        <f>'[1]1. Delegazioni'!C106</f>
        <v>723</v>
      </c>
      <c r="D106" s="11">
        <f>'[1]1. Delegazioni'!D106</f>
        <v>120</v>
      </c>
      <c r="E106" s="12">
        <f>'[1]1. Delegazioni'!E106</f>
        <v>0.19900000000000001</v>
      </c>
      <c r="F106" s="10">
        <f>'[1]1. Delegazioni'!F106</f>
        <v>357</v>
      </c>
      <c r="G106" s="11">
        <f>'[1]1. Delegazioni'!G106</f>
        <v>76</v>
      </c>
      <c r="H106" s="12">
        <f>'[1]1. Delegazioni'!H106</f>
        <v>0.27050000000000002</v>
      </c>
      <c r="I106" s="10">
        <f>'[1]1. Delegazioni'!I106</f>
        <v>354</v>
      </c>
      <c r="J106" s="11">
        <f>'[1]1. Delegazioni'!J106</f>
        <v>41</v>
      </c>
      <c r="K106" s="12">
        <f>'[1]1. Delegazioni'!K106</f>
        <v>0.13100000000000001</v>
      </c>
      <c r="L106" s="10">
        <f>'[1]1. Delegazioni'!L106</f>
        <v>12</v>
      </c>
      <c r="M106" s="11">
        <f>'[1]1. Delegazioni'!M106</f>
        <v>3</v>
      </c>
      <c r="N106" s="12">
        <f>'[1]1. Delegazioni'!N106</f>
        <v>0.33329999999999999</v>
      </c>
    </row>
    <row r="107" spans="2:19" s="7" customFormat="1" x14ac:dyDescent="0.2">
      <c r="B107" s="8" t="s">
        <v>41</v>
      </c>
      <c r="C107" s="10">
        <f>'[1]1. Delegazioni'!C107</f>
        <v>7298</v>
      </c>
      <c r="D107" s="11">
        <f>'[1]1. Delegazioni'!D107</f>
        <v>2040</v>
      </c>
      <c r="E107" s="12">
        <f>'[1]1. Delegazioni'!E107</f>
        <v>0.38800000000000001</v>
      </c>
      <c r="F107" s="10">
        <f>'[1]1. Delegazioni'!F107</f>
        <v>3570</v>
      </c>
      <c r="G107" s="11">
        <f>'[1]1. Delegazioni'!G107</f>
        <v>1046</v>
      </c>
      <c r="H107" s="12">
        <f>'[1]1. Delegazioni'!H107</f>
        <v>0.41439999999999999</v>
      </c>
      <c r="I107" s="10">
        <f>'[1]1. Delegazioni'!I107</f>
        <v>3649</v>
      </c>
      <c r="J107" s="11">
        <f>'[1]1. Delegazioni'!J107</f>
        <v>980</v>
      </c>
      <c r="K107" s="12">
        <f>'[1]1. Delegazioni'!K107</f>
        <v>0.36720000000000003</v>
      </c>
      <c r="L107" s="10">
        <f>'[1]1. Delegazioni'!L107</f>
        <v>79</v>
      </c>
      <c r="M107" s="11">
        <f>'[1]1. Delegazioni'!M107</f>
        <v>14</v>
      </c>
      <c r="N107" s="12">
        <f>'[1]1. Delegazioni'!N107</f>
        <v>0.21540000000000001</v>
      </c>
    </row>
    <row r="108" spans="2:19" s="7" customFormat="1" x14ac:dyDescent="0.2">
      <c r="B108" s="8" t="s">
        <v>42</v>
      </c>
      <c r="C108" s="10">
        <f>'[1]1. Delegazioni'!C108</f>
        <v>4709</v>
      </c>
      <c r="D108" s="11">
        <f>'[1]1. Delegazioni'!D108</f>
        <v>830</v>
      </c>
      <c r="E108" s="12">
        <f>'[1]1. Delegazioni'!E108</f>
        <v>0.214</v>
      </c>
      <c r="F108" s="10">
        <f>'[1]1. Delegazioni'!F108</f>
        <v>2319</v>
      </c>
      <c r="G108" s="11">
        <f>'[1]1. Delegazioni'!G108</f>
        <v>567</v>
      </c>
      <c r="H108" s="12">
        <f>'[1]1. Delegazioni'!H108</f>
        <v>0.3236</v>
      </c>
      <c r="I108" s="10">
        <f>'[1]1. Delegazioni'!I108</f>
        <v>2338</v>
      </c>
      <c r="J108" s="11">
        <f>'[1]1. Delegazioni'!J108</f>
        <v>268</v>
      </c>
      <c r="K108" s="12">
        <f>'[1]1. Delegazioni'!K108</f>
        <v>0.1295</v>
      </c>
      <c r="L108" s="10">
        <f>'[1]1. Delegazioni'!L108</f>
        <v>52</v>
      </c>
      <c r="M108" s="11">
        <f>'[1]1. Delegazioni'!M108</f>
        <v>-5</v>
      </c>
      <c r="N108" s="12">
        <f>'[1]1. Delegazioni'!N108</f>
        <v>-8.77E-2</v>
      </c>
    </row>
    <row r="109" spans="2:19" s="7" customFormat="1" x14ac:dyDescent="0.2">
      <c r="B109" s="8" t="s">
        <v>7</v>
      </c>
      <c r="C109" s="10">
        <f>'[1]1. Delegazioni'!C109</f>
        <v>3037</v>
      </c>
      <c r="D109" s="11">
        <f>'[1]1. Delegazioni'!D109</f>
        <v>176</v>
      </c>
      <c r="E109" s="12">
        <f>'[1]1. Delegazioni'!E109</f>
        <v>6.1499999999999999E-2</v>
      </c>
      <c r="F109" s="10">
        <f>'[1]1. Delegazioni'!F109</f>
        <v>1512</v>
      </c>
      <c r="G109" s="11">
        <f>'[1]1. Delegazioni'!G109</f>
        <v>145</v>
      </c>
      <c r="H109" s="12">
        <f>'[1]1. Delegazioni'!H109</f>
        <v>0.1061</v>
      </c>
      <c r="I109" s="10">
        <f>'[1]1. Delegazioni'!I109</f>
        <v>1456</v>
      </c>
      <c r="J109" s="11">
        <f>'[1]1. Delegazioni'!J109</f>
        <v>-1</v>
      </c>
      <c r="K109" s="12">
        <f>'[1]1. Delegazioni'!K109</f>
        <v>-6.9999999999999999E-4</v>
      </c>
      <c r="L109" s="10">
        <f>'[1]1. Delegazioni'!L109</f>
        <v>69</v>
      </c>
      <c r="M109" s="11">
        <f>'[1]1. Delegazioni'!M109</f>
        <v>32</v>
      </c>
      <c r="N109" s="12">
        <f>'[1]1. Delegazioni'!N109</f>
        <v>0.8649</v>
      </c>
    </row>
    <row r="110" spans="2:19" s="7" customFormat="1" x14ac:dyDescent="0.2">
      <c r="B110" s="8" t="s">
        <v>43</v>
      </c>
      <c r="C110" s="10">
        <f>'[1]1. Delegazioni'!C110</f>
        <v>1802</v>
      </c>
      <c r="D110" s="11">
        <f>'[1]1. Delegazioni'!D110</f>
        <v>286</v>
      </c>
      <c r="E110" s="12">
        <f>'[1]1. Delegazioni'!E110</f>
        <v>0.18870000000000001</v>
      </c>
      <c r="F110" s="10">
        <f>'[1]1. Delegazioni'!F110</f>
        <v>954</v>
      </c>
      <c r="G110" s="11">
        <f>'[1]1. Delegazioni'!G110</f>
        <v>196</v>
      </c>
      <c r="H110" s="12">
        <f>'[1]1. Delegazioni'!H110</f>
        <v>0.2586</v>
      </c>
      <c r="I110" s="10">
        <f>'[1]1. Delegazioni'!I110</f>
        <v>818</v>
      </c>
      <c r="J110" s="11">
        <f>'[1]1. Delegazioni'!J110</f>
        <v>83</v>
      </c>
      <c r="K110" s="12">
        <f>'[1]1. Delegazioni'!K110</f>
        <v>0.1129</v>
      </c>
      <c r="L110" s="10">
        <f>'[1]1. Delegazioni'!L110</f>
        <v>30</v>
      </c>
      <c r="M110" s="11">
        <f>'[1]1. Delegazioni'!M110</f>
        <v>7</v>
      </c>
      <c r="N110" s="12">
        <f>'[1]1. Delegazioni'!N110</f>
        <v>0.30430000000000001</v>
      </c>
    </row>
    <row r="111" spans="2:19" s="7" customFormat="1" x14ac:dyDescent="0.2">
      <c r="B111" s="8" t="s">
        <v>44</v>
      </c>
      <c r="C111" s="10">
        <f>'[1]1. Delegazioni'!C111</f>
        <v>1537</v>
      </c>
      <c r="D111" s="11">
        <f>'[1]1. Delegazioni'!D111</f>
        <v>45</v>
      </c>
      <c r="E111" s="12">
        <f>'[1]1. Delegazioni'!E111</f>
        <v>3.0200000000000001E-2</v>
      </c>
      <c r="F111" s="10">
        <f>'[1]1. Delegazioni'!F111</f>
        <v>702</v>
      </c>
      <c r="G111" s="11">
        <f>'[1]1. Delegazioni'!G111</f>
        <v>15</v>
      </c>
      <c r="H111" s="12">
        <f>'[1]1. Delegazioni'!H111</f>
        <v>2.18E-2</v>
      </c>
      <c r="I111" s="10">
        <f>'[1]1. Delegazioni'!I111</f>
        <v>816</v>
      </c>
      <c r="J111" s="11">
        <f>'[1]1. Delegazioni'!J111</f>
        <v>30</v>
      </c>
      <c r="K111" s="12">
        <f>'[1]1. Delegazioni'!K111</f>
        <v>3.8199999999999998E-2</v>
      </c>
      <c r="L111" s="10">
        <f>'[1]1. Delegazioni'!L111</f>
        <v>19</v>
      </c>
      <c r="M111" s="11">
        <f>'[1]1. Delegazioni'!M111</f>
        <v>0</v>
      </c>
      <c r="N111" s="19" t="s">
        <v>151</v>
      </c>
    </row>
    <row r="112" spans="2:19" s="7" customFormat="1" ht="21" customHeight="1" x14ac:dyDescent="0.2">
      <c r="B112" s="13" t="s">
        <v>149</v>
      </c>
      <c r="C112" s="14">
        <f>'1. Sesso, nazionalità, età'!C53</f>
        <v>36231</v>
      </c>
      <c r="D112" s="56">
        <f>'1. Sesso, nazionalità, età'!D53</f>
        <v>5491</v>
      </c>
      <c r="E112" s="15">
        <f>'1. Sesso, nazionalità, età'!E53</f>
        <v>0.17862719583604425</v>
      </c>
      <c r="F112" s="14">
        <f>'1. Sesso, nazionalità, età'!F53</f>
        <v>18240</v>
      </c>
      <c r="G112" s="56">
        <f>'1. Sesso, nazionalità, età'!G53</f>
        <v>3631</v>
      </c>
      <c r="H112" s="15">
        <f>'1. Sesso, nazionalità, età'!H53</f>
        <v>0.24854541720857007</v>
      </c>
      <c r="I112" s="14">
        <f>'1. Sesso, nazionalità, età'!I53</f>
        <v>17480</v>
      </c>
      <c r="J112" s="56">
        <f>'1. Sesso, nazionalità, età'!J53</f>
        <v>1793</v>
      </c>
      <c r="K112" s="15">
        <f>'1. Sesso, nazionalità, età'!K53</f>
        <v>0.11429846369605405</v>
      </c>
      <c r="L112" s="14">
        <f>'1. Sesso, nazionalità, età'!L53</f>
        <v>511</v>
      </c>
      <c r="M112" s="56">
        <f>'1. Sesso, nazionalità, età'!M53</f>
        <v>67</v>
      </c>
      <c r="N112" s="12">
        <f>'1. Sesso, nazionalità, età'!N53</f>
        <v>0.15090090090090091</v>
      </c>
    </row>
    <row r="113" spans="2:37" s="7" customFormat="1" ht="24.95" customHeight="1" x14ac:dyDescent="0.2">
      <c r="B113" s="163" t="s">
        <v>47</v>
      </c>
      <c r="C113" s="163"/>
      <c r="D113" s="163"/>
      <c r="E113" s="163"/>
      <c r="F113" s="163"/>
      <c r="G113" s="163"/>
      <c r="H113" s="163"/>
      <c r="I113" s="163"/>
      <c r="J113" s="163"/>
      <c r="K113" s="163"/>
      <c r="L113" s="163"/>
      <c r="M113" s="163"/>
      <c r="N113" s="163"/>
    </row>
    <row r="116" spans="2:37" s="28" customFormat="1" ht="24.95" customHeight="1" x14ac:dyDescent="0.25">
      <c r="B116" s="169" t="s">
        <v>224</v>
      </c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34"/>
      <c r="P116" s="34"/>
      <c r="Q116" s="34"/>
      <c r="AC116" s="3"/>
      <c r="AD116" s="3"/>
      <c r="AE116" s="3"/>
      <c r="AF116" s="3"/>
      <c r="AG116" s="3"/>
      <c r="AH116" s="3"/>
      <c r="AI116" s="3"/>
      <c r="AJ116" s="3"/>
      <c r="AK116" s="44"/>
    </row>
    <row r="117" spans="2:37" s="8" customFormat="1" ht="15" customHeight="1" x14ac:dyDescent="0.25">
      <c r="B117" s="164" t="s">
        <v>22</v>
      </c>
      <c r="C117" s="172" t="s">
        <v>55</v>
      </c>
      <c r="D117" s="172"/>
      <c r="E117" s="162" t="s">
        <v>2</v>
      </c>
      <c r="F117" s="162"/>
      <c r="G117" s="162"/>
      <c r="H117" s="162"/>
      <c r="I117" s="162"/>
      <c r="J117" s="162"/>
      <c r="K117" s="162"/>
      <c r="L117" s="162"/>
      <c r="M117" s="162"/>
      <c r="N117" s="162"/>
      <c r="O117" s="162"/>
      <c r="P117" s="162"/>
      <c r="Q117" s="162"/>
      <c r="R117" s="162"/>
      <c r="S117" s="162"/>
      <c r="T117" s="162"/>
      <c r="AC117" s="3"/>
      <c r="AD117" s="3"/>
      <c r="AE117" s="3"/>
      <c r="AF117" s="3"/>
      <c r="AG117" s="3"/>
      <c r="AH117" s="3"/>
      <c r="AI117" s="3"/>
      <c r="AJ117" s="3"/>
      <c r="AK117" s="29"/>
    </row>
    <row r="118" spans="2:37" s="8" customFormat="1" ht="30.75" customHeight="1" x14ac:dyDescent="0.25">
      <c r="B118" s="165"/>
      <c r="C118" s="173"/>
      <c r="D118" s="173"/>
      <c r="E118" s="170" t="s">
        <v>16</v>
      </c>
      <c r="F118" s="170"/>
      <c r="G118" s="170" t="s">
        <v>17</v>
      </c>
      <c r="H118" s="170"/>
      <c r="I118" s="170" t="s">
        <v>163</v>
      </c>
      <c r="J118" s="170"/>
      <c r="K118" s="170" t="s">
        <v>18</v>
      </c>
      <c r="L118" s="170"/>
      <c r="M118" s="170" t="s">
        <v>19</v>
      </c>
      <c r="N118" s="170"/>
      <c r="O118" s="170" t="s">
        <v>20</v>
      </c>
      <c r="P118" s="170"/>
      <c r="Q118" s="170" t="s">
        <v>48</v>
      </c>
      <c r="R118" s="170"/>
      <c r="S118" s="170" t="s">
        <v>21</v>
      </c>
      <c r="T118" s="170"/>
      <c r="AC118" s="3"/>
      <c r="AD118" s="3"/>
      <c r="AE118" s="3"/>
      <c r="AF118" s="3"/>
      <c r="AG118" s="3"/>
      <c r="AH118" s="3"/>
      <c r="AI118" s="3"/>
      <c r="AJ118" s="3"/>
      <c r="AK118" s="29"/>
    </row>
    <row r="119" spans="2:37" s="8" customFormat="1" ht="35.25" customHeight="1" x14ac:dyDescent="0.25">
      <c r="B119" s="9"/>
      <c r="C119" s="77" t="s">
        <v>358</v>
      </c>
      <c r="D119" s="78" t="s">
        <v>360</v>
      </c>
      <c r="E119" s="77" t="s">
        <v>358</v>
      </c>
      <c r="F119" s="78" t="s">
        <v>360</v>
      </c>
      <c r="G119" s="77" t="s">
        <v>358</v>
      </c>
      <c r="H119" s="78" t="s">
        <v>360</v>
      </c>
      <c r="I119" s="77" t="s">
        <v>358</v>
      </c>
      <c r="J119" s="78" t="s">
        <v>360</v>
      </c>
      <c r="K119" s="77" t="s">
        <v>358</v>
      </c>
      <c r="L119" s="78" t="s">
        <v>360</v>
      </c>
      <c r="M119" s="77" t="s">
        <v>358</v>
      </c>
      <c r="N119" s="78" t="s">
        <v>360</v>
      </c>
      <c r="O119" s="77" t="s">
        <v>358</v>
      </c>
      <c r="P119" s="78" t="s">
        <v>360</v>
      </c>
      <c r="Q119" s="77" t="s">
        <v>358</v>
      </c>
      <c r="R119" s="78" t="s">
        <v>360</v>
      </c>
      <c r="S119" s="77" t="s">
        <v>358</v>
      </c>
      <c r="T119" s="78" t="s">
        <v>360</v>
      </c>
      <c r="AC119" s="3"/>
      <c r="AD119" s="3"/>
      <c r="AE119" s="3"/>
      <c r="AF119" s="3"/>
      <c r="AG119" s="3"/>
      <c r="AH119" s="3"/>
      <c r="AI119" s="3"/>
      <c r="AJ119" s="3"/>
      <c r="AK119" s="29"/>
    </row>
    <row r="120" spans="2:37" x14ac:dyDescent="0.25">
      <c r="B120" s="8" t="s">
        <v>60</v>
      </c>
      <c r="C120" s="10">
        <f>'[1]1. Delegazioni'!C120</f>
        <v>2356</v>
      </c>
      <c r="D120" s="12">
        <f>'[1]1. Delegazioni'!D120</f>
        <v>0.14929999999999999</v>
      </c>
      <c r="E120" s="10">
        <f>'[1]1. Delegazioni'!E120</f>
        <v>270</v>
      </c>
      <c r="F120" s="12">
        <f>'[1]1. Delegazioni'!F120</f>
        <v>-0.14829999999999999</v>
      </c>
      <c r="G120" s="10">
        <f>'[1]1. Delegazioni'!G120</f>
        <v>1067</v>
      </c>
      <c r="H120" s="12">
        <f>'[1]1. Delegazioni'!H120</f>
        <v>0.19750000000000001</v>
      </c>
      <c r="I120" s="10">
        <f>'[1]1. Delegazioni'!I120</f>
        <v>278</v>
      </c>
      <c r="J120" s="12">
        <f>'[1]1. Delegazioni'!J120</f>
        <v>0.2356</v>
      </c>
      <c r="K120" s="10">
        <f>'[1]1. Delegazioni'!K120</f>
        <v>139</v>
      </c>
      <c r="L120" s="12">
        <f>'[1]1. Delegazioni'!L120</f>
        <v>0.1681</v>
      </c>
      <c r="M120" s="10">
        <f>'[1]1. Delegazioni'!M120</f>
        <v>299</v>
      </c>
      <c r="N120" s="12">
        <f>'[1]1. Delegazioni'!N120</f>
        <v>0.52549999999999997</v>
      </c>
      <c r="O120" s="10">
        <f>'[1]1. Delegazioni'!O120</f>
        <v>216</v>
      </c>
      <c r="P120" s="12">
        <f>'[1]1. Delegazioni'!P120</f>
        <v>-0.1394</v>
      </c>
      <c r="Q120" s="10">
        <f>'[1]1. Delegazioni'!Q120</f>
        <v>87</v>
      </c>
      <c r="R120" s="12">
        <f>'[1]1. Delegazioni'!R120</f>
        <v>0.70589999999999997</v>
      </c>
      <c r="S120" s="10">
        <f>'[1]1. Delegazioni'!S120</f>
        <v>0</v>
      </c>
      <c r="T120" s="19" t="s">
        <v>151</v>
      </c>
    </row>
    <row r="121" spans="2:37" x14ac:dyDescent="0.25">
      <c r="B121" s="8" t="s">
        <v>61</v>
      </c>
      <c r="C121" s="10">
        <f>'[1]1. Delegazioni'!C121</f>
        <v>393</v>
      </c>
      <c r="D121" s="12">
        <f>'[1]1. Delegazioni'!D121</f>
        <v>0.10390000000000001</v>
      </c>
      <c r="E121" s="10">
        <f>'[1]1. Delegazioni'!E121</f>
        <v>47</v>
      </c>
      <c r="F121" s="12">
        <f>'[1]1. Delegazioni'!F121</f>
        <v>1.0435000000000001</v>
      </c>
      <c r="G121" s="10">
        <f>'[1]1. Delegazioni'!G121</f>
        <v>193</v>
      </c>
      <c r="H121" s="12">
        <f>'[1]1. Delegazioni'!H121</f>
        <v>6.6299999999999998E-2</v>
      </c>
      <c r="I121" s="10">
        <f>'[1]1. Delegazioni'!I121</f>
        <v>42</v>
      </c>
      <c r="J121" s="12">
        <f>'[1]1. Delegazioni'!J121</f>
        <v>0.2727</v>
      </c>
      <c r="K121" s="10">
        <f>'[1]1. Delegazioni'!K121</f>
        <v>4</v>
      </c>
      <c r="L121" s="12">
        <f>'[1]1. Delegazioni'!L121</f>
        <v>0.33329999999999999</v>
      </c>
      <c r="M121" s="10">
        <f>'[1]1. Delegazioni'!M121</f>
        <v>54</v>
      </c>
      <c r="N121" s="12">
        <f>'[1]1. Delegazioni'!N121</f>
        <v>0.58819999999999995</v>
      </c>
      <c r="O121" s="10">
        <f>'[1]1. Delegazioni'!O121</f>
        <v>53</v>
      </c>
      <c r="P121" s="12">
        <f>'[1]1. Delegazioni'!P121</f>
        <v>-0.35370000000000001</v>
      </c>
      <c r="Q121" s="10">
        <f>'[1]1. Delegazioni'!Q121</f>
        <v>0</v>
      </c>
      <c r="R121" s="19" t="s">
        <v>151</v>
      </c>
      <c r="S121" s="10">
        <f>'[1]1. Delegazioni'!S121</f>
        <v>0</v>
      </c>
      <c r="T121" s="19" t="s">
        <v>151</v>
      </c>
    </row>
    <row r="122" spans="2:37" x14ac:dyDescent="0.25">
      <c r="B122" s="8" t="s">
        <v>62</v>
      </c>
      <c r="C122" s="10">
        <f>'[1]1. Delegazioni'!C122</f>
        <v>243</v>
      </c>
      <c r="D122" s="12">
        <f>'[1]1. Delegazioni'!D122</f>
        <v>0.28570000000000001</v>
      </c>
      <c r="E122" s="10">
        <f>'[1]1. Delegazioni'!E122</f>
        <v>22</v>
      </c>
      <c r="F122" s="12">
        <f>'[1]1. Delegazioni'!F122</f>
        <v>4.5</v>
      </c>
      <c r="G122" s="10">
        <f>'[1]1. Delegazioni'!G122</f>
        <v>100</v>
      </c>
      <c r="H122" s="12">
        <f>'[1]1. Delegazioni'!H122</f>
        <v>0.1111</v>
      </c>
      <c r="I122" s="10">
        <f>'[1]1. Delegazioni'!I122</f>
        <v>61</v>
      </c>
      <c r="J122" s="12">
        <f>'[1]1. Delegazioni'!J122</f>
        <v>0.79410000000000003</v>
      </c>
      <c r="K122" s="10">
        <f>'[1]1. Delegazioni'!K122</f>
        <v>4</v>
      </c>
      <c r="L122" s="12">
        <f>'[1]1. Delegazioni'!L122</f>
        <v>1</v>
      </c>
      <c r="M122" s="10">
        <f>'[1]1. Delegazioni'!M122</f>
        <v>15</v>
      </c>
      <c r="N122" s="12">
        <f>'[1]1. Delegazioni'!N122</f>
        <v>0.875</v>
      </c>
      <c r="O122" s="10">
        <f>'[1]1. Delegazioni'!O122</f>
        <v>41</v>
      </c>
      <c r="P122" s="12">
        <f>'[1]1. Delegazioni'!P122</f>
        <v>-0.1961</v>
      </c>
      <c r="Q122" s="10">
        <f>'[1]1. Delegazioni'!Q122</f>
        <v>0</v>
      </c>
      <c r="R122" s="19" t="s">
        <v>151</v>
      </c>
      <c r="S122" s="10">
        <f>'[1]1. Delegazioni'!S122</f>
        <v>0</v>
      </c>
      <c r="T122" s="19" t="s">
        <v>151</v>
      </c>
    </row>
    <row r="123" spans="2:37" x14ac:dyDescent="0.25">
      <c r="B123" s="8" t="s">
        <v>63</v>
      </c>
      <c r="C123" s="10">
        <f>'[1]1. Delegazioni'!C123</f>
        <v>443</v>
      </c>
      <c r="D123" s="12">
        <f>'[1]1. Delegazioni'!D123</f>
        <v>0.13589999999999999</v>
      </c>
      <c r="E123" s="10">
        <f>'[1]1. Delegazioni'!E123</f>
        <v>33</v>
      </c>
      <c r="F123" s="12">
        <f>'[1]1. Delegazioni'!F123</f>
        <v>0.22220000000000001</v>
      </c>
      <c r="G123" s="10">
        <f>'[1]1. Delegazioni'!G123</f>
        <v>211</v>
      </c>
      <c r="H123" s="12">
        <f>'[1]1. Delegazioni'!H123</f>
        <v>4.9799999999999997E-2</v>
      </c>
      <c r="I123" s="10">
        <f>'[1]1. Delegazioni'!I123</f>
        <v>59</v>
      </c>
      <c r="J123" s="12">
        <f>'[1]1. Delegazioni'!J123</f>
        <v>0.47499999999999998</v>
      </c>
      <c r="K123" s="10">
        <f>'[1]1. Delegazioni'!K123</f>
        <v>2</v>
      </c>
      <c r="L123" s="12">
        <f>'[1]1. Delegazioni'!L123</f>
        <v>-0.6</v>
      </c>
      <c r="M123" s="10">
        <f>'[1]1. Delegazioni'!M123</f>
        <v>48</v>
      </c>
      <c r="N123" s="12">
        <f>'[1]1. Delegazioni'!N123</f>
        <v>0.37140000000000001</v>
      </c>
      <c r="O123" s="10">
        <f>'[1]1. Delegazioni'!O123</f>
        <v>90</v>
      </c>
      <c r="P123" s="12">
        <f>'[1]1. Delegazioni'!P123</f>
        <v>0.1111</v>
      </c>
      <c r="Q123" s="10">
        <f>'[1]1. Delegazioni'!Q123</f>
        <v>0</v>
      </c>
      <c r="R123" s="12">
        <f>'[1]1. Delegazioni'!R123</f>
        <v>-1</v>
      </c>
      <c r="S123" s="10">
        <f>'[1]1. Delegazioni'!S123</f>
        <v>0</v>
      </c>
      <c r="T123" s="19" t="s">
        <v>151</v>
      </c>
    </row>
    <row r="124" spans="2:37" x14ac:dyDescent="0.25">
      <c r="B124" s="8" t="s">
        <v>64</v>
      </c>
      <c r="C124" s="10">
        <f>'[1]1. Delegazioni'!C124</f>
        <v>1199</v>
      </c>
      <c r="D124" s="12">
        <f>'[1]1. Delegazioni'!D124</f>
        <v>0.249</v>
      </c>
      <c r="E124" s="10">
        <f>'[1]1. Delegazioni'!E124</f>
        <v>189</v>
      </c>
      <c r="F124" s="12">
        <f>'[1]1. Delegazioni'!F124</f>
        <v>0.47660000000000002</v>
      </c>
      <c r="G124" s="10">
        <f>'[1]1. Delegazioni'!G124</f>
        <v>466</v>
      </c>
      <c r="H124" s="12">
        <f>'[1]1. Delegazioni'!H124</f>
        <v>0.2732</v>
      </c>
      <c r="I124" s="10">
        <f>'[1]1. Delegazioni'!I124</f>
        <v>222</v>
      </c>
      <c r="J124" s="12">
        <f>'[1]1. Delegazioni'!J124</f>
        <v>0.17460000000000001</v>
      </c>
      <c r="K124" s="10">
        <f>'[1]1. Delegazioni'!K124</f>
        <v>44</v>
      </c>
      <c r="L124" s="12">
        <f>'[1]1. Delegazioni'!L124</f>
        <v>1</v>
      </c>
      <c r="M124" s="10">
        <f>'[1]1. Delegazioni'!M124</f>
        <v>191</v>
      </c>
      <c r="N124" s="12">
        <f>'[1]1. Delegazioni'!N124</f>
        <v>0.17180000000000001</v>
      </c>
      <c r="O124" s="10">
        <f>'[1]1. Delegazioni'!O124</f>
        <v>70</v>
      </c>
      <c r="P124" s="12">
        <f>'[1]1. Delegazioni'!P124</f>
        <v>-0.16669999999999999</v>
      </c>
      <c r="Q124" s="10">
        <f>'[1]1. Delegazioni'!Q124</f>
        <v>17</v>
      </c>
      <c r="R124" s="12">
        <f>'[1]1. Delegazioni'!R124</f>
        <v>1.125</v>
      </c>
      <c r="S124" s="10">
        <f>'[1]1. Delegazioni'!S124</f>
        <v>0</v>
      </c>
      <c r="T124" s="19" t="s">
        <v>151</v>
      </c>
    </row>
    <row r="125" spans="2:37" x14ac:dyDescent="0.25">
      <c r="B125" s="8" t="s">
        <v>65</v>
      </c>
      <c r="C125" s="10">
        <f>'[1]1. Delegazioni'!C125</f>
        <v>1033</v>
      </c>
      <c r="D125" s="12">
        <f>'[1]1. Delegazioni'!D125</f>
        <v>0.14649999999999999</v>
      </c>
      <c r="E125" s="10">
        <f>'[1]1. Delegazioni'!E125</f>
        <v>102</v>
      </c>
      <c r="F125" s="12">
        <f>'[1]1. Delegazioni'!F125</f>
        <v>-2.86E-2</v>
      </c>
      <c r="G125" s="10">
        <f>'[1]1. Delegazioni'!G125</f>
        <v>503</v>
      </c>
      <c r="H125" s="12">
        <f>'[1]1. Delegazioni'!H125</f>
        <v>0.1537</v>
      </c>
      <c r="I125" s="10">
        <f>'[1]1. Delegazioni'!I125</f>
        <v>156</v>
      </c>
      <c r="J125" s="12">
        <f>'[1]1. Delegazioni'!J125</f>
        <v>0.43120000000000003</v>
      </c>
      <c r="K125" s="10">
        <f>'[1]1. Delegazioni'!K125</f>
        <v>20</v>
      </c>
      <c r="L125" s="12">
        <f>'[1]1. Delegazioni'!L125</f>
        <v>-0.33329999999999999</v>
      </c>
      <c r="M125" s="10">
        <f>'[1]1. Delegazioni'!M125</f>
        <v>107</v>
      </c>
      <c r="N125" s="12">
        <f>'[1]1. Delegazioni'!N125</f>
        <v>7.0000000000000007E-2</v>
      </c>
      <c r="O125" s="10">
        <f>'[1]1. Delegazioni'!O125</f>
        <v>107</v>
      </c>
      <c r="P125" s="12">
        <f>'[1]1. Delegazioni'!P125</f>
        <v>-3.5999999999999997E-2</v>
      </c>
      <c r="Q125" s="10">
        <f>'[1]1. Delegazioni'!Q125</f>
        <v>37</v>
      </c>
      <c r="R125" s="12">
        <f>'[1]1. Delegazioni'!R125</f>
        <v>2.7</v>
      </c>
      <c r="S125" s="10">
        <f>'[1]1. Delegazioni'!S125</f>
        <v>1</v>
      </c>
      <c r="T125" s="19" t="s">
        <v>151</v>
      </c>
    </row>
    <row r="126" spans="2:37" x14ac:dyDescent="0.25">
      <c r="B126" s="8" t="s">
        <v>5</v>
      </c>
      <c r="C126" s="10">
        <f>'[1]1. Delegazioni'!C126</f>
        <v>9103</v>
      </c>
      <c r="D126" s="12">
        <f>'[1]1. Delegazioni'!D126</f>
        <v>8.2000000000000003E-2</v>
      </c>
      <c r="E126" s="10">
        <f>'[1]1. Delegazioni'!E126</f>
        <v>1267</v>
      </c>
      <c r="F126" s="12">
        <f>'[1]1. Delegazioni'!F126</f>
        <v>-0.29380000000000001</v>
      </c>
      <c r="G126" s="10">
        <f>'[1]1. Delegazioni'!G126</f>
        <v>4182</v>
      </c>
      <c r="H126" s="12">
        <f>'[1]1. Delegazioni'!H126</f>
        <v>0.21679999999999999</v>
      </c>
      <c r="I126" s="10">
        <f>'[1]1. Delegazioni'!I126</f>
        <v>1352</v>
      </c>
      <c r="J126" s="12">
        <f>'[1]1. Delegazioni'!J126</f>
        <v>0.35060000000000002</v>
      </c>
      <c r="K126" s="10">
        <f>'[1]1. Delegazioni'!K126</f>
        <v>227</v>
      </c>
      <c r="L126" s="12">
        <f>'[1]1. Delegazioni'!L126</f>
        <v>-2.58E-2</v>
      </c>
      <c r="M126" s="10">
        <f>'[1]1. Delegazioni'!M126</f>
        <v>467</v>
      </c>
      <c r="N126" s="12">
        <f>'[1]1. Delegazioni'!N126</f>
        <v>0.28299999999999997</v>
      </c>
      <c r="O126" s="10">
        <f>'[1]1. Delegazioni'!O126</f>
        <v>635</v>
      </c>
      <c r="P126" s="12">
        <f>'[1]1. Delegazioni'!P126</f>
        <v>-9.2899999999999996E-2</v>
      </c>
      <c r="Q126" s="10">
        <f>'[1]1. Delegazioni'!Q126</f>
        <v>973</v>
      </c>
      <c r="R126" s="12">
        <f>'[1]1. Delegazioni'!R126</f>
        <v>0.1007</v>
      </c>
      <c r="S126" s="10">
        <f>'[1]1. Delegazioni'!S126</f>
        <v>0</v>
      </c>
      <c r="T126" s="19" t="s">
        <v>151</v>
      </c>
    </row>
    <row r="127" spans="2:37" x14ac:dyDescent="0.25">
      <c r="B127" s="8" t="s">
        <v>40</v>
      </c>
      <c r="C127" s="10">
        <f>'[1]1. Delegazioni'!C127</f>
        <v>2355</v>
      </c>
      <c r="D127" s="12">
        <f>'[1]1. Delegazioni'!D127</f>
        <v>0.25800000000000001</v>
      </c>
      <c r="E127" s="10">
        <f>'[1]1. Delegazioni'!E127</f>
        <v>189</v>
      </c>
      <c r="F127" s="12">
        <f>'[1]1. Delegazioni'!F127</f>
        <v>1.61E-2</v>
      </c>
      <c r="G127" s="10">
        <f>'[1]1. Delegazioni'!G127</f>
        <v>1236</v>
      </c>
      <c r="H127" s="12">
        <f>'[1]1. Delegazioni'!H127</f>
        <v>0.48020000000000002</v>
      </c>
      <c r="I127" s="10">
        <f>'[1]1. Delegazioni'!I127</f>
        <v>247</v>
      </c>
      <c r="J127" s="12">
        <f>'[1]1. Delegazioni'!J127</f>
        <v>-9.5200000000000007E-2</v>
      </c>
      <c r="K127" s="10">
        <f>'[1]1. Delegazioni'!K127</f>
        <v>58</v>
      </c>
      <c r="L127" s="12">
        <f>'[1]1. Delegazioni'!L127</f>
        <v>-0.1343</v>
      </c>
      <c r="M127" s="10">
        <f>'[1]1. Delegazioni'!M127</f>
        <v>412</v>
      </c>
      <c r="N127" s="12">
        <f>'[1]1. Delegazioni'!N127</f>
        <v>0.42070000000000002</v>
      </c>
      <c r="O127" s="10">
        <f>'[1]1. Delegazioni'!O127</f>
        <v>187</v>
      </c>
      <c r="P127" s="12">
        <f>'[1]1. Delegazioni'!P127</f>
        <v>-6.5000000000000002E-2</v>
      </c>
      <c r="Q127" s="10">
        <f>'[1]1. Delegazioni'!Q127</f>
        <v>26</v>
      </c>
      <c r="R127" s="12">
        <f>'[1]1. Delegazioni'!R127</f>
        <v>0.23810000000000001</v>
      </c>
      <c r="S127" s="10">
        <f>'[1]1. Delegazioni'!S127</f>
        <v>0</v>
      </c>
      <c r="T127" s="19" t="s">
        <v>151</v>
      </c>
    </row>
    <row r="128" spans="2:37" x14ac:dyDescent="0.25">
      <c r="B128" s="8" t="s">
        <v>9</v>
      </c>
      <c r="C128" s="10">
        <f>'[1]1. Delegazioni'!C128</f>
        <v>723</v>
      </c>
      <c r="D128" s="12">
        <f>'[1]1. Delegazioni'!D128</f>
        <v>0.19900000000000001</v>
      </c>
      <c r="E128" s="10">
        <f>'[1]1. Delegazioni'!E128</f>
        <v>70</v>
      </c>
      <c r="F128" s="12">
        <f>'[1]1. Delegazioni'!F128</f>
        <v>-0.186</v>
      </c>
      <c r="G128" s="10">
        <f>'[1]1. Delegazioni'!G128</f>
        <v>352</v>
      </c>
      <c r="H128" s="12">
        <f>'[1]1. Delegazioni'!H128</f>
        <v>8.6400000000000005E-2</v>
      </c>
      <c r="I128" s="10">
        <f>'[1]1. Delegazioni'!I128</f>
        <v>89</v>
      </c>
      <c r="J128" s="12">
        <f>'[1]1. Delegazioni'!J128</f>
        <v>0.56140000000000001</v>
      </c>
      <c r="K128" s="10">
        <f>'[1]1. Delegazioni'!K128</f>
        <v>20</v>
      </c>
      <c r="L128" s="12">
        <f>'[1]1. Delegazioni'!L128</f>
        <v>0.1111</v>
      </c>
      <c r="M128" s="10">
        <f>'[1]1. Delegazioni'!M128</f>
        <v>107</v>
      </c>
      <c r="N128" s="12">
        <f>'[1]1. Delegazioni'!N128</f>
        <v>0.67190000000000005</v>
      </c>
      <c r="O128" s="10">
        <f>'[1]1. Delegazioni'!O128</f>
        <v>78</v>
      </c>
      <c r="P128" s="12">
        <f>'[1]1. Delegazioni'!P128</f>
        <v>0.5</v>
      </c>
      <c r="Q128" s="10">
        <f>'[1]1. Delegazioni'!Q128</f>
        <v>7</v>
      </c>
      <c r="R128" s="12">
        <f>'[1]1. Delegazioni'!R128</f>
        <v>2.5</v>
      </c>
      <c r="S128" s="10">
        <f>'[1]1. Delegazioni'!S128</f>
        <v>0</v>
      </c>
      <c r="T128" s="19" t="s">
        <v>151</v>
      </c>
    </row>
    <row r="129" spans="2:37" x14ac:dyDescent="0.25">
      <c r="B129" s="8" t="s">
        <v>41</v>
      </c>
      <c r="C129" s="10">
        <f>'[1]1. Delegazioni'!C129</f>
        <v>7298</v>
      </c>
      <c r="D129" s="12">
        <f>'[1]1. Delegazioni'!D129</f>
        <v>0.38800000000000001</v>
      </c>
      <c r="E129" s="10">
        <f>'[1]1. Delegazioni'!E129</f>
        <v>485</v>
      </c>
      <c r="F129" s="12">
        <f>'[1]1. Delegazioni'!F129</f>
        <v>0.15479999999999999</v>
      </c>
      <c r="G129" s="10">
        <f>'[1]1. Delegazioni'!G129</f>
        <v>4081</v>
      </c>
      <c r="H129" s="12">
        <f>'[1]1. Delegazioni'!H129</f>
        <v>0.47649999999999998</v>
      </c>
      <c r="I129" s="10">
        <f>'[1]1. Delegazioni'!I129</f>
        <v>434</v>
      </c>
      <c r="J129" s="12">
        <f>'[1]1. Delegazioni'!J129</f>
        <v>0.30330000000000001</v>
      </c>
      <c r="K129" s="10">
        <f>'[1]1. Delegazioni'!K129</f>
        <v>225</v>
      </c>
      <c r="L129" s="12">
        <f>'[1]1. Delegazioni'!L129</f>
        <v>0.1968</v>
      </c>
      <c r="M129" s="10">
        <f>'[1]1. Delegazioni'!M129</f>
        <v>1519</v>
      </c>
      <c r="N129" s="12">
        <f>'[1]1. Delegazioni'!N129</f>
        <v>0.46910000000000002</v>
      </c>
      <c r="O129" s="10">
        <f>'[1]1. Delegazioni'!O129</f>
        <v>425</v>
      </c>
      <c r="P129" s="12">
        <f>'[1]1. Delegazioni'!P129</f>
        <v>6.25E-2</v>
      </c>
      <c r="Q129" s="10">
        <f>'[1]1. Delegazioni'!Q129</f>
        <v>129</v>
      </c>
      <c r="R129" s="12">
        <f>'[1]1. Delegazioni'!R129</f>
        <v>8.4000000000000005E-2</v>
      </c>
      <c r="S129" s="10">
        <f>'[1]1. Delegazioni'!S129</f>
        <v>0</v>
      </c>
      <c r="T129" s="19" t="s">
        <v>151</v>
      </c>
    </row>
    <row r="130" spans="2:37" x14ac:dyDescent="0.25">
      <c r="B130" s="8" t="s">
        <v>42</v>
      </c>
      <c r="C130" s="10">
        <f>'[1]1. Delegazioni'!C130</f>
        <v>4709</v>
      </c>
      <c r="D130" s="12">
        <f>'[1]1. Delegazioni'!D130</f>
        <v>0.214</v>
      </c>
      <c r="E130" s="10">
        <f>'[1]1. Delegazioni'!E130</f>
        <v>642</v>
      </c>
      <c r="F130" s="12">
        <f>'[1]1. Delegazioni'!F130</f>
        <v>0.2918</v>
      </c>
      <c r="G130" s="10">
        <f>'[1]1. Delegazioni'!G130</f>
        <v>2340</v>
      </c>
      <c r="H130" s="12">
        <f>'[1]1. Delegazioni'!H130</f>
        <v>0.3</v>
      </c>
      <c r="I130" s="10">
        <f>'[1]1. Delegazioni'!I130</f>
        <v>849</v>
      </c>
      <c r="J130" s="12">
        <f>'[1]1. Delegazioni'!J130</f>
        <v>0.25779999999999997</v>
      </c>
      <c r="K130" s="10">
        <f>'[1]1. Delegazioni'!K130</f>
        <v>183</v>
      </c>
      <c r="L130" s="12">
        <f>'[1]1. Delegazioni'!L130</f>
        <v>0.71030000000000004</v>
      </c>
      <c r="M130" s="10">
        <f>'[1]1. Delegazioni'!M130</f>
        <v>287</v>
      </c>
      <c r="N130" s="12">
        <f>'[1]1. Delegazioni'!N130</f>
        <v>1.41E-2</v>
      </c>
      <c r="O130" s="10">
        <f>'[1]1. Delegazioni'!O130</f>
        <v>364</v>
      </c>
      <c r="P130" s="12">
        <f>'[1]1. Delegazioni'!P130</f>
        <v>-0.2087</v>
      </c>
      <c r="Q130" s="10">
        <f>'[1]1. Delegazioni'!Q130</f>
        <v>44</v>
      </c>
      <c r="R130" s="12">
        <f>'[1]1. Delegazioni'!R130</f>
        <v>-0.2281</v>
      </c>
      <c r="S130" s="10">
        <f>'[1]1. Delegazioni'!S130</f>
        <v>0</v>
      </c>
      <c r="T130" s="19" t="s">
        <v>151</v>
      </c>
    </row>
    <row r="131" spans="2:37" x14ac:dyDescent="0.25">
      <c r="B131" s="8" t="s">
        <v>7</v>
      </c>
      <c r="C131" s="10">
        <f>'[1]1. Delegazioni'!C131</f>
        <v>3037</v>
      </c>
      <c r="D131" s="12">
        <f>'[1]1. Delegazioni'!D131</f>
        <v>6.1499999999999999E-2</v>
      </c>
      <c r="E131" s="10">
        <f>'[1]1. Delegazioni'!E131</f>
        <v>469</v>
      </c>
      <c r="F131" s="12">
        <f>'[1]1. Delegazioni'!F131</f>
        <v>-0.12659999999999999</v>
      </c>
      <c r="G131" s="10">
        <f>'[1]1. Delegazioni'!G131</f>
        <v>1288</v>
      </c>
      <c r="H131" s="12">
        <f>'[1]1. Delegazioni'!H131</f>
        <v>0.34449999999999997</v>
      </c>
      <c r="I131" s="10">
        <f>'[1]1. Delegazioni'!I131</f>
        <v>637</v>
      </c>
      <c r="J131" s="12">
        <f>'[1]1. Delegazioni'!J131</f>
        <v>-8.6099999999999996E-2</v>
      </c>
      <c r="K131" s="10">
        <f>'[1]1. Delegazioni'!K131</f>
        <v>66</v>
      </c>
      <c r="L131" s="12">
        <f>'[1]1. Delegazioni'!L131</f>
        <v>-2.9399999999999999E-2</v>
      </c>
      <c r="M131" s="10">
        <f>'[1]1. Delegazioni'!M131</f>
        <v>131</v>
      </c>
      <c r="N131" s="12">
        <f>'[1]1. Delegazioni'!N131</f>
        <v>-2.9600000000000001E-2</v>
      </c>
      <c r="O131" s="10">
        <f>'[1]1. Delegazioni'!O131</f>
        <v>215</v>
      </c>
      <c r="P131" s="12">
        <f>'[1]1. Delegazioni'!P131</f>
        <v>-0.2535</v>
      </c>
      <c r="Q131" s="10">
        <f>'[1]1. Delegazioni'!Q131</f>
        <v>231</v>
      </c>
      <c r="R131" s="12">
        <f>'[1]1. Delegazioni'!R131</f>
        <v>0.29780000000000001</v>
      </c>
      <c r="S131" s="10">
        <f>'[1]1. Delegazioni'!S131</f>
        <v>0</v>
      </c>
      <c r="T131" s="19" t="s">
        <v>151</v>
      </c>
    </row>
    <row r="132" spans="2:37" x14ac:dyDescent="0.25">
      <c r="B132" s="8" t="s">
        <v>43</v>
      </c>
      <c r="C132" s="10">
        <f>'[1]1. Delegazioni'!C132</f>
        <v>1802</v>
      </c>
      <c r="D132" s="12">
        <f>'[1]1. Delegazioni'!D132</f>
        <v>0.18870000000000001</v>
      </c>
      <c r="E132" s="10">
        <f>'[1]1. Delegazioni'!E132</f>
        <v>145</v>
      </c>
      <c r="F132" s="12">
        <f>'[1]1. Delegazioni'!F132</f>
        <v>-5.8400000000000001E-2</v>
      </c>
      <c r="G132" s="10">
        <f>'[1]1. Delegazioni'!G132</f>
        <v>968</v>
      </c>
      <c r="H132" s="12">
        <f>'[1]1. Delegazioni'!H132</f>
        <v>0.42559999999999998</v>
      </c>
      <c r="I132" s="10">
        <f>'[1]1. Delegazioni'!I132</f>
        <v>189</v>
      </c>
      <c r="J132" s="12">
        <f>'[1]1. Delegazioni'!J132</f>
        <v>-0.15629999999999999</v>
      </c>
      <c r="K132" s="10">
        <f>'[1]1. Delegazioni'!K132</f>
        <v>46</v>
      </c>
      <c r="L132" s="12">
        <f>'[1]1. Delegazioni'!L132</f>
        <v>0.91669999999999996</v>
      </c>
      <c r="M132" s="10">
        <f>'[1]1. Delegazioni'!M132</f>
        <v>282</v>
      </c>
      <c r="N132" s="12">
        <f>'[1]1. Delegazioni'!N132</f>
        <v>0.36890000000000001</v>
      </c>
      <c r="O132" s="10">
        <f>'[1]1. Delegazioni'!O132</f>
        <v>132</v>
      </c>
      <c r="P132" s="12">
        <f>'[1]1. Delegazioni'!P132</f>
        <v>-0.2707</v>
      </c>
      <c r="Q132" s="10">
        <f>'[1]1. Delegazioni'!Q132</f>
        <v>40</v>
      </c>
      <c r="R132" s="12">
        <f>'[1]1. Delegazioni'!R132</f>
        <v>-0.16669999999999999</v>
      </c>
      <c r="S132" s="10">
        <f>'[1]1. Delegazioni'!S132</f>
        <v>0</v>
      </c>
      <c r="T132" s="19" t="s">
        <v>151</v>
      </c>
    </row>
    <row r="133" spans="2:37" x14ac:dyDescent="0.25">
      <c r="B133" s="8" t="s">
        <v>44</v>
      </c>
      <c r="C133" s="10">
        <f>'[1]1. Delegazioni'!C133</f>
        <v>1537</v>
      </c>
      <c r="D133" s="12">
        <f>'[1]1. Delegazioni'!D133</f>
        <v>3.0200000000000001E-2</v>
      </c>
      <c r="E133" s="10">
        <f>'[1]1. Delegazioni'!E133</f>
        <v>154</v>
      </c>
      <c r="F133" s="12">
        <f>'[1]1. Delegazioni'!F133</f>
        <v>-0.23380000000000001</v>
      </c>
      <c r="G133" s="10">
        <f>'[1]1. Delegazioni'!G133</f>
        <v>763</v>
      </c>
      <c r="H133" s="12">
        <f>'[1]1. Delegazioni'!H133</f>
        <v>0.27379999999999999</v>
      </c>
      <c r="I133" s="10">
        <f>'[1]1. Delegazioni'!I133</f>
        <v>266</v>
      </c>
      <c r="J133" s="12">
        <f>'[1]1. Delegazioni'!J133</f>
        <v>-4.6600000000000003E-2</v>
      </c>
      <c r="K133" s="10">
        <f>'[1]1. Delegazioni'!K133</f>
        <v>37</v>
      </c>
      <c r="L133" s="12">
        <f>'[1]1. Delegazioni'!L133</f>
        <v>2.7799999999999998E-2</v>
      </c>
      <c r="M133" s="10">
        <f>'[1]1. Delegazioni'!M133</f>
        <v>155</v>
      </c>
      <c r="N133" s="12">
        <f>'[1]1. Delegazioni'!N133</f>
        <v>-0.1799</v>
      </c>
      <c r="O133" s="10">
        <f>'[1]1. Delegazioni'!O133</f>
        <v>125</v>
      </c>
      <c r="P133" s="12">
        <f>'[1]1. Delegazioni'!P133</f>
        <v>-0.21379999999999999</v>
      </c>
      <c r="Q133" s="10">
        <f>'[1]1. Delegazioni'!Q133</f>
        <v>37</v>
      </c>
      <c r="R133" s="12">
        <f>'[1]1. Delegazioni'!R133</f>
        <v>0.27589999999999998</v>
      </c>
      <c r="S133" s="10">
        <f>'[1]1. Delegazioni'!S133</f>
        <v>0</v>
      </c>
      <c r="T133" s="19" t="s">
        <v>151</v>
      </c>
    </row>
    <row r="134" spans="2:37" s="7" customFormat="1" ht="21" customHeight="1" x14ac:dyDescent="0.2">
      <c r="B134" s="13" t="s">
        <v>149</v>
      </c>
      <c r="C134" s="14">
        <f>'1. Forme contrattuali'!C25</f>
        <v>36231</v>
      </c>
      <c r="D134" s="15">
        <f>'1. Forme contrattuali'!D25</f>
        <v>0.17862719583604425</v>
      </c>
      <c r="E134" s="14">
        <f>'1. Forme contrattuali'!E25</f>
        <v>4084</v>
      </c>
      <c r="F134" s="15">
        <f>'1. Forme contrattuali'!F25</f>
        <v>-8.8189327974994416E-2</v>
      </c>
      <c r="G134" s="14">
        <f>'1. Forme contrattuali'!G25</f>
        <v>17750</v>
      </c>
      <c r="H134" s="15">
        <f>'1. Forme contrattuali'!H25</f>
        <v>0.30890052356020942</v>
      </c>
      <c r="I134" s="14">
        <f>'1. Forme contrattuali'!I25</f>
        <v>4881</v>
      </c>
      <c r="J134" s="15">
        <f>'1. Forme contrattuali'!J25</f>
        <v>0.17078436075797554</v>
      </c>
      <c r="K134" s="14">
        <f>'1. Forme contrattuali'!K25</f>
        <v>1075</v>
      </c>
      <c r="L134" s="15">
        <f>'1. Forme contrattuali'!L25</f>
        <v>0.16594360086767895</v>
      </c>
      <c r="M134" s="14">
        <f>'1. Forme contrattuali'!M25</f>
        <v>4074</v>
      </c>
      <c r="N134" s="15">
        <f>'1. Forme contrattuali'!N25</f>
        <v>0.31376975169300225</v>
      </c>
      <c r="O134" s="14">
        <f>'1. Forme contrattuali'!O25</f>
        <v>2738</v>
      </c>
      <c r="P134" s="15">
        <f>'1. Forme contrattuali'!P25</f>
        <v>-0.1167741935483871</v>
      </c>
      <c r="Q134" s="14">
        <f>'1. Forme contrattuali'!Q25</f>
        <v>1628</v>
      </c>
      <c r="R134" s="15">
        <f>'1. Forme contrattuali'!R25</f>
        <v>0.15625</v>
      </c>
      <c r="S134" s="14">
        <f>'1. Forme contrattuali'!S25</f>
        <v>1</v>
      </c>
      <c r="T134" s="32" t="str">
        <f>'1. Forme contrattuali'!T25</f>
        <v>n.d.</v>
      </c>
    </row>
    <row r="135" spans="2:37" s="7" customFormat="1" ht="24.95" customHeight="1" x14ac:dyDescent="0.2">
      <c r="B135" s="163" t="s">
        <v>47</v>
      </c>
      <c r="C135" s="177"/>
      <c r="D135" s="177"/>
      <c r="E135" s="177"/>
      <c r="F135" s="177"/>
      <c r="G135" s="177"/>
      <c r="H135" s="177"/>
      <c r="I135" s="177"/>
      <c r="J135" s="177"/>
      <c r="K135" s="177"/>
      <c r="L135" s="177"/>
      <c r="M135" s="177"/>
      <c r="N135" s="177"/>
    </row>
    <row r="138" spans="2:37" s="28" customFormat="1" ht="24.95" customHeight="1" x14ac:dyDescent="0.25">
      <c r="B138" s="169" t="s">
        <v>224</v>
      </c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34"/>
      <c r="P138" s="34"/>
      <c r="Q138" s="34"/>
      <c r="AC138" s="3"/>
      <c r="AD138" s="3"/>
      <c r="AE138" s="3"/>
      <c r="AF138" s="3"/>
      <c r="AG138" s="3"/>
      <c r="AH138" s="3"/>
      <c r="AI138" s="3"/>
      <c r="AJ138" s="3"/>
      <c r="AK138" s="44"/>
    </row>
    <row r="139" spans="2:37" s="8" customFormat="1" ht="15" customHeight="1" x14ac:dyDescent="0.25">
      <c r="B139" s="164" t="s">
        <v>22</v>
      </c>
      <c r="C139" s="172" t="s">
        <v>55</v>
      </c>
      <c r="D139" s="172"/>
      <c r="E139" s="162" t="s">
        <v>2</v>
      </c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AC139" s="3"/>
      <c r="AD139" s="3"/>
      <c r="AE139" s="3"/>
      <c r="AF139" s="3"/>
      <c r="AG139" s="3"/>
      <c r="AH139" s="3"/>
      <c r="AI139" s="3"/>
      <c r="AJ139" s="3"/>
      <c r="AK139" s="29"/>
    </row>
    <row r="140" spans="2:37" s="8" customFormat="1" ht="30.75" customHeight="1" x14ac:dyDescent="0.25">
      <c r="B140" s="165"/>
      <c r="C140" s="173"/>
      <c r="D140" s="173"/>
      <c r="E140" s="170" t="s">
        <v>16</v>
      </c>
      <c r="F140" s="170"/>
      <c r="G140" s="170" t="s">
        <v>17</v>
      </c>
      <c r="H140" s="170"/>
      <c r="I140" s="170" t="s">
        <v>163</v>
      </c>
      <c r="J140" s="170"/>
      <c r="K140" s="170" t="s">
        <v>18</v>
      </c>
      <c r="L140" s="170"/>
      <c r="M140" s="170" t="s">
        <v>19</v>
      </c>
      <c r="N140" s="170"/>
      <c r="O140" s="170" t="s">
        <v>20</v>
      </c>
      <c r="P140" s="170"/>
      <c r="Q140" s="170" t="s">
        <v>48</v>
      </c>
      <c r="R140" s="170"/>
      <c r="S140" s="170" t="s">
        <v>21</v>
      </c>
      <c r="T140" s="170"/>
      <c r="AC140" s="3"/>
      <c r="AD140" s="3"/>
      <c r="AE140" s="3"/>
      <c r="AF140" s="3"/>
      <c r="AG140" s="3"/>
      <c r="AH140" s="3"/>
      <c r="AI140" s="3"/>
      <c r="AJ140" s="3"/>
      <c r="AK140" s="29"/>
    </row>
    <row r="141" spans="2:37" s="8" customFormat="1" ht="35.25" customHeight="1" x14ac:dyDescent="0.25">
      <c r="B141" s="9"/>
      <c r="C141" s="77" t="s">
        <v>358</v>
      </c>
      <c r="D141" s="78" t="s">
        <v>359</v>
      </c>
      <c r="E141" s="77" t="s">
        <v>358</v>
      </c>
      <c r="F141" s="78" t="s">
        <v>359</v>
      </c>
      <c r="G141" s="77" t="s">
        <v>358</v>
      </c>
      <c r="H141" s="78" t="s">
        <v>359</v>
      </c>
      <c r="I141" s="77" t="s">
        <v>358</v>
      </c>
      <c r="J141" s="78" t="s">
        <v>359</v>
      </c>
      <c r="K141" s="77" t="s">
        <v>358</v>
      </c>
      <c r="L141" s="78" t="s">
        <v>359</v>
      </c>
      <c r="M141" s="77" t="s">
        <v>358</v>
      </c>
      <c r="N141" s="78" t="s">
        <v>359</v>
      </c>
      <c r="O141" s="77" t="s">
        <v>358</v>
      </c>
      <c r="P141" s="78" t="s">
        <v>359</v>
      </c>
      <c r="Q141" s="77" t="s">
        <v>358</v>
      </c>
      <c r="R141" s="78" t="s">
        <v>359</v>
      </c>
      <c r="S141" s="77" t="s">
        <v>358</v>
      </c>
      <c r="T141" s="78" t="s">
        <v>359</v>
      </c>
      <c r="AC141" s="3"/>
      <c r="AD141" s="3"/>
      <c r="AE141" s="3"/>
      <c r="AF141" s="3"/>
      <c r="AG141" s="3"/>
      <c r="AH141" s="3"/>
      <c r="AI141" s="3"/>
      <c r="AJ141" s="3"/>
      <c r="AK141" s="29"/>
    </row>
    <row r="142" spans="2:37" x14ac:dyDescent="0.25">
      <c r="B142" s="8" t="s">
        <v>60</v>
      </c>
      <c r="C142" s="10">
        <f>'[1]1. Delegazioni'!C142</f>
        <v>2356</v>
      </c>
      <c r="D142" s="11">
        <f>'[1]1. Delegazioni'!D142</f>
        <v>306</v>
      </c>
      <c r="E142" s="10">
        <f>'[1]1. Delegazioni'!E142</f>
        <v>270</v>
      </c>
      <c r="F142" s="11">
        <f>'[1]1. Delegazioni'!F142</f>
        <v>-47</v>
      </c>
      <c r="G142" s="10">
        <f>'[1]1. Delegazioni'!G142</f>
        <v>1067</v>
      </c>
      <c r="H142" s="11">
        <f>'[1]1. Delegazioni'!H142</f>
        <v>176</v>
      </c>
      <c r="I142" s="10">
        <f>'[1]1. Delegazioni'!I142</f>
        <v>278</v>
      </c>
      <c r="J142" s="11">
        <f>'[1]1. Delegazioni'!J142</f>
        <v>53</v>
      </c>
      <c r="K142" s="10">
        <f>'[1]1. Delegazioni'!K142</f>
        <v>139</v>
      </c>
      <c r="L142" s="11">
        <f>'[1]1. Delegazioni'!L142</f>
        <v>20</v>
      </c>
      <c r="M142" s="10">
        <f>'[1]1. Delegazioni'!M142</f>
        <v>299</v>
      </c>
      <c r="N142" s="11">
        <f>'[1]1. Delegazioni'!N142</f>
        <v>103</v>
      </c>
      <c r="O142" s="10">
        <f>'[1]1. Delegazioni'!O142</f>
        <v>216</v>
      </c>
      <c r="P142" s="11">
        <f>'[1]1. Delegazioni'!P142</f>
        <v>-35</v>
      </c>
      <c r="Q142" s="10">
        <f>'[1]1. Delegazioni'!Q142</f>
        <v>87</v>
      </c>
      <c r="R142" s="11">
        <f>'[1]1. Delegazioni'!R142</f>
        <v>36</v>
      </c>
      <c r="S142" s="10">
        <f>'[1]1. Delegazioni'!S142</f>
        <v>0</v>
      </c>
      <c r="T142" s="11">
        <f>'[1]1. Delegazioni'!T142</f>
        <v>0</v>
      </c>
    </row>
    <row r="143" spans="2:37" x14ac:dyDescent="0.25">
      <c r="B143" s="8" t="s">
        <v>61</v>
      </c>
      <c r="C143" s="10">
        <f>'[1]1. Delegazioni'!C143</f>
        <v>393</v>
      </c>
      <c r="D143" s="11">
        <f>'[1]1. Delegazioni'!D143</f>
        <v>37</v>
      </c>
      <c r="E143" s="10">
        <f>'[1]1. Delegazioni'!E143</f>
        <v>47</v>
      </c>
      <c r="F143" s="11">
        <f>'[1]1. Delegazioni'!F143</f>
        <v>24</v>
      </c>
      <c r="G143" s="10">
        <f>'[1]1. Delegazioni'!G143</f>
        <v>193</v>
      </c>
      <c r="H143" s="11">
        <f>'[1]1. Delegazioni'!H143</f>
        <v>12</v>
      </c>
      <c r="I143" s="10">
        <f>'[1]1. Delegazioni'!I143</f>
        <v>42</v>
      </c>
      <c r="J143" s="11">
        <f>'[1]1. Delegazioni'!J143</f>
        <v>9</v>
      </c>
      <c r="K143" s="10">
        <f>'[1]1. Delegazioni'!K143</f>
        <v>4</v>
      </c>
      <c r="L143" s="11">
        <f>'[1]1. Delegazioni'!L143</f>
        <v>1</v>
      </c>
      <c r="M143" s="10">
        <f>'[1]1. Delegazioni'!M143</f>
        <v>54</v>
      </c>
      <c r="N143" s="11">
        <f>'[1]1. Delegazioni'!N143</f>
        <v>20</v>
      </c>
      <c r="O143" s="10">
        <f>'[1]1. Delegazioni'!O143</f>
        <v>53</v>
      </c>
      <c r="P143" s="11">
        <f>'[1]1. Delegazioni'!P143</f>
        <v>-29</v>
      </c>
      <c r="Q143" s="10">
        <f>'[1]1. Delegazioni'!Q143</f>
        <v>0</v>
      </c>
      <c r="R143" s="11">
        <f>'[1]1. Delegazioni'!R143</f>
        <v>0</v>
      </c>
      <c r="S143" s="10">
        <f>'[1]1. Delegazioni'!S143</f>
        <v>0</v>
      </c>
      <c r="T143" s="11">
        <f>'[1]1. Delegazioni'!T143</f>
        <v>0</v>
      </c>
    </row>
    <row r="144" spans="2:37" x14ac:dyDescent="0.25">
      <c r="B144" s="8" t="s">
        <v>62</v>
      </c>
      <c r="C144" s="10">
        <f>'[1]1. Delegazioni'!C144</f>
        <v>243</v>
      </c>
      <c r="D144" s="11">
        <f>'[1]1. Delegazioni'!D144</f>
        <v>54</v>
      </c>
      <c r="E144" s="10">
        <f>'[1]1. Delegazioni'!E144</f>
        <v>22</v>
      </c>
      <c r="F144" s="11">
        <f>'[1]1. Delegazioni'!F144</f>
        <v>18</v>
      </c>
      <c r="G144" s="10">
        <f>'[1]1. Delegazioni'!G144</f>
        <v>100</v>
      </c>
      <c r="H144" s="11">
        <f>'[1]1. Delegazioni'!H144</f>
        <v>10</v>
      </c>
      <c r="I144" s="10">
        <f>'[1]1. Delegazioni'!I144</f>
        <v>61</v>
      </c>
      <c r="J144" s="11">
        <f>'[1]1. Delegazioni'!J144</f>
        <v>27</v>
      </c>
      <c r="K144" s="10">
        <f>'[1]1. Delegazioni'!K144</f>
        <v>4</v>
      </c>
      <c r="L144" s="11">
        <f>'[1]1. Delegazioni'!L144</f>
        <v>2</v>
      </c>
      <c r="M144" s="10">
        <f>'[1]1. Delegazioni'!M144</f>
        <v>15</v>
      </c>
      <c r="N144" s="11">
        <f>'[1]1. Delegazioni'!N144</f>
        <v>7</v>
      </c>
      <c r="O144" s="10">
        <f>'[1]1. Delegazioni'!O144</f>
        <v>41</v>
      </c>
      <c r="P144" s="11">
        <f>'[1]1. Delegazioni'!P144</f>
        <v>-10</v>
      </c>
      <c r="Q144" s="10">
        <f>'[1]1. Delegazioni'!Q144</f>
        <v>0</v>
      </c>
      <c r="R144" s="11">
        <f>'[1]1. Delegazioni'!R144</f>
        <v>0</v>
      </c>
      <c r="S144" s="10">
        <f>'[1]1. Delegazioni'!S144</f>
        <v>0</v>
      </c>
      <c r="T144" s="11">
        <f>'[1]1. Delegazioni'!T144</f>
        <v>0</v>
      </c>
    </row>
    <row r="145" spans="2:20" x14ac:dyDescent="0.25">
      <c r="B145" s="8" t="s">
        <v>63</v>
      </c>
      <c r="C145" s="10">
        <f>'[1]1. Delegazioni'!C145</f>
        <v>443</v>
      </c>
      <c r="D145" s="11">
        <f>'[1]1. Delegazioni'!D145</f>
        <v>53</v>
      </c>
      <c r="E145" s="10">
        <f>'[1]1. Delegazioni'!E145</f>
        <v>33</v>
      </c>
      <c r="F145" s="11">
        <f>'[1]1. Delegazioni'!F145</f>
        <v>6</v>
      </c>
      <c r="G145" s="10">
        <f>'[1]1. Delegazioni'!G145</f>
        <v>211</v>
      </c>
      <c r="H145" s="11">
        <f>'[1]1. Delegazioni'!H145</f>
        <v>10</v>
      </c>
      <c r="I145" s="10">
        <f>'[1]1. Delegazioni'!I145</f>
        <v>59</v>
      </c>
      <c r="J145" s="11">
        <f>'[1]1. Delegazioni'!J145</f>
        <v>19</v>
      </c>
      <c r="K145" s="10">
        <f>'[1]1. Delegazioni'!K145</f>
        <v>2</v>
      </c>
      <c r="L145" s="11">
        <f>'[1]1. Delegazioni'!L145</f>
        <v>-3</v>
      </c>
      <c r="M145" s="10">
        <f>'[1]1. Delegazioni'!M145</f>
        <v>48</v>
      </c>
      <c r="N145" s="11">
        <f>'[1]1. Delegazioni'!N145</f>
        <v>13</v>
      </c>
      <c r="O145" s="10">
        <f>'[1]1. Delegazioni'!O145</f>
        <v>90</v>
      </c>
      <c r="P145" s="11">
        <f>'[1]1. Delegazioni'!P145</f>
        <v>9</v>
      </c>
      <c r="Q145" s="10">
        <f>'[1]1. Delegazioni'!Q145</f>
        <v>0</v>
      </c>
      <c r="R145" s="11">
        <f>'[1]1. Delegazioni'!R145</f>
        <v>-1</v>
      </c>
      <c r="S145" s="10">
        <f>'[1]1. Delegazioni'!S145</f>
        <v>0</v>
      </c>
      <c r="T145" s="11">
        <f>'[1]1. Delegazioni'!T145</f>
        <v>0</v>
      </c>
    </row>
    <row r="146" spans="2:20" x14ac:dyDescent="0.25">
      <c r="B146" s="8" t="s">
        <v>64</v>
      </c>
      <c r="C146" s="10">
        <f>'[1]1. Delegazioni'!C146</f>
        <v>1199</v>
      </c>
      <c r="D146" s="11">
        <f>'[1]1. Delegazioni'!D146</f>
        <v>239</v>
      </c>
      <c r="E146" s="10">
        <f>'[1]1. Delegazioni'!E146</f>
        <v>189</v>
      </c>
      <c r="F146" s="11">
        <f>'[1]1. Delegazioni'!F146</f>
        <v>61</v>
      </c>
      <c r="G146" s="10">
        <f>'[1]1. Delegazioni'!G146</f>
        <v>466</v>
      </c>
      <c r="H146" s="11">
        <f>'[1]1. Delegazioni'!H146</f>
        <v>100</v>
      </c>
      <c r="I146" s="10">
        <f>'[1]1. Delegazioni'!I146</f>
        <v>222</v>
      </c>
      <c r="J146" s="11">
        <f>'[1]1. Delegazioni'!J146</f>
        <v>33</v>
      </c>
      <c r="K146" s="10">
        <f>'[1]1. Delegazioni'!K146</f>
        <v>44</v>
      </c>
      <c r="L146" s="11">
        <f>'[1]1. Delegazioni'!L146</f>
        <v>22</v>
      </c>
      <c r="M146" s="10">
        <f>'[1]1. Delegazioni'!M146</f>
        <v>191</v>
      </c>
      <c r="N146" s="11">
        <f>'[1]1. Delegazioni'!N146</f>
        <v>28</v>
      </c>
      <c r="O146" s="10">
        <f>'[1]1. Delegazioni'!O146</f>
        <v>70</v>
      </c>
      <c r="P146" s="11">
        <f>'[1]1. Delegazioni'!P146</f>
        <v>-14</v>
      </c>
      <c r="Q146" s="10">
        <f>'[1]1. Delegazioni'!Q146</f>
        <v>17</v>
      </c>
      <c r="R146" s="11">
        <f>'[1]1. Delegazioni'!R146</f>
        <v>9</v>
      </c>
      <c r="S146" s="10">
        <f>'[1]1. Delegazioni'!S146</f>
        <v>0</v>
      </c>
      <c r="T146" s="11">
        <f>'[1]1. Delegazioni'!T146</f>
        <v>0</v>
      </c>
    </row>
    <row r="147" spans="2:20" x14ac:dyDescent="0.25">
      <c r="B147" s="8" t="s">
        <v>65</v>
      </c>
      <c r="C147" s="10">
        <f>'[1]1. Delegazioni'!C147</f>
        <v>1033</v>
      </c>
      <c r="D147" s="11">
        <f>'[1]1. Delegazioni'!D147</f>
        <v>132</v>
      </c>
      <c r="E147" s="10">
        <f>'[1]1. Delegazioni'!E147</f>
        <v>102</v>
      </c>
      <c r="F147" s="11">
        <f>'[1]1. Delegazioni'!F147</f>
        <v>-3</v>
      </c>
      <c r="G147" s="10">
        <f>'[1]1. Delegazioni'!G147</f>
        <v>503</v>
      </c>
      <c r="H147" s="11">
        <f>'[1]1. Delegazioni'!H147</f>
        <v>67</v>
      </c>
      <c r="I147" s="10">
        <f>'[1]1. Delegazioni'!I147</f>
        <v>156</v>
      </c>
      <c r="J147" s="11">
        <f>'[1]1. Delegazioni'!J147</f>
        <v>47</v>
      </c>
      <c r="K147" s="10">
        <f>'[1]1. Delegazioni'!K147</f>
        <v>20</v>
      </c>
      <c r="L147" s="11">
        <f>'[1]1. Delegazioni'!L147</f>
        <v>-10</v>
      </c>
      <c r="M147" s="10">
        <f>'[1]1. Delegazioni'!M147</f>
        <v>107</v>
      </c>
      <c r="N147" s="11">
        <f>'[1]1. Delegazioni'!N147</f>
        <v>7</v>
      </c>
      <c r="O147" s="10">
        <f>'[1]1. Delegazioni'!O147</f>
        <v>107</v>
      </c>
      <c r="P147" s="11">
        <f>'[1]1. Delegazioni'!P147</f>
        <v>-4</v>
      </c>
      <c r="Q147" s="10">
        <f>'[1]1. Delegazioni'!Q147</f>
        <v>37</v>
      </c>
      <c r="R147" s="11">
        <f>'[1]1. Delegazioni'!R147</f>
        <v>27</v>
      </c>
      <c r="S147" s="10">
        <f>'[1]1. Delegazioni'!S147</f>
        <v>1</v>
      </c>
      <c r="T147" s="11">
        <f>'[1]1. Delegazioni'!T147</f>
        <v>1</v>
      </c>
    </row>
    <row r="148" spans="2:20" x14ac:dyDescent="0.25">
      <c r="B148" s="8" t="s">
        <v>5</v>
      </c>
      <c r="C148" s="10">
        <f>'[1]1. Delegazioni'!C148</f>
        <v>9103</v>
      </c>
      <c r="D148" s="11">
        <f>'[1]1. Delegazioni'!D148</f>
        <v>690</v>
      </c>
      <c r="E148" s="10">
        <f>'[1]1. Delegazioni'!E148</f>
        <v>1267</v>
      </c>
      <c r="F148" s="11">
        <f>'[1]1. Delegazioni'!F148</f>
        <v>-527</v>
      </c>
      <c r="G148" s="10">
        <f>'[1]1. Delegazioni'!G148</f>
        <v>4182</v>
      </c>
      <c r="H148" s="11">
        <f>'[1]1. Delegazioni'!H148</f>
        <v>745</v>
      </c>
      <c r="I148" s="10">
        <f>'[1]1. Delegazioni'!I148</f>
        <v>1352</v>
      </c>
      <c r="J148" s="11">
        <f>'[1]1. Delegazioni'!J148</f>
        <v>351</v>
      </c>
      <c r="K148" s="10">
        <f>'[1]1. Delegazioni'!K148</f>
        <v>227</v>
      </c>
      <c r="L148" s="11">
        <f>'[1]1. Delegazioni'!L148</f>
        <v>-6</v>
      </c>
      <c r="M148" s="10">
        <f>'[1]1. Delegazioni'!M148</f>
        <v>467</v>
      </c>
      <c r="N148" s="11">
        <f>'[1]1. Delegazioni'!N148</f>
        <v>103</v>
      </c>
      <c r="O148" s="10">
        <f>'[1]1. Delegazioni'!O148</f>
        <v>635</v>
      </c>
      <c r="P148" s="11">
        <f>'[1]1. Delegazioni'!P148</f>
        <v>-65</v>
      </c>
      <c r="Q148" s="10">
        <f>'[1]1. Delegazioni'!Q148</f>
        <v>973</v>
      </c>
      <c r="R148" s="11">
        <f>'[1]1. Delegazioni'!R148</f>
        <v>89</v>
      </c>
      <c r="S148" s="10">
        <f>'[1]1. Delegazioni'!S148</f>
        <v>0</v>
      </c>
      <c r="T148" s="11">
        <f>'[1]1. Delegazioni'!T148</f>
        <v>0</v>
      </c>
    </row>
    <row r="149" spans="2:20" x14ac:dyDescent="0.25">
      <c r="B149" s="8" t="s">
        <v>40</v>
      </c>
      <c r="C149" s="10">
        <f>'[1]1. Delegazioni'!C149</f>
        <v>2355</v>
      </c>
      <c r="D149" s="11">
        <f>'[1]1. Delegazioni'!D149</f>
        <v>483</v>
      </c>
      <c r="E149" s="10">
        <f>'[1]1. Delegazioni'!E149</f>
        <v>189</v>
      </c>
      <c r="F149" s="11">
        <f>'[1]1. Delegazioni'!F149</f>
        <v>3</v>
      </c>
      <c r="G149" s="10">
        <f>'[1]1. Delegazioni'!G149</f>
        <v>1236</v>
      </c>
      <c r="H149" s="11">
        <f>'[1]1. Delegazioni'!H149</f>
        <v>401</v>
      </c>
      <c r="I149" s="10">
        <f>'[1]1. Delegazioni'!I149</f>
        <v>247</v>
      </c>
      <c r="J149" s="11">
        <f>'[1]1. Delegazioni'!J149</f>
        <v>-26</v>
      </c>
      <c r="K149" s="10">
        <f>'[1]1. Delegazioni'!K149</f>
        <v>58</v>
      </c>
      <c r="L149" s="11">
        <f>'[1]1. Delegazioni'!L149</f>
        <v>-9</v>
      </c>
      <c r="M149" s="10">
        <f>'[1]1. Delegazioni'!M149</f>
        <v>412</v>
      </c>
      <c r="N149" s="11">
        <f>'[1]1. Delegazioni'!N149</f>
        <v>122</v>
      </c>
      <c r="O149" s="10">
        <f>'[1]1. Delegazioni'!O149</f>
        <v>187</v>
      </c>
      <c r="P149" s="11">
        <f>'[1]1. Delegazioni'!P149</f>
        <v>-13</v>
      </c>
      <c r="Q149" s="10">
        <f>'[1]1. Delegazioni'!Q149</f>
        <v>26</v>
      </c>
      <c r="R149" s="11">
        <f>'[1]1. Delegazioni'!R149</f>
        <v>5</v>
      </c>
      <c r="S149" s="10">
        <f>'[1]1. Delegazioni'!S149</f>
        <v>0</v>
      </c>
      <c r="T149" s="11">
        <f>'[1]1. Delegazioni'!T149</f>
        <v>0</v>
      </c>
    </row>
    <row r="150" spans="2:20" x14ac:dyDescent="0.25">
      <c r="B150" s="8" t="s">
        <v>9</v>
      </c>
      <c r="C150" s="10">
        <f>'[1]1. Delegazioni'!C150</f>
        <v>723</v>
      </c>
      <c r="D150" s="11">
        <f>'[1]1. Delegazioni'!D150</f>
        <v>120</v>
      </c>
      <c r="E150" s="10">
        <f>'[1]1. Delegazioni'!E150</f>
        <v>70</v>
      </c>
      <c r="F150" s="11">
        <f>'[1]1. Delegazioni'!F150</f>
        <v>-16</v>
      </c>
      <c r="G150" s="10">
        <f>'[1]1. Delegazioni'!G150</f>
        <v>352</v>
      </c>
      <c r="H150" s="11">
        <f>'[1]1. Delegazioni'!H150</f>
        <v>28</v>
      </c>
      <c r="I150" s="10">
        <f>'[1]1. Delegazioni'!I150</f>
        <v>89</v>
      </c>
      <c r="J150" s="11">
        <f>'[1]1. Delegazioni'!J150</f>
        <v>32</v>
      </c>
      <c r="K150" s="10">
        <f>'[1]1. Delegazioni'!K150</f>
        <v>20</v>
      </c>
      <c r="L150" s="11">
        <f>'[1]1. Delegazioni'!L150</f>
        <v>2</v>
      </c>
      <c r="M150" s="10">
        <f>'[1]1. Delegazioni'!M150</f>
        <v>107</v>
      </c>
      <c r="N150" s="11">
        <f>'[1]1. Delegazioni'!N150</f>
        <v>43</v>
      </c>
      <c r="O150" s="10">
        <f>'[1]1. Delegazioni'!O150</f>
        <v>78</v>
      </c>
      <c r="P150" s="11">
        <f>'[1]1. Delegazioni'!P150</f>
        <v>26</v>
      </c>
      <c r="Q150" s="10">
        <f>'[1]1. Delegazioni'!Q150</f>
        <v>7</v>
      </c>
      <c r="R150" s="11">
        <f>'[1]1. Delegazioni'!R150</f>
        <v>5</v>
      </c>
      <c r="S150" s="10">
        <f>'[1]1. Delegazioni'!S150</f>
        <v>0</v>
      </c>
      <c r="T150" s="11">
        <f>'[1]1. Delegazioni'!T150</f>
        <v>0</v>
      </c>
    </row>
    <row r="151" spans="2:20" x14ac:dyDescent="0.25">
      <c r="B151" s="8" t="s">
        <v>41</v>
      </c>
      <c r="C151" s="10">
        <f>'[1]1. Delegazioni'!C151</f>
        <v>7298</v>
      </c>
      <c r="D151" s="11">
        <f>'[1]1. Delegazioni'!D151</f>
        <v>2040</v>
      </c>
      <c r="E151" s="10">
        <f>'[1]1. Delegazioni'!E151</f>
        <v>485</v>
      </c>
      <c r="F151" s="11">
        <f>'[1]1. Delegazioni'!F151</f>
        <v>65</v>
      </c>
      <c r="G151" s="10">
        <f>'[1]1. Delegazioni'!G151</f>
        <v>4081</v>
      </c>
      <c r="H151" s="11">
        <f>'[1]1. Delegazioni'!H151</f>
        <v>1317</v>
      </c>
      <c r="I151" s="10">
        <f>'[1]1. Delegazioni'!I151</f>
        <v>434</v>
      </c>
      <c r="J151" s="11">
        <f>'[1]1. Delegazioni'!J151</f>
        <v>101</v>
      </c>
      <c r="K151" s="10">
        <f>'[1]1. Delegazioni'!K151</f>
        <v>225</v>
      </c>
      <c r="L151" s="11">
        <f>'[1]1. Delegazioni'!L151</f>
        <v>37</v>
      </c>
      <c r="M151" s="10">
        <f>'[1]1. Delegazioni'!M151</f>
        <v>1519</v>
      </c>
      <c r="N151" s="11">
        <f>'[1]1. Delegazioni'!N151</f>
        <v>485</v>
      </c>
      <c r="O151" s="10">
        <f>'[1]1. Delegazioni'!O151</f>
        <v>425</v>
      </c>
      <c r="P151" s="11">
        <f>'[1]1. Delegazioni'!P151</f>
        <v>25</v>
      </c>
      <c r="Q151" s="10">
        <f>'[1]1. Delegazioni'!Q151</f>
        <v>129</v>
      </c>
      <c r="R151" s="11">
        <f>'[1]1. Delegazioni'!R151</f>
        <v>10</v>
      </c>
      <c r="S151" s="10">
        <f>'[1]1. Delegazioni'!S151</f>
        <v>0</v>
      </c>
      <c r="T151" s="11">
        <f>'[1]1. Delegazioni'!T151</f>
        <v>0</v>
      </c>
    </row>
    <row r="152" spans="2:20" x14ac:dyDescent="0.25">
      <c r="B152" s="8" t="s">
        <v>42</v>
      </c>
      <c r="C152" s="10">
        <f>'[1]1. Delegazioni'!C152</f>
        <v>4709</v>
      </c>
      <c r="D152" s="11">
        <f>'[1]1. Delegazioni'!D152</f>
        <v>830</v>
      </c>
      <c r="E152" s="10">
        <f>'[1]1. Delegazioni'!E152</f>
        <v>642</v>
      </c>
      <c r="F152" s="11">
        <f>'[1]1. Delegazioni'!F152</f>
        <v>145</v>
      </c>
      <c r="G152" s="10">
        <f>'[1]1. Delegazioni'!G152</f>
        <v>2340</v>
      </c>
      <c r="H152" s="11">
        <f>'[1]1. Delegazioni'!H152</f>
        <v>540</v>
      </c>
      <c r="I152" s="10">
        <f>'[1]1. Delegazioni'!I152</f>
        <v>849</v>
      </c>
      <c r="J152" s="11">
        <f>'[1]1. Delegazioni'!J152</f>
        <v>174</v>
      </c>
      <c r="K152" s="10">
        <f>'[1]1. Delegazioni'!K152</f>
        <v>183</v>
      </c>
      <c r="L152" s="11">
        <f>'[1]1. Delegazioni'!L152</f>
        <v>76</v>
      </c>
      <c r="M152" s="10">
        <f>'[1]1. Delegazioni'!M152</f>
        <v>287</v>
      </c>
      <c r="N152" s="11">
        <f>'[1]1. Delegazioni'!N152</f>
        <v>4</v>
      </c>
      <c r="O152" s="10">
        <f>'[1]1. Delegazioni'!O152</f>
        <v>364</v>
      </c>
      <c r="P152" s="11">
        <f>'[1]1. Delegazioni'!P152</f>
        <v>-96</v>
      </c>
      <c r="Q152" s="10">
        <f>'[1]1. Delegazioni'!Q152</f>
        <v>44</v>
      </c>
      <c r="R152" s="11">
        <f>'[1]1. Delegazioni'!R152</f>
        <v>-13</v>
      </c>
      <c r="S152" s="10">
        <f>'[1]1. Delegazioni'!S152</f>
        <v>0</v>
      </c>
      <c r="T152" s="11">
        <f>'[1]1. Delegazioni'!T152</f>
        <v>0</v>
      </c>
    </row>
    <row r="153" spans="2:20" x14ac:dyDescent="0.25">
      <c r="B153" s="8" t="s">
        <v>7</v>
      </c>
      <c r="C153" s="10">
        <f>'[1]1. Delegazioni'!C153</f>
        <v>3037</v>
      </c>
      <c r="D153" s="11">
        <f>'[1]1. Delegazioni'!D153</f>
        <v>176</v>
      </c>
      <c r="E153" s="10">
        <f>'[1]1. Delegazioni'!E153</f>
        <v>469</v>
      </c>
      <c r="F153" s="11">
        <f>'[1]1. Delegazioni'!F153</f>
        <v>-68</v>
      </c>
      <c r="G153" s="10">
        <f>'[1]1. Delegazioni'!G153</f>
        <v>1288</v>
      </c>
      <c r="H153" s="11">
        <f>'[1]1. Delegazioni'!H153</f>
        <v>330</v>
      </c>
      <c r="I153" s="10">
        <f>'[1]1. Delegazioni'!I153</f>
        <v>637</v>
      </c>
      <c r="J153" s="11">
        <f>'[1]1. Delegazioni'!J153</f>
        <v>-60</v>
      </c>
      <c r="K153" s="10">
        <f>'[1]1. Delegazioni'!K153</f>
        <v>66</v>
      </c>
      <c r="L153" s="11">
        <f>'[1]1. Delegazioni'!L153</f>
        <v>-2</v>
      </c>
      <c r="M153" s="10">
        <f>'[1]1. Delegazioni'!M153</f>
        <v>131</v>
      </c>
      <c r="N153" s="11">
        <f>'[1]1. Delegazioni'!N153</f>
        <v>-4</v>
      </c>
      <c r="O153" s="10">
        <f>'[1]1. Delegazioni'!O153</f>
        <v>215</v>
      </c>
      <c r="P153" s="11">
        <f>'[1]1. Delegazioni'!P153</f>
        <v>-73</v>
      </c>
      <c r="Q153" s="10">
        <f>'[1]1. Delegazioni'!Q153</f>
        <v>231</v>
      </c>
      <c r="R153" s="11">
        <f>'[1]1. Delegazioni'!R153</f>
        <v>53</v>
      </c>
      <c r="S153" s="10">
        <f>'[1]1. Delegazioni'!S153</f>
        <v>0</v>
      </c>
      <c r="T153" s="11">
        <f>'[1]1. Delegazioni'!T153</f>
        <v>0</v>
      </c>
    </row>
    <row r="154" spans="2:20" x14ac:dyDescent="0.25">
      <c r="B154" s="8" t="s">
        <v>43</v>
      </c>
      <c r="C154" s="10">
        <f>'[1]1. Delegazioni'!C154</f>
        <v>1802</v>
      </c>
      <c r="D154" s="11">
        <f>'[1]1. Delegazioni'!D154</f>
        <v>286</v>
      </c>
      <c r="E154" s="10">
        <f>'[1]1. Delegazioni'!E154</f>
        <v>145</v>
      </c>
      <c r="F154" s="11">
        <f>'[1]1. Delegazioni'!F154</f>
        <v>-9</v>
      </c>
      <c r="G154" s="10">
        <f>'[1]1. Delegazioni'!G154</f>
        <v>968</v>
      </c>
      <c r="H154" s="11">
        <f>'[1]1. Delegazioni'!H154</f>
        <v>289</v>
      </c>
      <c r="I154" s="10">
        <f>'[1]1. Delegazioni'!I154</f>
        <v>189</v>
      </c>
      <c r="J154" s="11">
        <f>'[1]1. Delegazioni'!J154</f>
        <v>-35</v>
      </c>
      <c r="K154" s="10">
        <f>'[1]1. Delegazioni'!K154</f>
        <v>46</v>
      </c>
      <c r="L154" s="11">
        <f>'[1]1. Delegazioni'!L154</f>
        <v>22</v>
      </c>
      <c r="M154" s="10">
        <f>'[1]1. Delegazioni'!M154</f>
        <v>282</v>
      </c>
      <c r="N154" s="11">
        <f>'[1]1. Delegazioni'!N154</f>
        <v>76</v>
      </c>
      <c r="O154" s="10">
        <f>'[1]1. Delegazioni'!O154</f>
        <v>132</v>
      </c>
      <c r="P154" s="11">
        <f>'[1]1. Delegazioni'!P154</f>
        <v>-49</v>
      </c>
      <c r="Q154" s="10">
        <f>'[1]1. Delegazioni'!Q154</f>
        <v>40</v>
      </c>
      <c r="R154" s="11">
        <f>'[1]1. Delegazioni'!R154</f>
        <v>-8</v>
      </c>
      <c r="S154" s="10">
        <f>'[1]1. Delegazioni'!S154</f>
        <v>0</v>
      </c>
      <c r="T154" s="11">
        <f>'[1]1. Delegazioni'!T154</f>
        <v>0</v>
      </c>
    </row>
    <row r="155" spans="2:20" x14ac:dyDescent="0.25">
      <c r="B155" s="8" t="s">
        <v>44</v>
      </c>
      <c r="C155" s="10">
        <f>'[1]1. Delegazioni'!C155</f>
        <v>1537</v>
      </c>
      <c r="D155" s="11">
        <f>'[1]1. Delegazioni'!D155</f>
        <v>45</v>
      </c>
      <c r="E155" s="10">
        <f>'[1]1. Delegazioni'!E155</f>
        <v>154</v>
      </c>
      <c r="F155" s="11">
        <f>'[1]1. Delegazioni'!F155</f>
        <v>-47</v>
      </c>
      <c r="G155" s="10">
        <f>'[1]1. Delegazioni'!G155</f>
        <v>763</v>
      </c>
      <c r="H155" s="11">
        <f>'[1]1. Delegazioni'!H155</f>
        <v>164</v>
      </c>
      <c r="I155" s="10">
        <f>'[1]1. Delegazioni'!I155</f>
        <v>266</v>
      </c>
      <c r="J155" s="11">
        <f>'[1]1. Delegazioni'!J155</f>
        <v>-13</v>
      </c>
      <c r="K155" s="10">
        <f>'[1]1. Delegazioni'!K155</f>
        <v>37</v>
      </c>
      <c r="L155" s="11">
        <f>'[1]1. Delegazioni'!L155</f>
        <v>1</v>
      </c>
      <c r="M155" s="10">
        <f>'[1]1. Delegazioni'!M155</f>
        <v>155</v>
      </c>
      <c r="N155" s="11">
        <f>'[1]1. Delegazioni'!N155</f>
        <v>-34</v>
      </c>
      <c r="O155" s="10">
        <f>'[1]1. Delegazioni'!O155</f>
        <v>125</v>
      </c>
      <c r="P155" s="11">
        <f>'[1]1. Delegazioni'!P155</f>
        <v>-34</v>
      </c>
      <c r="Q155" s="10">
        <f>'[1]1. Delegazioni'!Q155</f>
        <v>37</v>
      </c>
      <c r="R155" s="11">
        <f>'[1]1. Delegazioni'!R155</f>
        <v>8</v>
      </c>
      <c r="S155" s="10">
        <f>'[1]1. Delegazioni'!S155</f>
        <v>0</v>
      </c>
      <c r="T155" s="11">
        <f>'[1]1. Delegazioni'!T155</f>
        <v>0</v>
      </c>
    </row>
    <row r="156" spans="2:20" s="7" customFormat="1" ht="21" customHeight="1" x14ac:dyDescent="0.2">
      <c r="B156" s="13" t="s">
        <v>149</v>
      </c>
      <c r="C156" s="14">
        <f>'1. Forme contrattuali'!C39</f>
        <v>36231</v>
      </c>
      <c r="D156" s="56">
        <f>'1. Forme contrattuali'!D39</f>
        <v>5491</v>
      </c>
      <c r="E156" s="14">
        <f>'1. Forme contrattuali'!E39</f>
        <v>4084</v>
      </c>
      <c r="F156" s="56">
        <f>'1. Forme contrattuali'!F39</f>
        <v>-395</v>
      </c>
      <c r="G156" s="14">
        <f>'1. Forme contrattuali'!G39</f>
        <v>17750</v>
      </c>
      <c r="H156" s="56">
        <f>'1. Forme contrattuali'!H39</f>
        <v>4189</v>
      </c>
      <c r="I156" s="14">
        <f>'1. Forme contrattuali'!I39</f>
        <v>4881</v>
      </c>
      <c r="J156" s="56">
        <f>'1. Forme contrattuali'!J39</f>
        <v>712</v>
      </c>
      <c r="K156" s="14">
        <f>'1. Forme contrattuali'!K39</f>
        <v>1075</v>
      </c>
      <c r="L156" s="56">
        <f>'1. Forme contrattuali'!L39</f>
        <v>153</v>
      </c>
      <c r="M156" s="14">
        <f>'1. Forme contrattuali'!M39</f>
        <v>4074</v>
      </c>
      <c r="N156" s="56">
        <f>'1. Forme contrattuali'!N39</f>
        <v>973</v>
      </c>
      <c r="O156" s="14">
        <f>'1. Forme contrattuali'!O39</f>
        <v>2738</v>
      </c>
      <c r="P156" s="56">
        <f>'1. Forme contrattuali'!P39</f>
        <v>-362</v>
      </c>
      <c r="Q156" s="14">
        <f>'1. Forme contrattuali'!Q39</f>
        <v>1628</v>
      </c>
      <c r="R156" s="56">
        <f>'1. Forme contrattuali'!R39</f>
        <v>220</v>
      </c>
      <c r="S156" s="14">
        <f>'1. Forme contrattuali'!S39</f>
        <v>1</v>
      </c>
      <c r="T156" s="56">
        <f>'1. Forme contrattuali'!T39</f>
        <v>1</v>
      </c>
    </row>
    <row r="157" spans="2:20" s="7" customFormat="1" ht="24.95" customHeight="1" x14ac:dyDescent="0.2">
      <c r="B157" s="163" t="s">
        <v>47</v>
      </c>
      <c r="C157" s="177"/>
      <c r="D157" s="177"/>
      <c r="E157" s="177"/>
      <c r="F157" s="177"/>
      <c r="G157" s="177"/>
      <c r="H157" s="177"/>
      <c r="I157" s="177"/>
      <c r="J157" s="177"/>
      <c r="K157" s="177"/>
      <c r="L157" s="177"/>
      <c r="M157" s="177"/>
      <c r="N157" s="177"/>
    </row>
    <row r="160" spans="2:20" x14ac:dyDescent="0.25">
      <c r="F160" s="18"/>
      <c r="G160" s="22"/>
      <c r="H160" s="23"/>
      <c r="I160" s="22"/>
    </row>
    <row r="161" spans="7:9" x14ac:dyDescent="0.25">
      <c r="G161" s="22"/>
      <c r="H161" s="23"/>
      <c r="I161" s="22"/>
    </row>
    <row r="162" spans="7:9" x14ac:dyDescent="0.25">
      <c r="G162" s="22"/>
      <c r="H162" s="23"/>
      <c r="I162" s="22"/>
    </row>
    <row r="163" spans="7:9" x14ac:dyDescent="0.25">
      <c r="G163" s="22"/>
      <c r="H163" s="23"/>
      <c r="I163" s="22"/>
    </row>
    <row r="164" spans="7:9" x14ac:dyDescent="0.25">
      <c r="G164" s="22"/>
      <c r="H164" s="23"/>
      <c r="I164" s="22"/>
    </row>
    <row r="165" spans="7:9" x14ac:dyDescent="0.25">
      <c r="G165" s="22"/>
      <c r="H165" s="23"/>
      <c r="I165" s="22"/>
    </row>
    <row r="166" spans="7:9" x14ac:dyDescent="0.25">
      <c r="G166" s="22"/>
      <c r="H166" s="23"/>
      <c r="I166" s="22"/>
    </row>
    <row r="167" spans="7:9" x14ac:dyDescent="0.25">
      <c r="G167" s="22"/>
      <c r="H167" s="23"/>
      <c r="I167" s="22"/>
    </row>
    <row r="168" spans="7:9" x14ac:dyDescent="0.25">
      <c r="G168" s="22"/>
      <c r="H168" s="23"/>
      <c r="I168" s="22"/>
    </row>
    <row r="175" spans="7:9" ht="15" customHeight="1" x14ac:dyDescent="0.25"/>
    <row r="206" ht="15" customHeight="1" x14ac:dyDescent="0.25"/>
    <row r="207" ht="30" customHeight="1" x14ac:dyDescent="0.25"/>
    <row r="208" ht="40.5" customHeight="1" x14ac:dyDescent="0.25"/>
    <row r="237" ht="15" customHeight="1" x14ac:dyDescent="0.25"/>
  </sheetData>
  <sheetProtection sheet="1" objects="1" scenarios="1"/>
  <mergeCells count="77">
    <mergeCell ref="L63:N63"/>
    <mergeCell ref="L65:N65"/>
    <mergeCell ref="L66:N66"/>
    <mergeCell ref="L67:N67"/>
    <mergeCell ref="B157:N157"/>
    <mergeCell ref="B116:N116"/>
    <mergeCell ref="B138:N138"/>
    <mergeCell ref="E117:T117"/>
    <mergeCell ref="S118:T118"/>
    <mergeCell ref="B135:N135"/>
    <mergeCell ref="E140:F140"/>
    <mergeCell ref="G140:H140"/>
    <mergeCell ref="I140:J140"/>
    <mergeCell ref="K140:L140"/>
    <mergeCell ref="Q140:R140"/>
    <mergeCell ref="B117:B118"/>
    <mergeCell ref="F30:H30"/>
    <mergeCell ref="I30:K30"/>
    <mergeCell ref="L30:N30"/>
    <mergeCell ref="B2:Q4"/>
    <mergeCell ref="B6:Q6"/>
    <mergeCell ref="F7:Q7"/>
    <mergeCell ref="O8:Q8"/>
    <mergeCell ref="B25:Q25"/>
    <mergeCell ref="B7:B8"/>
    <mergeCell ref="C7:E8"/>
    <mergeCell ref="F8:H8"/>
    <mergeCell ref="I8:K8"/>
    <mergeCell ref="L8:N8"/>
    <mergeCell ref="B28:N28"/>
    <mergeCell ref="B29:B30"/>
    <mergeCell ref="C29:E30"/>
    <mergeCell ref="Q118:R118"/>
    <mergeCell ref="E139:T139"/>
    <mergeCell ref="S140:T140"/>
    <mergeCell ref="B139:B140"/>
    <mergeCell ref="C139:D140"/>
    <mergeCell ref="M140:N140"/>
    <mergeCell ref="O140:P140"/>
    <mergeCell ref="E118:F118"/>
    <mergeCell ref="G118:H118"/>
    <mergeCell ref="I118:J118"/>
    <mergeCell ref="K118:L118"/>
    <mergeCell ref="M118:N118"/>
    <mergeCell ref="C117:D118"/>
    <mergeCell ref="C51:E52"/>
    <mergeCell ref="F52:H52"/>
    <mergeCell ref="I52:K52"/>
    <mergeCell ref="F51:K51"/>
    <mergeCell ref="O118:P118"/>
    <mergeCell ref="L64:N64"/>
    <mergeCell ref="L60:N60"/>
    <mergeCell ref="L53:N53"/>
    <mergeCell ref="L54:N54"/>
    <mergeCell ref="L55:N55"/>
    <mergeCell ref="L56:N56"/>
    <mergeCell ref="L57:N57"/>
    <mergeCell ref="L58:N58"/>
    <mergeCell ref="L59:N59"/>
    <mergeCell ref="L61:N61"/>
    <mergeCell ref="L62:N62"/>
    <mergeCell ref="F29:N29"/>
    <mergeCell ref="B113:N113"/>
    <mergeCell ref="B95:B96"/>
    <mergeCell ref="C95:E96"/>
    <mergeCell ref="F95:N95"/>
    <mergeCell ref="F96:H96"/>
    <mergeCell ref="I96:K96"/>
    <mergeCell ref="L96:N96"/>
    <mergeCell ref="B94:N94"/>
    <mergeCell ref="B47:N47"/>
    <mergeCell ref="B73:B74"/>
    <mergeCell ref="C73:E74"/>
    <mergeCell ref="F73:K73"/>
    <mergeCell ref="F74:H74"/>
    <mergeCell ref="I74:K74"/>
    <mergeCell ref="B51:B52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93" orientation="landscape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57BE8A-3103-48FF-9BD8-7CA4CFCEC4F8}">
  <sheetPr>
    <tabColor theme="1"/>
  </sheetPr>
  <dimension ref="B1:K13"/>
  <sheetViews>
    <sheetView workbookViewId="0">
      <selection activeCell="B2" sqref="R2"/>
    </sheetView>
  </sheetViews>
  <sheetFormatPr defaultRowHeight="14.25" x14ac:dyDescent="0.25"/>
  <cols>
    <col min="1" max="7" width="9.140625" style="40"/>
    <col min="8" max="8" width="13.7109375" style="40" customWidth="1"/>
    <col min="9" max="16384" width="9.140625" style="40"/>
  </cols>
  <sheetData>
    <row r="1" spans="2:11" s="39" customFormat="1" ht="44.25" customHeight="1" x14ac:dyDescent="0.25">
      <c r="B1" s="48" t="s">
        <v>128</v>
      </c>
    </row>
    <row r="2" spans="2:11" x14ac:dyDescent="0.25">
      <c r="B2" s="63"/>
      <c r="C2" s="63"/>
      <c r="D2" s="63"/>
      <c r="E2" s="63"/>
      <c r="F2" s="63"/>
      <c r="G2" s="63"/>
      <c r="H2" s="63"/>
    </row>
    <row r="3" spans="2:11" x14ac:dyDescent="0.25">
      <c r="B3" s="64" t="s">
        <v>129</v>
      </c>
      <c r="C3" s="63"/>
      <c r="D3" s="63"/>
      <c r="E3" s="63"/>
      <c r="F3" s="63"/>
      <c r="G3" s="63"/>
      <c r="H3" s="63"/>
    </row>
    <row r="4" spans="2:11" ht="32.25" customHeight="1" x14ac:dyDescent="0.25">
      <c r="B4" s="65" t="s">
        <v>130</v>
      </c>
      <c r="C4" s="63"/>
      <c r="D4" s="63"/>
      <c r="E4" s="63"/>
      <c r="F4" s="63"/>
      <c r="G4" s="63"/>
      <c r="H4" s="63"/>
    </row>
    <row r="5" spans="2:11" x14ac:dyDescent="0.25">
      <c r="B5" s="66" t="s">
        <v>131</v>
      </c>
      <c r="C5" s="63"/>
      <c r="D5" s="63"/>
      <c r="E5" s="63"/>
      <c r="F5" s="63"/>
      <c r="G5" s="63"/>
      <c r="H5" s="63"/>
    </row>
    <row r="6" spans="2:11" x14ac:dyDescent="0.25">
      <c r="B6" s="66" t="s">
        <v>132</v>
      </c>
      <c r="C6" s="63"/>
      <c r="D6" s="63"/>
      <c r="E6" s="63"/>
      <c r="F6" s="63"/>
      <c r="G6" s="63"/>
      <c r="H6" s="63"/>
    </row>
    <row r="7" spans="2:11" x14ac:dyDescent="0.25">
      <c r="B7" s="66" t="s">
        <v>133</v>
      </c>
      <c r="C7" s="63"/>
      <c r="D7" s="63"/>
      <c r="E7" s="63"/>
      <c r="F7" s="63"/>
      <c r="G7" s="63"/>
      <c r="H7" s="63"/>
    </row>
    <row r="8" spans="2:11" ht="34.5" customHeight="1" x14ac:dyDescent="0.25">
      <c r="B8" s="65" t="s">
        <v>134</v>
      </c>
      <c r="C8" s="63"/>
      <c r="D8" s="63"/>
      <c r="E8" s="63"/>
      <c r="F8" s="63"/>
      <c r="G8" s="63"/>
      <c r="H8" s="63"/>
    </row>
    <row r="9" spans="2:11" x14ac:dyDescent="0.25">
      <c r="B9" s="66" t="s">
        <v>135</v>
      </c>
      <c r="C9" s="63"/>
      <c r="D9" s="63"/>
      <c r="E9" s="63"/>
      <c r="F9" s="63"/>
      <c r="G9" s="63"/>
      <c r="H9" s="63"/>
    </row>
    <row r="10" spans="2:11" x14ac:dyDescent="0.25">
      <c r="B10" s="66" t="s">
        <v>136</v>
      </c>
      <c r="C10" s="63"/>
      <c r="D10" s="63"/>
      <c r="E10" s="63"/>
      <c r="F10" s="63"/>
      <c r="G10" s="63"/>
      <c r="H10" s="63"/>
      <c r="K10" s="40" t="s">
        <v>49</v>
      </c>
    </row>
    <row r="11" spans="2:11" x14ac:dyDescent="0.25">
      <c r="B11" s="66" t="s">
        <v>137</v>
      </c>
      <c r="C11" s="63"/>
      <c r="D11" s="63"/>
      <c r="E11" s="63"/>
      <c r="F11" s="63"/>
      <c r="G11" s="63"/>
      <c r="H11" s="63"/>
    </row>
    <row r="12" spans="2:11" x14ac:dyDescent="0.25">
      <c r="B12" s="66" t="s">
        <v>138</v>
      </c>
      <c r="C12" s="63"/>
      <c r="D12" s="63"/>
      <c r="E12" s="63"/>
      <c r="F12" s="63"/>
      <c r="G12" s="63"/>
      <c r="H12" s="63"/>
    </row>
    <row r="13" spans="2:11" x14ac:dyDescent="0.25">
      <c r="B13" s="63"/>
      <c r="C13" s="63"/>
      <c r="D13" s="63"/>
      <c r="E13" s="63"/>
      <c r="F13" s="63"/>
      <c r="G13" s="63"/>
      <c r="H13" s="63"/>
    </row>
  </sheetData>
  <sheetProtection sheet="1" objects="1" scenarios="1"/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14A2BD-57D8-4B6D-929B-38043159FD35}">
  <sheetPr>
    <tabColor theme="0"/>
    <pageSetUpPr fitToPage="1"/>
  </sheetPr>
  <dimension ref="B2:Z122"/>
  <sheetViews>
    <sheetView zoomScaleNormal="100" zoomScalePageLayoutView="125" workbookViewId="0">
      <selection activeCell="B2" sqref="B2:T4"/>
    </sheetView>
  </sheetViews>
  <sheetFormatPr defaultColWidth="10" defaultRowHeight="12.75" x14ac:dyDescent="0.25"/>
  <cols>
    <col min="1" max="1" width="4.7109375" style="18" customWidth="1"/>
    <col min="2" max="2" width="21.5703125" style="18" customWidth="1"/>
    <col min="3" max="20" width="9.28515625" style="18" customWidth="1"/>
    <col min="21" max="22" width="10" style="18"/>
    <col min="23" max="23" width="8.42578125" style="18" customWidth="1"/>
    <col min="24" max="25" width="10" style="18"/>
    <col min="26" max="26" width="9.140625" style="18" customWidth="1"/>
    <col min="27" max="28" width="10" style="18"/>
    <col min="29" max="29" width="8.7109375" style="18" customWidth="1"/>
    <col min="30" max="31" width="10" style="18"/>
    <col min="32" max="32" width="9" style="18" customWidth="1"/>
    <col min="33" max="34" width="10" style="18"/>
    <col min="35" max="35" width="9.42578125" style="18" customWidth="1"/>
    <col min="36" max="16384" width="10" style="18"/>
  </cols>
  <sheetData>
    <row r="2" spans="2:26" ht="15" customHeight="1" x14ac:dyDescent="0.25">
      <c r="B2" s="150" t="s">
        <v>188</v>
      </c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V2" s="101" t="s">
        <v>50</v>
      </c>
      <c r="W2" s="101"/>
      <c r="X2" s="101"/>
      <c r="Y2" s="101"/>
      <c r="Z2" s="101"/>
    </row>
    <row r="3" spans="2:26" x14ac:dyDescent="0.25">
      <c r="B3" s="150"/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150"/>
      <c r="Q3" s="150"/>
      <c r="R3" s="150"/>
      <c r="S3" s="150"/>
      <c r="T3" s="150"/>
      <c r="V3" s="101"/>
      <c r="W3" s="101"/>
      <c r="X3" s="101"/>
      <c r="Y3" s="101"/>
      <c r="Z3" s="101"/>
    </row>
    <row r="4" spans="2:26" x14ac:dyDescent="0.25">
      <c r="B4" s="150"/>
      <c r="C4" s="150"/>
      <c r="D4" s="150"/>
      <c r="E4" s="150"/>
      <c r="F4" s="150"/>
      <c r="G4" s="150"/>
      <c r="H4" s="150"/>
      <c r="I4" s="150"/>
      <c r="J4" s="150"/>
      <c r="K4" s="150"/>
      <c r="L4" s="150"/>
      <c r="M4" s="150"/>
      <c r="N4" s="150"/>
      <c r="O4" s="150"/>
      <c r="P4" s="150"/>
      <c r="Q4" s="150"/>
      <c r="R4" s="150"/>
      <c r="S4" s="150"/>
      <c r="T4" s="150"/>
      <c r="V4" s="101"/>
      <c r="W4" s="101"/>
      <c r="X4" s="101"/>
      <c r="Y4" s="101"/>
      <c r="Z4" s="101"/>
    </row>
    <row r="5" spans="2:26" ht="13.5" customHeight="1" x14ac:dyDescent="0.25">
      <c r="C5" s="71"/>
      <c r="D5" s="71"/>
      <c r="E5" s="71"/>
      <c r="F5" s="71"/>
      <c r="G5" s="71"/>
      <c r="H5" s="71"/>
      <c r="I5" s="71"/>
      <c r="J5" s="71"/>
      <c r="K5" s="71"/>
      <c r="L5" s="71"/>
      <c r="O5" s="18" t="s">
        <v>51</v>
      </c>
      <c r="V5" s="101"/>
      <c r="W5" s="101"/>
      <c r="X5" s="101"/>
      <c r="Y5" s="101"/>
      <c r="Z5" s="101"/>
    </row>
    <row r="6" spans="2:26" s="74" customFormat="1" ht="24.95" customHeight="1" x14ac:dyDescent="0.25">
      <c r="B6" s="72" t="s">
        <v>205</v>
      </c>
      <c r="C6" s="73"/>
      <c r="D6" s="73"/>
      <c r="E6" s="73"/>
      <c r="F6" s="73"/>
      <c r="G6" s="73"/>
      <c r="H6" s="73"/>
      <c r="I6" s="73"/>
      <c r="J6" s="73"/>
      <c r="K6" s="75"/>
      <c r="L6" s="75"/>
      <c r="V6" s="102"/>
      <c r="W6" s="102"/>
      <c r="X6" s="102"/>
      <c r="Y6" s="102"/>
      <c r="Z6" s="102"/>
    </row>
    <row r="7" spans="2:26" ht="15" customHeight="1" x14ac:dyDescent="0.25">
      <c r="B7" s="151" t="s">
        <v>66</v>
      </c>
      <c r="C7" s="153" t="s">
        <v>55</v>
      </c>
      <c r="D7" s="153"/>
      <c r="E7" s="155" t="s">
        <v>2</v>
      </c>
      <c r="F7" s="155"/>
      <c r="G7" s="155"/>
      <c r="H7" s="155"/>
      <c r="I7" s="155"/>
      <c r="J7" s="155"/>
      <c r="K7" s="17"/>
      <c r="L7" s="17"/>
      <c r="V7" s="101" t="s">
        <v>34</v>
      </c>
      <c r="W7" s="101"/>
      <c r="X7" s="101"/>
      <c r="Y7" s="101"/>
      <c r="Z7" s="101"/>
    </row>
    <row r="8" spans="2:26" ht="27" customHeight="1" x14ac:dyDescent="0.25">
      <c r="B8" s="152"/>
      <c r="C8" s="154"/>
      <c r="D8" s="154"/>
      <c r="E8" s="156" t="s">
        <v>67</v>
      </c>
      <c r="F8" s="156"/>
      <c r="G8" s="156" t="s">
        <v>68</v>
      </c>
      <c r="H8" s="156"/>
      <c r="I8" s="161" t="s">
        <v>69</v>
      </c>
      <c r="J8" s="161"/>
      <c r="K8" s="160"/>
      <c r="L8" s="160"/>
      <c r="V8" s="101"/>
      <c r="W8" s="101"/>
      <c r="X8" s="101"/>
      <c r="Y8" s="101"/>
      <c r="Z8" s="101"/>
    </row>
    <row r="9" spans="2:26" ht="35.25" customHeight="1" x14ac:dyDescent="0.25">
      <c r="B9" s="76"/>
      <c r="C9" s="77" t="s">
        <v>358</v>
      </c>
      <c r="D9" s="78" t="s">
        <v>0</v>
      </c>
      <c r="E9" s="77" t="s">
        <v>358</v>
      </c>
      <c r="F9" s="78" t="s">
        <v>0</v>
      </c>
      <c r="G9" s="77" t="s">
        <v>358</v>
      </c>
      <c r="H9" s="78" t="s">
        <v>0</v>
      </c>
      <c r="I9" s="77" t="s">
        <v>358</v>
      </c>
      <c r="J9" s="78" t="s">
        <v>0</v>
      </c>
      <c r="K9" s="93"/>
      <c r="L9" s="94"/>
      <c r="V9" s="101"/>
      <c r="W9" s="103" t="s">
        <v>70</v>
      </c>
      <c r="X9" s="103" t="s">
        <v>68</v>
      </c>
      <c r="Y9" s="103" t="s">
        <v>69</v>
      </c>
      <c r="Z9" s="103"/>
    </row>
    <row r="10" spans="2:26" x14ac:dyDescent="0.25">
      <c r="B10" s="18" t="s">
        <v>3</v>
      </c>
      <c r="C10" s="30">
        <f>$H$42</f>
        <v>24022</v>
      </c>
      <c r="D10" s="31">
        <v>1</v>
      </c>
      <c r="E10" s="30">
        <f>$H$39</f>
        <v>6926</v>
      </c>
      <c r="F10" s="19">
        <f>E10/$C$10</f>
        <v>0.28831904087919408</v>
      </c>
      <c r="G10" s="30">
        <f>$H$40</f>
        <v>14101</v>
      </c>
      <c r="H10" s="19">
        <f>G10/$C$10</f>
        <v>0.58700358005161934</v>
      </c>
      <c r="I10" s="30">
        <f>$H$41</f>
        <v>2995</v>
      </c>
      <c r="J10" s="19">
        <f>I10/$C$10</f>
        <v>0.12467737906918658</v>
      </c>
      <c r="K10" s="20"/>
      <c r="L10" s="23"/>
      <c r="N10" s="18" t="s">
        <v>52</v>
      </c>
      <c r="V10" s="101" t="s">
        <v>4</v>
      </c>
      <c r="W10" s="104">
        <f>$E$11</f>
        <v>1275</v>
      </c>
      <c r="X10" s="104">
        <f>$G$11</f>
        <v>2690</v>
      </c>
      <c r="Y10" s="104">
        <f>$I$11</f>
        <v>384</v>
      </c>
      <c r="Z10" s="104"/>
    </row>
    <row r="11" spans="2:26" x14ac:dyDescent="0.25">
      <c r="B11" s="18" t="s">
        <v>4</v>
      </c>
      <c r="C11" s="30">
        <f>$H$56</f>
        <v>4349</v>
      </c>
      <c r="D11" s="33">
        <v>1</v>
      </c>
      <c r="E11" s="30">
        <f>$H$53</f>
        <v>1275</v>
      </c>
      <c r="F11" s="16">
        <f>E11/$C$11</f>
        <v>0.29317084387215453</v>
      </c>
      <c r="G11" s="30">
        <f>$H$54</f>
        <v>2690</v>
      </c>
      <c r="H11" s="16">
        <f>G11/$C$11</f>
        <v>0.61853299609105539</v>
      </c>
      <c r="I11" s="30">
        <f>$H$55</f>
        <v>384</v>
      </c>
      <c r="J11" s="16">
        <f>I11/$C$11</f>
        <v>8.829616003679007E-2</v>
      </c>
      <c r="K11" s="20"/>
      <c r="L11" s="23"/>
      <c r="V11" s="101"/>
      <c r="W11" s="101"/>
      <c r="X11" s="101"/>
      <c r="Y11" s="101"/>
      <c r="Z11" s="101"/>
    </row>
    <row r="12" spans="2:26" ht="15" customHeight="1" x14ac:dyDescent="0.25">
      <c r="B12" s="79"/>
      <c r="C12" s="157" t="s">
        <v>14</v>
      </c>
      <c r="D12" s="157"/>
      <c r="E12" s="157"/>
      <c r="F12" s="157"/>
      <c r="G12" s="157"/>
      <c r="H12" s="157"/>
      <c r="I12" s="157"/>
      <c r="J12" s="157"/>
      <c r="K12" s="22"/>
      <c r="L12" s="22"/>
      <c r="V12" s="105"/>
      <c r="W12" s="105"/>
      <c r="X12" s="105"/>
      <c r="Y12" s="105"/>
      <c r="Z12" s="105"/>
    </row>
    <row r="13" spans="2:26" ht="15" customHeight="1" x14ac:dyDescent="0.25">
      <c r="B13" s="18" t="s">
        <v>53</v>
      </c>
      <c r="C13" s="30">
        <f>$H$70</f>
        <v>725</v>
      </c>
      <c r="D13" s="31">
        <v>1</v>
      </c>
      <c r="E13" s="30">
        <f>$H$67</f>
        <v>228</v>
      </c>
      <c r="F13" s="19">
        <f>E13/$C$13</f>
        <v>0.31448275862068964</v>
      </c>
      <c r="G13" s="30">
        <f>$H$68</f>
        <v>429</v>
      </c>
      <c r="H13" s="19">
        <f>G13/$C$13</f>
        <v>0.59172413793103451</v>
      </c>
      <c r="I13" s="30">
        <f>$H$69</f>
        <v>68</v>
      </c>
      <c r="J13" s="19">
        <f>I13/$C$13</f>
        <v>9.3793103448275864E-2</v>
      </c>
      <c r="K13" s="20"/>
      <c r="L13" s="23"/>
    </row>
    <row r="14" spans="2:26" x14ac:dyDescent="0.25">
      <c r="B14" s="18" t="s">
        <v>5</v>
      </c>
      <c r="C14" s="30">
        <f>$H$84</f>
        <v>2065</v>
      </c>
      <c r="D14" s="31">
        <v>1</v>
      </c>
      <c r="E14" s="30">
        <f>$H$81</f>
        <v>613</v>
      </c>
      <c r="F14" s="19">
        <f>E14/$C$14</f>
        <v>0.29685230024213077</v>
      </c>
      <c r="G14" s="30">
        <f>$H$82</f>
        <v>1287</v>
      </c>
      <c r="H14" s="19">
        <f>G14/$C$14</f>
        <v>0.62324455205811136</v>
      </c>
      <c r="I14" s="30">
        <f>$H$83</f>
        <v>165</v>
      </c>
      <c r="J14" s="19">
        <f>I14/$C$14</f>
        <v>7.990314769975787E-2</v>
      </c>
      <c r="K14" s="20"/>
      <c r="L14" s="23"/>
      <c r="P14" s="18" t="s">
        <v>49</v>
      </c>
      <c r="R14" s="18" t="s">
        <v>8</v>
      </c>
    </row>
    <row r="15" spans="2:26" x14ac:dyDescent="0.25">
      <c r="B15" s="18" t="s">
        <v>6</v>
      </c>
      <c r="C15" s="30">
        <f>$H$98</f>
        <v>740</v>
      </c>
      <c r="D15" s="31">
        <v>1</v>
      </c>
      <c r="E15" s="30">
        <f>$H$95</f>
        <v>186</v>
      </c>
      <c r="F15" s="19">
        <f>E15/$C$15</f>
        <v>0.25135135135135134</v>
      </c>
      <c r="G15" s="30">
        <f>$H$96</f>
        <v>487</v>
      </c>
      <c r="H15" s="19">
        <f>G15/$C$15</f>
        <v>0.65810810810810816</v>
      </c>
      <c r="I15" s="30">
        <f>$H$97</f>
        <v>67</v>
      </c>
      <c r="J15" s="19">
        <f>I15/$C$15</f>
        <v>9.0540540540540546E-2</v>
      </c>
      <c r="K15" s="20"/>
      <c r="L15" s="23"/>
    </row>
    <row r="16" spans="2:26" x14ac:dyDescent="0.25">
      <c r="B16" s="80" t="s">
        <v>7</v>
      </c>
      <c r="C16" s="32">
        <f>$H$112</f>
        <v>819</v>
      </c>
      <c r="D16" s="33">
        <v>1</v>
      </c>
      <c r="E16" s="32">
        <f>$H$109</f>
        <v>248</v>
      </c>
      <c r="F16" s="16">
        <f>E16/$C$16</f>
        <v>0.30280830280830279</v>
      </c>
      <c r="G16" s="32">
        <f>$H$110</f>
        <v>487</v>
      </c>
      <c r="H16" s="16">
        <f>G16/$C$16</f>
        <v>0.59462759462759462</v>
      </c>
      <c r="I16" s="32">
        <f>$H$111</f>
        <v>84</v>
      </c>
      <c r="J16" s="16">
        <f>I16/$C$16</f>
        <v>0.10256410256410256</v>
      </c>
      <c r="K16" s="20"/>
      <c r="L16" s="23"/>
    </row>
    <row r="17" spans="2:23" ht="24.95" customHeight="1" x14ac:dyDescent="0.2">
      <c r="B17" s="81" t="s">
        <v>47</v>
      </c>
      <c r="C17" s="82"/>
      <c r="D17" s="82"/>
      <c r="E17" s="82"/>
      <c r="F17" s="82"/>
      <c r="G17" s="82"/>
      <c r="H17" s="82"/>
      <c r="I17" s="82"/>
      <c r="J17" s="82"/>
      <c r="K17" s="17"/>
      <c r="L17" s="17"/>
    </row>
    <row r="20" spans="2:23" s="83" customFormat="1" ht="24.95" customHeight="1" x14ac:dyDescent="0.25">
      <c r="B20" s="72" t="s">
        <v>225</v>
      </c>
      <c r="C20" s="71"/>
      <c r="D20" s="71"/>
      <c r="E20" s="71"/>
      <c r="F20" s="71"/>
      <c r="G20" s="71"/>
      <c r="H20" s="71"/>
      <c r="I20" s="71"/>
      <c r="J20" s="71"/>
      <c r="K20" s="71"/>
      <c r="L20" s="71"/>
      <c r="M20" s="71"/>
      <c r="N20" s="71"/>
      <c r="O20" s="95"/>
      <c r="P20" s="95"/>
      <c r="Q20" s="95"/>
      <c r="V20" s="83" t="s">
        <v>49</v>
      </c>
    </row>
    <row r="21" spans="2:23" ht="15" customHeight="1" x14ac:dyDescent="0.25">
      <c r="B21" s="151" t="s">
        <v>66</v>
      </c>
      <c r="C21" s="158" t="s">
        <v>55</v>
      </c>
      <c r="D21" s="158"/>
      <c r="E21" s="158"/>
      <c r="F21" s="155" t="s">
        <v>2</v>
      </c>
      <c r="G21" s="155"/>
      <c r="H21" s="155"/>
      <c r="I21" s="155"/>
      <c r="J21" s="155"/>
      <c r="K21" s="155"/>
      <c r="L21" s="155"/>
      <c r="M21" s="155"/>
      <c r="N21" s="155"/>
      <c r="O21" s="17"/>
      <c r="P21" s="17"/>
      <c r="Q21" s="17"/>
    </row>
    <row r="22" spans="2:23" ht="24.75" customHeight="1" x14ac:dyDescent="0.25">
      <c r="B22" s="152"/>
      <c r="C22" s="159"/>
      <c r="D22" s="159"/>
      <c r="E22" s="159"/>
      <c r="F22" s="156" t="s">
        <v>67</v>
      </c>
      <c r="G22" s="156"/>
      <c r="H22" s="156"/>
      <c r="I22" s="156" t="s">
        <v>68</v>
      </c>
      <c r="J22" s="156"/>
      <c r="K22" s="156"/>
      <c r="L22" s="156" t="s">
        <v>69</v>
      </c>
      <c r="M22" s="156"/>
      <c r="N22" s="156"/>
      <c r="O22" s="160"/>
      <c r="P22" s="160"/>
      <c r="Q22" s="160"/>
    </row>
    <row r="23" spans="2:23" ht="35.25" customHeight="1" x14ac:dyDescent="0.25">
      <c r="B23" s="76"/>
      <c r="C23" s="77" t="s">
        <v>358</v>
      </c>
      <c r="D23" s="78" t="s">
        <v>359</v>
      </c>
      <c r="E23" s="78" t="s">
        <v>360</v>
      </c>
      <c r="F23" s="77" t="s">
        <v>358</v>
      </c>
      <c r="G23" s="78" t="s">
        <v>359</v>
      </c>
      <c r="H23" s="78" t="s">
        <v>360</v>
      </c>
      <c r="I23" s="77" t="s">
        <v>358</v>
      </c>
      <c r="J23" s="78" t="s">
        <v>359</v>
      </c>
      <c r="K23" s="78" t="s">
        <v>360</v>
      </c>
      <c r="L23" s="77" t="s">
        <v>358</v>
      </c>
      <c r="M23" s="78" t="s">
        <v>359</v>
      </c>
      <c r="N23" s="78" t="s">
        <v>360</v>
      </c>
      <c r="O23" s="93"/>
      <c r="P23" s="94"/>
      <c r="Q23" s="94"/>
      <c r="W23" s="18" t="s">
        <v>52</v>
      </c>
    </row>
    <row r="24" spans="2:23" x14ac:dyDescent="0.25">
      <c r="B24" s="18" t="s">
        <v>3</v>
      </c>
      <c r="C24" s="30">
        <f>$H$42</f>
        <v>24022</v>
      </c>
      <c r="D24" s="84">
        <f>H42-G42</f>
        <v>1402</v>
      </c>
      <c r="E24" s="21">
        <f>(H42-G42)/E42</f>
        <v>3.5603636548326476E-2</v>
      </c>
      <c r="F24" s="30">
        <f>$H$39</f>
        <v>6926</v>
      </c>
      <c r="G24" s="84">
        <f>H39-G39</f>
        <v>1442</v>
      </c>
      <c r="H24" s="21">
        <f>(H39-G39)/G39</f>
        <v>0.26294675419401897</v>
      </c>
      <c r="I24" s="30">
        <f>$H$40</f>
        <v>14101</v>
      </c>
      <c r="J24" s="84">
        <f>H40-G40</f>
        <v>-457</v>
      </c>
      <c r="K24" s="21">
        <f>(H40-G40)/G40</f>
        <v>-3.139167468058799E-2</v>
      </c>
      <c r="L24" s="30">
        <f>$H$41</f>
        <v>2995</v>
      </c>
      <c r="M24" s="84">
        <f>H41-G41</f>
        <v>417</v>
      </c>
      <c r="N24" s="21">
        <f>(H41-G41)/G41</f>
        <v>0.1617532971295578</v>
      </c>
      <c r="O24" s="22"/>
      <c r="P24" s="35"/>
      <c r="Q24" s="21"/>
    </row>
    <row r="25" spans="2:23" x14ac:dyDescent="0.25">
      <c r="B25" s="18" t="s">
        <v>4</v>
      </c>
      <c r="C25" s="30">
        <f>$H$56</f>
        <v>4349</v>
      </c>
      <c r="D25" s="84">
        <f>H56-G56</f>
        <v>356</v>
      </c>
      <c r="E25" s="21">
        <f>(H56-G56)/G56</f>
        <v>8.9156023040320567E-2</v>
      </c>
      <c r="F25" s="30">
        <f>$H$53</f>
        <v>1275</v>
      </c>
      <c r="G25" s="84">
        <f>H53-G53</f>
        <v>227</v>
      </c>
      <c r="H25" s="21">
        <f>(H53-G53)/G53</f>
        <v>0.21660305343511452</v>
      </c>
      <c r="I25" s="30">
        <f>$H$54</f>
        <v>2690</v>
      </c>
      <c r="J25" s="84">
        <f>H54-G54</f>
        <v>106</v>
      </c>
      <c r="K25" s="21">
        <f>(H54-G54)/G54</f>
        <v>4.1021671826625389E-2</v>
      </c>
      <c r="L25" s="30">
        <f>$H$55</f>
        <v>384</v>
      </c>
      <c r="M25" s="84">
        <f>H55-G55</f>
        <v>23</v>
      </c>
      <c r="N25" s="21">
        <f>(H55-G55)/G55</f>
        <v>6.3711911357340723E-2</v>
      </c>
      <c r="O25" s="22"/>
      <c r="P25" s="35"/>
      <c r="Q25" s="21"/>
    </row>
    <row r="26" spans="2:23" ht="15" customHeight="1" x14ac:dyDescent="0.25">
      <c r="C26" s="157" t="s">
        <v>14</v>
      </c>
      <c r="D26" s="157"/>
      <c r="E26" s="157"/>
      <c r="F26" s="157"/>
      <c r="G26" s="157"/>
      <c r="H26" s="157"/>
      <c r="I26" s="157"/>
      <c r="J26" s="157"/>
      <c r="K26" s="157"/>
      <c r="L26" s="157"/>
      <c r="M26" s="157"/>
      <c r="N26" s="157"/>
      <c r="O26" s="22"/>
      <c r="P26" s="22"/>
      <c r="Q26" s="22"/>
    </row>
    <row r="27" spans="2:23" ht="15" customHeight="1" x14ac:dyDescent="0.25">
      <c r="B27" s="18" t="s">
        <v>53</v>
      </c>
      <c r="C27" s="30">
        <f>$H$70</f>
        <v>725</v>
      </c>
      <c r="D27" s="84">
        <f>H70-G70</f>
        <v>102</v>
      </c>
      <c r="E27" s="21">
        <f>(H70-G70)/G70</f>
        <v>0.1637239165329053</v>
      </c>
      <c r="F27" s="30">
        <f>$H$67</f>
        <v>228</v>
      </c>
      <c r="G27" s="84">
        <f>H67-G67</f>
        <v>79</v>
      </c>
      <c r="H27" s="21">
        <f>(H67-G67)/G67</f>
        <v>0.53020134228187921</v>
      </c>
      <c r="I27" s="30">
        <f>$H$68</f>
        <v>429</v>
      </c>
      <c r="J27" s="84">
        <f>H68-G68</f>
        <v>13</v>
      </c>
      <c r="K27" s="21">
        <f>(H68-G68)/G68</f>
        <v>3.125E-2</v>
      </c>
      <c r="L27" s="30">
        <f>$H$69</f>
        <v>68</v>
      </c>
      <c r="M27" s="84">
        <f>H69-G69</f>
        <v>10</v>
      </c>
      <c r="N27" s="21">
        <f>(H69-G69)/G69</f>
        <v>0.17241379310344829</v>
      </c>
      <c r="O27" s="22"/>
      <c r="P27" s="35"/>
      <c r="Q27" s="21"/>
    </row>
    <row r="28" spans="2:23" x14ac:dyDescent="0.25">
      <c r="B28" s="18" t="s">
        <v>5</v>
      </c>
      <c r="C28" s="30">
        <f>$H$84</f>
        <v>2065</v>
      </c>
      <c r="D28" s="84">
        <f>H84-G84</f>
        <v>257</v>
      </c>
      <c r="E28" s="21">
        <f>(H84-G84)/G84</f>
        <v>0.14214601769911506</v>
      </c>
      <c r="F28" s="30">
        <f>$H$81</f>
        <v>613</v>
      </c>
      <c r="G28" s="84">
        <f>H81-G81</f>
        <v>164</v>
      </c>
      <c r="H28" s="21">
        <f>(H81-G81)/G81</f>
        <v>0.36525612472160357</v>
      </c>
      <c r="I28" s="30">
        <f>$H$82</f>
        <v>1287</v>
      </c>
      <c r="J28" s="84">
        <f>H82-G82</f>
        <v>75</v>
      </c>
      <c r="K28" s="21">
        <f>(H82-G82)/G82</f>
        <v>6.1881188118811881E-2</v>
      </c>
      <c r="L28" s="30">
        <f>$H$83</f>
        <v>165</v>
      </c>
      <c r="M28" s="84">
        <f>H83-G83</f>
        <v>18</v>
      </c>
      <c r="N28" s="21">
        <f>(H83-G83)/G83</f>
        <v>0.12244897959183673</v>
      </c>
      <c r="O28" s="22"/>
      <c r="P28" s="35"/>
      <c r="Q28" s="21"/>
    </row>
    <row r="29" spans="2:23" x14ac:dyDescent="0.25">
      <c r="B29" s="18" t="s">
        <v>6</v>
      </c>
      <c r="C29" s="30">
        <f>$H$98</f>
        <v>740</v>
      </c>
      <c r="D29" s="84">
        <f>H98-G98</f>
        <v>84</v>
      </c>
      <c r="E29" s="21">
        <f>(H98-G98)/G98</f>
        <v>0.12804878048780488</v>
      </c>
      <c r="F29" s="30">
        <f>$H$95</f>
        <v>186</v>
      </c>
      <c r="G29" s="84">
        <f>H95-G95</f>
        <v>33</v>
      </c>
      <c r="H29" s="21">
        <f>(H95-G95)/G95</f>
        <v>0.21568627450980393</v>
      </c>
      <c r="I29" s="30">
        <f>$H$96</f>
        <v>487</v>
      </c>
      <c r="J29" s="84">
        <f>H96-G96</f>
        <v>35</v>
      </c>
      <c r="K29" s="21">
        <f>(H96-G96)/G96</f>
        <v>7.7433628318584066E-2</v>
      </c>
      <c r="L29" s="30">
        <f>$H$97</f>
        <v>67</v>
      </c>
      <c r="M29" s="84">
        <f>H97-G97</f>
        <v>16</v>
      </c>
      <c r="N29" s="21">
        <f>(H97-G97)/G97</f>
        <v>0.31372549019607843</v>
      </c>
      <c r="O29" s="22"/>
      <c r="P29" s="35"/>
      <c r="Q29" s="21"/>
    </row>
    <row r="30" spans="2:23" x14ac:dyDescent="0.25">
      <c r="B30" s="80" t="s">
        <v>7</v>
      </c>
      <c r="C30" s="32">
        <f>$H$112</f>
        <v>819</v>
      </c>
      <c r="D30" s="84">
        <f>H112-G112</f>
        <v>-87</v>
      </c>
      <c r="E30" s="21">
        <f>(H112-G112)/G112</f>
        <v>-9.602649006622517E-2</v>
      </c>
      <c r="F30" s="32">
        <f>$H$109</f>
        <v>248</v>
      </c>
      <c r="G30" s="84">
        <f>H109-G109</f>
        <v>-49</v>
      </c>
      <c r="H30" s="21">
        <f>(H109-G109)/G109</f>
        <v>-0.16498316498316498</v>
      </c>
      <c r="I30" s="32">
        <f>$H$110</f>
        <v>487</v>
      </c>
      <c r="J30" s="84">
        <f>H110-G110</f>
        <v>-17</v>
      </c>
      <c r="K30" s="21">
        <f>(H110-G110)/G110</f>
        <v>-3.3730158730158728E-2</v>
      </c>
      <c r="L30" s="32">
        <f>$H$111</f>
        <v>84</v>
      </c>
      <c r="M30" s="85">
        <f>H111-G111</f>
        <v>-21</v>
      </c>
      <c r="N30" s="16">
        <f>(H111-G111)/G111</f>
        <v>-0.2</v>
      </c>
      <c r="O30" s="22"/>
      <c r="P30" s="35"/>
      <c r="Q30" s="21"/>
      <c r="S30" s="18" t="s">
        <v>8</v>
      </c>
    </row>
    <row r="31" spans="2:23" ht="24.95" customHeight="1" x14ac:dyDescent="0.2">
      <c r="B31" s="81" t="s">
        <v>47</v>
      </c>
      <c r="C31" s="82"/>
      <c r="D31" s="82"/>
      <c r="E31" s="82"/>
      <c r="F31" s="82"/>
      <c r="G31" s="82"/>
      <c r="H31" s="82"/>
      <c r="I31" s="82"/>
      <c r="J31" s="82"/>
      <c r="K31" s="82"/>
      <c r="L31" s="17"/>
      <c r="O31" s="17"/>
      <c r="P31" s="17"/>
      <c r="Q31" s="17"/>
    </row>
    <row r="33" spans="2:20" x14ac:dyDescent="0.25">
      <c r="B33" s="150" t="s">
        <v>255</v>
      </c>
      <c r="C33" s="150"/>
      <c r="D33" s="150"/>
      <c r="E33" s="150"/>
      <c r="F33" s="150"/>
      <c r="G33" s="150"/>
      <c r="H33" s="150"/>
      <c r="I33" s="150"/>
      <c r="J33" s="150"/>
      <c r="K33" s="150"/>
      <c r="L33" s="150"/>
      <c r="M33" s="150"/>
      <c r="N33" s="150"/>
      <c r="O33" s="150"/>
      <c r="P33" s="150"/>
      <c r="Q33" s="150"/>
      <c r="R33" s="150"/>
      <c r="S33" s="150"/>
      <c r="T33" s="150"/>
    </row>
    <row r="34" spans="2:20" x14ac:dyDescent="0.25">
      <c r="B34" s="150"/>
      <c r="C34" s="150"/>
      <c r="D34" s="150"/>
      <c r="E34" s="150"/>
      <c r="F34" s="150"/>
      <c r="G34" s="150"/>
      <c r="H34" s="150"/>
      <c r="I34" s="150"/>
      <c r="J34" s="150"/>
      <c r="K34" s="150"/>
      <c r="L34" s="150"/>
      <c r="M34" s="150"/>
      <c r="N34" s="150"/>
      <c r="O34" s="150"/>
      <c r="P34" s="150"/>
      <c r="Q34" s="150"/>
      <c r="R34" s="150"/>
      <c r="S34" s="150"/>
      <c r="T34" s="150"/>
    </row>
    <row r="35" spans="2:20" x14ac:dyDescent="0.25">
      <c r="B35" s="150"/>
      <c r="C35" s="150"/>
      <c r="D35" s="150"/>
      <c r="E35" s="150"/>
      <c r="F35" s="150"/>
      <c r="G35" s="150"/>
      <c r="H35" s="150"/>
      <c r="I35" s="150"/>
      <c r="J35" s="150"/>
      <c r="K35" s="150"/>
      <c r="L35" s="150"/>
      <c r="M35" s="150"/>
      <c r="N35" s="150"/>
      <c r="O35" s="150"/>
      <c r="P35" s="150"/>
      <c r="Q35" s="150"/>
      <c r="R35" s="150"/>
      <c r="S35" s="150"/>
      <c r="T35" s="150"/>
    </row>
    <row r="37" spans="2:20" ht="24.95" customHeight="1" x14ac:dyDescent="0.25">
      <c r="B37" s="72" t="s">
        <v>289</v>
      </c>
    </row>
    <row r="38" spans="2:20" ht="25.5" x14ac:dyDescent="0.25">
      <c r="B38" s="76" t="s">
        <v>10</v>
      </c>
      <c r="C38" s="86" t="s">
        <v>349</v>
      </c>
      <c r="D38" s="86" t="s">
        <v>350</v>
      </c>
      <c r="E38" s="86" t="s">
        <v>351</v>
      </c>
      <c r="F38" s="86" t="s">
        <v>352</v>
      </c>
      <c r="G38" s="86" t="s">
        <v>353</v>
      </c>
      <c r="H38" s="86" t="s">
        <v>354</v>
      </c>
      <c r="I38" s="78" t="s">
        <v>355</v>
      </c>
      <c r="J38" s="78" t="s">
        <v>356</v>
      </c>
    </row>
    <row r="39" spans="2:20" x14ac:dyDescent="0.25">
      <c r="B39" s="18" t="s">
        <v>67</v>
      </c>
      <c r="C39" s="11">
        <f>'[1]2. Rete distributiva'!C4</f>
        <v>5957</v>
      </c>
      <c r="D39" s="11">
        <f>'[1]2. Rete distributiva'!D4</f>
        <v>7508</v>
      </c>
      <c r="E39" s="11">
        <f>'[1]2. Rete distributiva'!E4</f>
        <v>7692</v>
      </c>
      <c r="F39" s="11">
        <f>'[1]2. Rete distributiva'!F4</f>
        <v>7639</v>
      </c>
      <c r="G39" s="11">
        <f>'[1]2. Rete distributiva'!G4</f>
        <v>5484</v>
      </c>
      <c r="H39" s="11">
        <f>'[1]2. Rete distributiva'!H4</f>
        <v>6926</v>
      </c>
      <c r="I39" s="84">
        <f>H39-C39</f>
        <v>969</v>
      </c>
      <c r="J39" s="21">
        <f>(H39-C39)/C39</f>
        <v>0.16266577136142354</v>
      </c>
    </row>
    <row r="40" spans="2:20" x14ac:dyDescent="0.25">
      <c r="B40" s="18" t="s">
        <v>68</v>
      </c>
      <c r="C40" s="11">
        <f>'[1]2. Rete distributiva'!C5</f>
        <v>26769</v>
      </c>
      <c r="D40" s="11">
        <f>'[1]2. Rete distributiva'!D5</f>
        <v>33395</v>
      </c>
      <c r="E40" s="11">
        <f>'[1]2. Rete distributiva'!E5</f>
        <v>28100</v>
      </c>
      <c r="F40" s="11">
        <f>'[1]2. Rete distributiva'!F5</f>
        <v>19415</v>
      </c>
      <c r="G40" s="11">
        <f>'[1]2. Rete distributiva'!G5</f>
        <v>14558</v>
      </c>
      <c r="H40" s="11">
        <f>'[1]2. Rete distributiva'!H5</f>
        <v>14101</v>
      </c>
      <c r="I40" s="84">
        <f>H40-C40</f>
        <v>-12668</v>
      </c>
      <c r="J40" s="21">
        <f>(H40-C40)/C40</f>
        <v>-0.4732339646606149</v>
      </c>
    </row>
    <row r="41" spans="2:20" x14ac:dyDescent="0.25">
      <c r="B41" s="18" t="s">
        <v>69</v>
      </c>
      <c r="C41" s="11">
        <f>'[1]2. Rete distributiva'!C6</f>
        <v>2367</v>
      </c>
      <c r="D41" s="11">
        <f>'[1]2. Rete distributiva'!D6</f>
        <v>3237</v>
      </c>
      <c r="E41" s="11">
        <f>'[1]2. Rete distributiva'!E6</f>
        <v>3586</v>
      </c>
      <c r="F41" s="11">
        <f>'[1]2. Rete distributiva'!F6</f>
        <v>3629</v>
      </c>
      <c r="G41" s="11">
        <f>'[1]2. Rete distributiva'!G6</f>
        <v>2578</v>
      </c>
      <c r="H41" s="11">
        <f>'[1]2. Rete distributiva'!H6</f>
        <v>2995</v>
      </c>
      <c r="I41" s="84">
        <f>H41-C41</f>
        <v>628</v>
      </c>
      <c r="J41" s="21">
        <f>(H41-C41)/C41</f>
        <v>0.26531474440219688</v>
      </c>
    </row>
    <row r="42" spans="2:20" x14ac:dyDescent="0.25">
      <c r="B42" s="88" t="s">
        <v>71</v>
      </c>
      <c r="C42" s="14">
        <f>SUM(C39:C41)</f>
        <v>35093</v>
      </c>
      <c r="D42" s="14">
        <f t="shared" ref="D42:H42" si="0">SUM(D39:D41)</f>
        <v>44140</v>
      </c>
      <c r="E42" s="14">
        <f t="shared" si="0"/>
        <v>39378</v>
      </c>
      <c r="F42" s="14">
        <f t="shared" si="0"/>
        <v>30683</v>
      </c>
      <c r="G42" s="14">
        <f t="shared" si="0"/>
        <v>22620</v>
      </c>
      <c r="H42" s="14">
        <f t="shared" si="0"/>
        <v>24022</v>
      </c>
      <c r="I42" s="32">
        <f>H42-C42</f>
        <v>-11071</v>
      </c>
      <c r="J42" s="89">
        <f>(H42-C42)/C42</f>
        <v>-0.31547602085886073</v>
      </c>
    </row>
    <row r="43" spans="2:20" ht="24.95" customHeight="1" x14ac:dyDescent="0.2">
      <c r="B43" s="81" t="s">
        <v>47</v>
      </c>
      <c r="C43" s="10"/>
      <c r="D43" s="10"/>
      <c r="E43" s="10"/>
      <c r="H43" s="10"/>
      <c r="I43" s="30"/>
      <c r="J43" s="90"/>
    </row>
    <row r="44" spans="2:20" x14ac:dyDescent="0.25">
      <c r="C44" s="23"/>
      <c r="D44" s="23"/>
      <c r="E44" s="23"/>
      <c r="H44" s="23"/>
      <c r="I44" s="84"/>
      <c r="J44" s="21"/>
    </row>
    <row r="45" spans="2:20" x14ac:dyDescent="0.25">
      <c r="B45" s="101"/>
      <c r="C45" s="103" t="s">
        <v>349</v>
      </c>
      <c r="D45" s="103" t="s">
        <v>350</v>
      </c>
      <c r="E45" s="103" t="s">
        <v>351</v>
      </c>
      <c r="F45" s="130" t="s">
        <v>352</v>
      </c>
      <c r="G45" s="130" t="s">
        <v>353</v>
      </c>
      <c r="H45" s="103" t="s">
        <v>354</v>
      </c>
      <c r="I45" s="132"/>
      <c r="J45" s="21"/>
    </row>
    <row r="46" spans="2:20" x14ac:dyDescent="0.25">
      <c r="B46" s="101" t="s">
        <v>67</v>
      </c>
      <c r="C46" s="104">
        <f>C39/$C$39*100</f>
        <v>100</v>
      </c>
      <c r="D46" s="104">
        <f t="shared" ref="D46:H46" si="1">D39/$C$39*100</f>
        <v>126.03659560181299</v>
      </c>
      <c r="E46" s="104">
        <f t="shared" si="1"/>
        <v>129.12539869061607</v>
      </c>
      <c r="F46" s="104">
        <f t="shared" si="1"/>
        <v>128.23568910525432</v>
      </c>
      <c r="G46" s="104">
        <f t="shared" si="1"/>
        <v>92.059761624979018</v>
      </c>
      <c r="H46" s="104">
        <f t="shared" si="1"/>
        <v>116.26657713614235</v>
      </c>
      <c r="I46" s="132"/>
      <c r="J46" s="21"/>
    </row>
    <row r="47" spans="2:20" x14ac:dyDescent="0.25">
      <c r="B47" s="101" t="s">
        <v>68</v>
      </c>
      <c r="C47" s="104">
        <f>C40/$C$40*100</f>
        <v>100</v>
      </c>
      <c r="D47" s="104">
        <f t="shared" ref="D47:H47" si="2">D40/$C$40*100</f>
        <v>124.75251223430087</v>
      </c>
      <c r="E47" s="104">
        <f t="shared" si="2"/>
        <v>104.97216930031006</v>
      </c>
      <c r="F47" s="104">
        <f t="shared" si="2"/>
        <v>72.527924091299639</v>
      </c>
      <c r="G47" s="104">
        <f t="shared" si="2"/>
        <v>54.383802159214014</v>
      </c>
      <c r="H47" s="104">
        <f t="shared" si="2"/>
        <v>52.676603533938518</v>
      </c>
      <c r="I47" s="132"/>
      <c r="J47" s="21"/>
    </row>
    <row r="48" spans="2:20" x14ac:dyDescent="0.25">
      <c r="B48" s="101" t="s">
        <v>69</v>
      </c>
      <c r="C48" s="104">
        <f>C41/$C$41*100</f>
        <v>100</v>
      </c>
      <c r="D48" s="104">
        <f t="shared" ref="D48:H48" si="3">D41/$C$41*100</f>
        <v>136.75538656527252</v>
      </c>
      <c r="E48" s="104">
        <f t="shared" si="3"/>
        <v>151.49978876214618</v>
      </c>
      <c r="F48" s="104">
        <f t="shared" si="3"/>
        <v>153.31643430502746</v>
      </c>
      <c r="G48" s="104">
        <f t="shared" si="3"/>
        <v>108.91423743134769</v>
      </c>
      <c r="H48" s="104">
        <f t="shared" si="3"/>
        <v>126.53147444021968</v>
      </c>
      <c r="I48" s="132"/>
      <c r="J48" s="21"/>
    </row>
    <row r="49" spans="2:10" x14ac:dyDescent="0.2">
      <c r="B49" s="91"/>
      <c r="C49" s="23"/>
      <c r="D49" s="23"/>
      <c r="E49" s="23"/>
      <c r="H49" s="23"/>
      <c r="I49" s="84"/>
      <c r="J49" s="21"/>
    </row>
    <row r="50" spans="2:10" x14ac:dyDescent="0.25">
      <c r="I50" s="92"/>
      <c r="J50" s="92"/>
    </row>
    <row r="51" spans="2:10" ht="24.95" customHeight="1" x14ac:dyDescent="0.25">
      <c r="B51" s="72" t="s">
        <v>290</v>
      </c>
      <c r="I51" s="92"/>
      <c r="J51" s="92"/>
    </row>
    <row r="52" spans="2:10" ht="25.5" x14ac:dyDescent="0.25">
      <c r="B52" s="76" t="s">
        <v>15</v>
      </c>
      <c r="C52" s="86" t="s">
        <v>349</v>
      </c>
      <c r="D52" s="86" t="s">
        <v>350</v>
      </c>
      <c r="E52" s="86" t="s">
        <v>351</v>
      </c>
      <c r="F52" s="86" t="s">
        <v>352</v>
      </c>
      <c r="G52" s="86" t="s">
        <v>353</v>
      </c>
      <c r="H52" s="86" t="s">
        <v>354</v>
      </c>
      <c r="I52" s="78" t="s">
        <v>355</v>
      </c>
      <c r="J52" s="78" t="s">
        <v>356</v>
      </c>
    </row>
    <row r="53" spans="2:10" x14ac:dyDescent="0.25">
      <c r="B53" s="18" t="s">
        <v>67</v>
      </c>
      <c r="C53" s="11">
        <f>'[1]2. Rete distributiva'!C13</f>
        <v>1065</v>
      </c>
      <c r="D53" s="11">
        <f>'[1]2. Rete distributiva'!D13</f>
        <v>1324</v>
      </c>
      <c r="E53" s="11">
        <f>'[1]2. Rete distributiva'!E13</f>
        <v>1533</v>
      </c>
      <c r="F53" s="11">
        <f>'[1]2. Rete distributiva'!F13</f>
        <v>1425</v>
      </c>
      <c r="G53" s="11">
        <f>'[1]2. Rete distributiva'!G13</f>
        <v>1048</v>
      </c>
      <c r="H53" s="11">
        <f>'[1]2. Rete distributiva'!H13</f>
        <v>1275</v>
      </c>
      <c r="I53" s="84">
        <f>H53-C53</f>
        <v>210</v>
      </c>
      <c r="J53" s="21">
        <f>(H53-C53)/C53</f>
        <v>0.19718309859154928</v>
      </c>
    </row>
    <row r="54" spans="2:10" x14ac:dyDescent="0.25">
      <c r="B54" s="18" t="s">
        <v>68</v>
      </c>
      <c r="C54" s="11">
        <f>'[1]2. Rete distributiva'!C14</f>
        <v>3792</v>
      </c>
      <c r="D54" s="11">
        <f>'[1]2. Rete distributiva'!D14</f>
        <v>4167</v>
      </c>
      <c r="E54" s="11">
        <f>'[1]2. Rete distributiva'!E14</f>
        <v>4376</v>
      </c>
      <c r="F54" s="11">
        <f>'[1]2. Rete distributiva'!F14</f>
        <v>3471</v>
      </c>
      <c r="G54" s="11">
        <f>'[1]2. Rete distributiva'!G14</f>
        <v>2584</v>
      </c>
      <c r="H54" s="11">
        <f>'[1]2. Rete distributiva'!H14</f>
        <v>2690</v>
      </c>
      <c r="I54" s="84">
        <f>H54-C54</f>
        <v>-1102</v>
      </c>
      <c r="J54" s="21">
        <f>(H54-C54)/C54</f>
        <v>-0.29061181434599154</v>
      </c>
    </row>
    <row r="55" spans="2:10" x14ac:dyDescent="0.25">
      <c r="B55" s="18" t="s">
        <v>69</v>
      </c>
      <c r="C55" s="11">
        <f>'[1]2. Rete distributiva'!C15</f>
        <v>323</v>
      </c>
      <c r="D55" s="11">
        <f>'[1]2. Rete distributiva'!D15</f>
        <v>482</v>
      </c>
      <c r="E55" s="11">
        <f>'[1]2. Rete distributiva'!E15</f>
        <v>528</v>
      </c>
      <c r="F55" s="11">
        <f>'[1]2. Rete distributiva'!F15</f>
        <v>566</v>
      </c>
      <c r="G55" s="11">
        <f>'[1]2. Rete distributiva'!G15</f>
        <v>361</v>
      </c>
      <c r="H55" s="11">
        <f>'[1]2. Rete distributiva'!H15</f>
        <v>384</v>
      </c>
      <c r="I55" s="84">
        <f>H55-C55</f>
        <v>61</v>
      </c>
      <c r="J55" s="21">
        <f>(H55-C55)/C55</f>
        <v>0.18885448916408668</v>
      </c>
    </row>
    <row r="56" spans="2:10" x14ac:dyDescent="0.25">
      <c r="B56" s="88" t="s">
        <v>71</v>
      </c>
      <c r="C56" s="14">
        <f>SUM(C53:C55)</f>
        <v>5180</v>
      </c>
      <c r="D56" s="14">
        <f t="shared" ref="D56:H56" si="4">SUM(D53:D55)</f>
        <v>5973</v>
      </c>
      <c r="E56" s="14">
        <f t="shared" si="4"/>
        <v>6437</v>
      </c>
      <c r="F56" s="14">
        <f t="shared" si="4"/>
        <v>5462</v>
      </c>
      <c r="G56" s="14">
        <f t="shared" si="4"/>
        <v>3993</v>
      </c>
      <c r="H56" s="14">
        <f t="shared" si="4"/>
        <v>4349</v>
      </c>
      <c r="I56" s="32">
        <f>H56-C56</f>
        <v>-831</v>
      </c>
      <c r="J56" s="89">
        <f>(H56-C56)/C56</f>
        <v>-0.16042471042471043</v>
      </c>
    </row>
    <row r="57" spans="2:10" ht="24.95" customHeight="1" x14ac:dyDescent="0.2">
      <c r="B57" s="81" t="s">
        <v>47</v>
      </c>
      <c r="C57" s="10"/>
      <c r="D57" s="10"/>
      <c r="E57" s="10"/>
      <c r="H57" s="10"/>
      <c r="I57" s="30"/>
      <c r="J57" s="90"/>
    </row>
    <row r="58" spans="2:10" x14ac:dyDescent="0.25">
      <c r="C58" s="11"/>
      <c r="D58" s="11"/>
      <c r="E58" s="11"/>
      <c r="H58" s="11"/>
      <c r="I58" s="84"/>
      <c r="J58" s="21"/>
    </row>
    <row r="59" spans="2:10" x14ac:dyDescent="0.25">
      <c r="B59" s="101"/>
      <c r="C59" s="103" t="s">
        <v>349</v>
      </c>
      <c r="D59" s="103" t="s">
        <v>350</v>
      </c>
      <c r="E59" s="103" t="s">
        <v>351</v>
      </c>
      <c r="F59" s="130" t="s">
        <v>352</v>
      </c>
      <c r="G59" s="130" t="s">
        <v>353</v>
      </c>
      <c r="H59" s="103" t="s">
        <v>354</v>
      </c>
      <c r="I59" s="84"/>
      <c r="J59" s="21"/>
    </row>
    <row r="60" spans="2:10" x14ac:dyDescent="0.25">
      <c r="B60" s="101" t="s">
        <v>67</v>
      </c>
      <c r="C60" s="104">
        <f>C53/$C$53*100</f>
        <v>100</v>
      </c>
      <c r="D60" s="104">
        <f t="shared" ref="D60:H60" si="5">D53/$C$53*100</f>
        <v>124.31924882629109</v>
      </c>
      <c r="E60" s="104">
        <f t="shared" si="5"/>
        <v>143.94366197183101</v>
      </c>
      <c r="F60" s="104">
        <f t="shared" si="5"/>
        <v>133.80281690140845</v>
      </c>
      <c r="G60" s="104">
        <f t="shared" si="5"/>
        <v>98.403755868544593</v>
      </c>
      <c r="H60" s="104">
        <f t="shared" si="5"/>
        <v>119.71830985915493</v>
      </c>
      <c r="I60" s="84"/>
      <c r="J60" s="21"/>
    </row>
    <row r="61" spans="2:10" x14ac:dyDescent="0.25">
      <c r="B61" s="101" t="s">
        <v>68</v>
      </c>
      <c r="C61" s="104">
        <f>C54/$C$54*100</f>
        <v>100</v>
      </c>
      <c r="D61" s="104">
        <f t="shared" ref="D61:H61" si="6">D54/$C$54*100</f>
        <v>109.88924050632912</v>
      </c>
      <c r="E61" s="104">
        <f t="shared" si="6"/>
        <v>115.40084388185655</v>
      </c>
      <c r="F61" s="104">
        <f t="shared" si="6"/>
        <v>91.534810126582272</v>
      </c>
      <c r="G61" s="104">
        <f t="shared" si="6"/>
        <v>68.143459915611814</v>
      </c>
      <c r="H61" s="104">
        <f t="shared" si="6"/>
        <v>70.938818565400837</v>
      </c>
      <c r="I61" s="84"/>
      <c r="J61" s="21"/>
    </row>
    <row r="62" spans="2:10" x14ac:dyDescent="0.25">
      <c r="B62" s="101" t="s">
        <v>69</v>
      </c>
      <c r="C62" s="104">
        <f>C55/$C$55*100</f>
        <v>100</v>
      </c>
      <c r="D62" s="104">
        <f t="shared" ref="D62:H62" si="7">D55/$C$55*100</f>
        <v>149.22600619195046</v>
      </c>
      <c r="E62" s="104">
        <f t="shared" si="7"/>
        <v>163.46749226006193</v>
      </c>
      <c r="F62" s="104">
        <f t="shared" si="7"/>
        <v>175.23219814241486</v>
      </c>
      <c r="G62" s="104">
        <f t="shared" si="7"/>
        <v>111.76470588235294</v>
      </c>
      <c r="H62" s="104">
        <f t="shared" si="7"/>
        <v>118.88544891640866</v>
      </c>
      <c r="I62" s="84"/>
      <c r="J62" s="21"/>
    </row>
    <row r="63" spans="2:10" x14ac:dyDescent="0.25">
      <c r="C63" s="11"/>
      <c r="D63" s="11"/>
      <c r="E63" s="11"/>
      <c r="H63" s="11"/>
      <c r="I63" s="84"/>
      <c r="J63" s="21"/>
    </row>
    <row r="64" spans="2:10" x14ac:dyDescent="0.25">
      <c r="I64" s="92"/>
      <c r="J64" s="92"/>
    </row>
    <row r="65" spans="2:10" ht="24.95" customHeight="1" x14ac:dyDescent="0.25">
      <c r="B65" s="72" t="s">
        <v>291</v>
      </c>
      <c r="I65" s="92"/>
      <c r="J65" s="92"/>
    </row>
    <row r="66" spans="2:10" ht="25.5" x14ac:dyDescent="0.25">
      <c r="B66" s="76" t="s">
        <v>54</v>
      </c>
      <c r="C66" s="86" t="s">
        <v>349</v>
      </c>
      <c r="D66" s="86" t="s">
        <v>350</v>
      </c>
      <c r="E66" s="86" t="s">
        <v>351</v>
      </c>
      <c r="F66" s="86" t="s">
        <v>352</v>
      </c>
      <c r="G66" s="86" t="s">
        <v>353</v>
      </c>
      <c r="H66" s="86" t="s">
        <v>354</v>
      </c>
      <c r="I66" s="78" t="s">
        <v>355</v>
      </c>
      <c r="J66" s="78" t="s">
        <v>356</v>
      </c>
    </row>
    <row r="67" spans="2:10" x14ac:dyDescent="0.25">
      <c r="B67" s="18" t="s">
        <v>67</v>
      </c>
      <c r="C67" s="11">
        <f>'[1]2. Rete distributiva'!C22</f>
        <v>151</v>
      </c>
      <c r="D67" s="11">
        <f>'[1]2. Rete distributiva'!D22</f>
        <v>181</v>
      </c>
      <c r="E67" s="11">
        <f>'[1]2. Rete distributiva'!E22</f>
        <v>238</v>
      </c>
      <c r="F67" s="11">
        <f>'[1]2. Rete distributiva'!F22</f>
        <v>235</v>
      </c>
      <c r="G67" s="11">
        <f>'[1]2. Rete distributiva'!G22</f>
        <v>149</v>
      </c>
      <c r="H67" s="11">
        <f>'[1]2. Rete distributiva'!H22</f>
        <v>228</v>
      </c>
      <c r="I67" s="84">
        <f>H67-C67</f>
        <v>77</v>
      </c>
      <c r="J67" s="21">
        <f>(H67-C67)/C67</f>
        <v>0.50993377483443714</v>
      </c>
    </row>
    <row r="68" spans="2:10" x14ac:dyDescent="0.25">
      <c r="B68" s="18" t="s">
        <v>68</v>
      </c>
      <c r="C68" s="11">
        <f>'[1]2. Rete distributiva'!C23</f>
        <v>398</v>
      </c>
      <c r="D68" s="11">
        <f>'[1]2. Rete distributiva'!D23</f>
        <v>502</v>
      </c>
      <c r="E68" s="11">
        <f>'[1]2. Rete distributiva'!E23</f>
        <v>611</v>
      </c>
      <c r="F68" s="11">
        <f>'[1]2. Rete distributiva'!F23</f>
        <v>500</v>
      </c>
      <c r="G68" s="11">
        <f>'[1]2. Rete distributiva'!G23</f>
        <v>416</v>
      </c>
      <c r="H68" s="11">
        <f>'[1]2. Rete distributiva'!H23</f>
        <v>429</v>
      </c>
      <c r="I68" s="84">
        <f>H68-C68</f>
        <v>31</v>
      </c>
      <c r="J68" s="21">
        <f>(H68-C68)/C68</f>
        <v>7.7889447236180909E-2</v>
      </c>
    </row>
    <row r="69" spans="2:10" x14ac:dyDescent="0.25">
      <c r="B69" s="18" t="s">
        <v>69</v>
      </c>
      <c r="C69" s="11">
        <f>'[1]2. Rete distributiva'!C24</f>
        <v>55</v>
      </c>
      <c r="D69" s="11">
        <f>'[1]2. Rete distributiva'!D24</f>
        <v>99</v>
      </c>
      <c r="E69" s="11">
        <f>'[1]2. Rete distributiva'!E24</f>
        <v>115</v>
      </c>
      <c r="F69" s="11">
        <f>'[1]2. Rete distributiva'!F24</f>
        <v>91</v>
      </c>
      <c r="G69" s="11">
        <f>'[1]2. Rete distributiva'!G24</f>
        <v>58</v>
      </c>
      <c r="H69" s="11">
        <f>'[1]2. Rete distributiva'!H24</f>
        <v>68</v>
      </c>
      <c r="I69" s="84">
        <f>H69-C69</f>
        <v>13</v>
      </c>
      <c r="J69" s="21">
        <f>(H69-C69)/C69</f>
        <v>0.23636363636363636</v>
      </c>
    </row>
    <row r="70" spans="2:10" x14ac:dyDescent="0.25">
      <c r="B70" s="88" t="s">
        <v>71</v>
      </c>
      <c r="C70" s="14">
        <f>SUM(C67:C69)</f>
        <v>604</v>
      </c>
      <c r="D70" s="14">
        <f t="shared" ref="D70:H70" si="8">SUM(D67:D69)</f>
        <v>782</v>
      </c>
      <c r="E70" s="14">
        <f t="shared" si="8"/>
        <v>964</v>
      </c>
      <c r="F70" s="14">
        <f t="shared" si="8"/>
        <v>826</v>
      </c>
      <c r="G70" s="14">
        <f t="shared" si="8"/>
        <v>623</v>
      </c>
      <c r="H70" s="14">
        <f t="shared" si="8"/>
        <v>725</v>
      </c>
      <c r="I70" s="32">
        <f>H70-C70</f>
        <v>121</v>
      </c>
      <c r="J70" s="89">
        <f>(H70-C70)/C70</f>
        <v>0.20033112582781457</v>
      </c>
    </row>
    <row r="71" spans="2:10" ht="24.95" customHeight="1" x14ac:dyDescent="0.2">
      <c r="B71" s="81" t="s">
        <v>47</v>
      </c>
      <c r="C71" s="10"/>
      <c r="D71" s="10"/>
      <c r="E71" s="10"/>
      <c r="H71" s="10"/>
      <c r="I71" s="30"/>
      <c r="J71" s="90"/>
    </row>
    <row r="72" spans="2:10" x14ac:dyDescent="0.25">
      <c r="I72" s="84"/>
      <c r="J72" s="21"/>
    </row>
    <row r="73" spans="2:10" x14ac:dyDescent="0.25">
      <c r="B73" s="101"/>
      <c r="C73" s="103" t="s">
        <v>349</v>
      </c>
      <c r="D73" s="103" t="s">
        <v>350</v>
      </c>
      <c r="E73" s="103" t="s">
        <v>351</v>
      </c>
      <c r="F73" s="130" t="s">
        <v>352</v>
      </c>
      <c r="G73" s="130" t="s">
        <v>353</v>
      </c>
      <c r="H73" s="103" t="s">
        <v>354</v>
      </c>
      <c r="I73" s="132"/>
      <c r="J73" s="92"/>
    </row>
    <row r="74" spans="2:10" x14ac:dyDescent="0.25">
      <c r="B74" s="101" t="s">
        <v>67</v>
      </c>
      <c r="C74" s="104">
        <f>C67/$C$67*100</f>
        <v>100</v>
      </c>
      <c r="D74" s="104">
        <f t="shared" ref="D74:H74" si="9">D67/$C$67*100</f>
        <v>119.86754966887416</v>
      </c>
      <c r="E74" s="104">
        <f t="shared" si="9"/>
        <v>157.61589403973511</v>
      </c>
      <c r="F74" s="104">
        <f t="shared" si="9"/>
        <v>155.62913907284766</v>
      </c>
      <c r="G74" s="104">
        <f t="shared" si="9"/>
        <v>98.675496688741731</v>
      </c>
      <c r="H74" s="104">
        <f t="shared" si="9"/>
        <v>150.99337748344371</v>
      </c>
      <c r="I74" s="130"/>
      <c r="J74" s="92"/>
    </row>
    <row r="75" spans="2:10" x14ac:dyDescent="0.25">
      <c r="B75" s="101" t="s">
        <v>68</v>
      </c>
      <c r="C75" s="104">
        <f>C68/$C$68*100</f>
        <v>100</v>
      </c>
      <c r="D75" s="104">
        <f t="shared" ref="D75:H75" si="10">D68/$C$68*100</f>
        <v>126.13065326633166</v>
      </c>
      <c r="E75" s="104">
        <f t="shared" si="10"/>
        <v>153.5175879396985</v>
      </c>
      <c r="F75" s="104">
        <f t="shared" si="10"/>
        <v>125.6281407035176</v>
      </c>
      <c r="G75" s="104">
        <f t="shared" si="10"/>
        <v>104.52261306532664</v>
      </c>
      <c r="H75" s="104">
        <f t="shared" si="10"/>
        <v>107.78894472361809</v>
      </c>
      <c r="I75" s="130"/>
      <c r="J75" s="92"/>
    </row>
    <row r="76" spans="2:10" x14ac:dyDescent="0.25">
      <c r="B76" s="101" t="s">
        <v>69</v>
      </c>
      <c r="C76" s="104">
        <f>C69/$C$69*100</f>
        <v>100</v>
      </c>
      <c r="D76" s="104">
        <f t="shared" ref="D76:H76" si="11">D69/$C$69*100</f>
        <v>180</v>
      </c>
      <c r="E76" s="104">
        <f t="shared" si="11"/>
        <v>209.09090909090909</v>
      </c>
      <c r="F76" s="104">
        <f t="shared" si="11"/>
        <v>165.45454545454547</v>
      </c>
      <c r="G76" s="104">
        <f t="shared" si="11"/>
        <v>105.45454545454544</v>
      </c>
      <c r="H76" s="104">
        <f t="shared" si="11"/>
        <v>123.63636363636363</v>
      </c>
      <c r="I76" s="130"/>
      <c r="J76" s="92"/>
    </row>
    <row r="77" spans="2:10" x14ac:dyDescent="0.25">
      <c r="I77" s="92"/>
      <c r="J77" s="92"/>
    </row>
    <row r="78" spans="2:10" x14ac:dyDescent="0.25">
      <c r="I78" s="92"/>
      <c r="J78" s="92"/>
    </row>
    <row r="79" spans="2:10" ht="24.95" customHeight="1" x14ac:dyDescent="0.25">
      <c r="B79" s="72" t="s">
        <v>292</v>
      </c>
      <c r="I79" s="92"/>
      <c r="J79" s="92"/>
    </row>
    <row r="80" spans="2:10" ht="25.5" x14ac:dyDescent="0.25">
      <c r="B80" s="76" t="s">
        <v>11</v>
      </c>
      <c r="C80" s="86" t="s">
        <v>349</v>
      </c>
      <c r="D80" s="86" t="s">
        <v>350</v>
      </c>
      <c r="E80" s="86" t="s">
        <v>351</v>
      </c>
      <c r="F80" s="86" t="s">
        <v>352</v>
      </c>
      <c r="G80" s="86" t="s">
        <v>353</v>
      </c>
      <c r="H80" s="86" t="s">
        <v>354</v>
      </c>
      <c r="I80" s="78" t="s">
        <v>355</v>
      </c>
      <c r="J80" s="78" t="s">
        <v>356</v>
      </c>
    </row>
    <row r="81" spans="2:22" x14ac:dyDescent="0.25">
      <c r="B81" s="18" t="s">
        <v>67</v>
      </c>
      <c r="C81" s="11">
        <f>'[1]2. Rete distributiva'!C31</f>
        <v>460</v>
      </c>
      <c r="D81" s="11">
        <f>'[1]2. Rete distributiva'!D31</f>
        <v>542</v>
      </c>
      <c r="E81" s="11">
        <f>'[1]2. Rete distributiva'!E31</f>
        <v>613</v>
      </c>
      <c r="F81" s="11">
        <f>'[1]2. Rete distributiva'!F31</f>
        <v>737</v>
      </c>
      <c r="G81" s="11">
        <f>'[1]2. Rete distributiva'!G31</f>
        <v>449</v>
      </c>
      <c r="H81" s="11">
        <f>'[1]2. Rete distributiva'!H31</f>
        <v>613</v>
      </c>
      <c r="I81" s="84">
        <f>H81-C81</f>
        <v>153</v>
      </c>
      <c r="J81" s="21">
        <f>(H81-C81)/C81</f>
        <v>0.33260869565217394</v>
      </c>
    </row>
    <row r="82" spans="2:22" x14ac:dyDescent="0.25">
      <c r="B82" s="18" t="s">
        <v>68</v>
      </c>
      <c r="C82" s="11">
        <f>'[1]2. Rete distributiva'!C32</f>
        <v>2022</v>
      </c>
      <c r="D82" s="11">
        <f>'[1]2. Rete distributiva'!D32</f>
        <v>1983</v>
      </c>
      <c r="E82" s="11">
        <f>'[1]2. Rete distributiva'!E32</f>
        <v>2069</v>
      </c>
      <c r="F82" s="11">
        <f>'[1]2. Rete distributiva'!F32</f>
        <v>1707</v>
      </c>
      <c r="G82" s="11">
        <f>'[1]2. Rete distributiva'!G32</f>
        <v>1212</v>
      </c>
      <c r="H82" s="11">
        <f>'[1]2. Rete distributiva'!H32</f>
        <v>1287</v>
      </c>
      <c r="I82" s="84">
        <f>H82-C82</f>
        <v>-735</v>
      </c>
      <c r="J82" s="21">
        <f>(H82-C82)/C82</f>
        <v>-0.36350148367952523</v>
      </c>
    </row>
    <row r="83" spans="2:22" x14ac:dyDescent="0.25">
      <c r="B83" s="18" t="s">
        <v>69</v>
      </c>
      <c r="C83" s="11">
        <f>'[1]2. Rete distributiva'!C33</f>
        <v>174</v>
      </c>
      <c r="D83" s="11">
        <f>'[1]2. Rete distributiva'!D33</f>
        <v>226</v>
      </c>
      <c r="E83" s="11">
        <f>'[1]2. Rete distributiva'!E33</f>
        <v>222</v>
      </c>
      <c r="F83" s="11">
        <f>'[1]2. Rete distributiva'!F33</f>
        <v>272</v>
      </c>
      <c r="G83" s="11">
        <f>'[1]2. Rete distributiva'!G33</f>
        <v>147</v>
      </c>
      <c r="H83" s="11">
        <f>'[1]2. Rete distributiva'!H33</f>
        <v>165</v>
      </c>
      <c r="I83" s="84">
        <f>H83-C83</f>
        <v>-9</v>
      </c>
      <c r="J83" s="21">
        <f>(H83-C83)/C83</f>
        <v>-5.1724137931034482E-2</v>
      </c>
    </row>
    <row r="84" spans="2:22" x14ac:dyDescent="0.25">
      <c r="B84" s="88" t="s">
        <v>71</v>
      </c>
      <c r="C84" s="14">
        <f>SUM(C81:C83)</f>
        <v>2656</v>
      </c>
      <c r="D84" s="14">
        <f t="shared" ref="D84:H84" si="12">SUM(D81:D83)</f>
        <v>2751</v>
      </c>
      <c r="E84" s="14">
        <f t="shared" si="12"/>
        <v>2904</v>
      </c>
      <c r="F84" s="14">
        <f t="shared" si="12"/>
        <v>2716</v>
      </c>
      <c r="G84" s="14">
        <f t="shared" si="12"/>
        <v>1808</v>
      </c>
      <c r="H84" s="14">
        <f t="shared" si="12"/>
        <v>2065</v>
      </c>
      <c r="I84" s="32">
        <f>H84-C84</f>
        <v>-591</v>
      </c>
      <c r="J84" s="89">
        <f>(H84-C84)/C84</f>
        <v>-0.22251506024096385</v>
      </c>
    </row>
    <row r="85" spans="2:22" ht="24.95" customHeight="1" x14ac:dyDescent="0.2">
      <c r="B85" s="81" t="s">
        <v>47</v>
      </c>
      <c r="C85" s="10"/>
      <c r="D85" s="10"/>
      <c r="E85" s="10"/>
      <c r="H85" s="10"/>
      <c r="I85" s="30"/>
      <c r="J85" s="90"/>
      <c r="V85" s="18" t="s">
        <v>150</v>
      </c>
    </row>
    <row r="86" spans="2:22" x14ac:dyDescent="0.25">
      <c r="I86" s="92"/>
      <c r="J86" s="92"/>
    </row>
    <row r="87" spans="2:22" x14ac:dyDescent="0.25">
      <c r="B87" s="101"/>
      <c r="C87" s="103" t="s">
        <v>349</v>
      </c>
      <c r="D87" s="103" t="s">
        <v>350</v>
      </c>
      <c r="E87" s="103" t="s">
        <v>351</v>
      </c>
      <c r="F87" s="130" t="s">
        <v>352</v>
      </c>
      <c r="G87" s="130" t="s">
        <v>353</v>
      </c>
      <c r="H87" s="103" t="s">
        <v>354</v>
      </c>
      <c r="I87" s="92"/>
      <c r="J87" s="92"/>
    </row>
    <row r="88" spans="2:22" x14ac:dyDescent="0.25">
      <c r="B88" s="101" t="s">
        <v>67</v>
      </c>
      <c r="C88" s="104">
        <f>C81/$C$81*100</f>
        <v>100</v>
      </c>
      <c r="D88" s="104">
        <f t="shared" ref="D88:H88" si="13">D81/$C$81*100</f>
        <v>117.82608695652175</v>
      </c>
      <c r="E88" s="104">
        <f t="shared" si="13"/>
        <v>133.26086956521738</v>
      </c>
      <c r="F88" s="104">
        <f t="shared" si="13"/>
        <v>160.21739130434781</v>
      </c>
      <c r="G88" s="104">
        <f t="shared" si="13"/>
        <v>97.608695652173921</v>
      </c>
      <c r="H88" s="104">
        <f t="shared" si="13"/>
        <v>133.26086956521738</v>
      </c>
      <c r="I88" s="92"/>
      <c r="J88" s="92"/>
    </row>
    <row r="89" spans="2:22" x14ac:dyDescent="0.25">
      <c r="B89" s="101" t="s">
        <v>68</v>
      </c>
      <c r="C89" s="104">
        <f>C82/$C$82*100</f>
        <v>100</v>
      </c>
      <c r="D89" s="104">
        <f t="shared" ref="D89:H89" si="14">D82/$C$82*100</f>
        <v>98.071216617210681</v>
      </c>
      <c r="E89" s="104">
        <f t="shared" si="14"/>
        <v>102.32443125618201</v>
      </c>
      <c r="F89" s="104">
        <f t="shared" si="14"/>
        <v>84.421364985163208</v>
      </c>
      <c r="G89" s="104">
        <f t="shared" si="14"/>
        <v>59.940652818991104</v>
      </c>
      <c r="H89" s="104">
        <f t="shared" si="14"/>
        <v>63.649851632047486</v>
      </c>
      <c r="I89" s="92"/>
      <c r="J89" s="92"/>
    </row>
    <row r="90" spans="2:22" x14ac:dyDescent="0.25">
      <c r="B90" s="101" t="s">
        <v>69</v>
      </c>
      <c r="C90" s="104">
        <f>C83/$C$83*100</f>
        <v>100</v>
      </c>
      <c r="D90" s="104">
        <f t="shared" ref="D90:H90" si="15">D83/$C$83*100</f>
        <v>129.88505747126439</v>
      </c>
      <c r="E90" s="104">
        <f t="shared" si="15"/>
        <v>127.58620689655173</v>
      </c>
      <c r="F90" s="104">
        <f t="shared" si="15"/>
        <v>156.32183908045977</v>
      </c>
      <c r="G90" s="104">
        <f t="shared" si="15"/>
        <v>84.482758620689651</v>
      </c>
      <c r="H90" s="104">
        <f t="shared" si="15"/>
        <v>94.827586206896555</v>
      </c>
      <c r="I90" s="92"/>
      <c r="J90" s="92"/>
    </row>
    <row r="91" spans="2:22" x14ac:dyDescent="0.25">
      <c r="B91" s="105"/>
      <c r="C91" s="105"/>
      <c r="D91" s="105"/>
      <c r="E91" s="105"/>
      <c r="F91" s="105"/>
      <c r="G91" s="105"/>
      <c r="H91" s="105"/>
      <c r="I91" s="92"/>
      <c r="J91" s="92"/>
    </row>
    <row r="92" spans="2:22" x14ac:dyDescent="0.25">
      <c r="I92" s="92"/>
      <c r="J92" s="92"/>
    </row>
    <row r="93" spans="2:22" ht="24.95" customHeight="1" x14ac:dyDescent="0.25">
      <c r="B93" s="72" t="s">
        <v>293</v>
      </c>
      <c r="I93" s="92"/>
      <c r="J93" s="92"/>
    </row>
    <row r="94" spans="2:22" ht="25.5" x14ac:dyDescent="0.25">
      <c r="B94" s="76" t="s">
        <v>12</v>
      </c>
      <c r="C94" s="86" t="s">
        <v>349</v>
      </c>
      <c r="D94" s="86" t="s">
        <v>350</v>
      </c>
      <c r="E94" s="86" t="s">
        <v>351</v>
      </c>
      <c r="F94" s="86" t="s">
        <v>352</v>
      </c>
      <c r="G94" s="86" t="s">
        <v>353</v>
      </c>
      <c r="H94" s="86" t="s">
        <v>354</v>
      </c>
      <c r="I94" s="78" t="s">
        <v>355</v>
      </c>
      <c r="J94" s="78" t="s">
        <v>356</v>
      </c>
    </row>
    <row r="95" spans="2:22" x14ac:dyDescent="0.25">
      <c r="B95" s="18" t="s">
        <v>67</v>
      </c>
      <c r="C95" s="11">
        <f>'[1]2. Rete distributiva'!C40</f>
        <v>177</v>
      </c>
      <c r="D95" s="11">
        <f>'[1]2. Rete distributiva'!D40</f>
        <v>208</v>
      </c>
      <c r="E95" s="11">
        <f>'[1]2. Rete distributiva'!E40</f>
        <v>218</v>
      </c>
      <c r="F95" s="11">
        <f>'[1]2. Rete distributiva'!F40</f>
        <v>207</v>
      </c>
      <c r="G95" s="11">
        <f>'[1]2. Rete distributiva'!G40</f>
        <v>153</v>
      </c>
      <c r="H95" s="11">
        <f>'[1]2. Rete distributiva'!H40</f>
        <v>186</v>
      </c>
      <c r="I95" s="84">
        <f>H95-C95</f>
        <v>9</v>
      </c>
      <c r="J95" s="21">
        <f>(H95-C95)/C95</f>
        <v>5.0847457627118647E-2</v>
      </c>
    </row>
    <row r="96" spans="2:22" x14ac:dyDescent="0.25">
      <c r="B96" s="18" t="s">
        <v>68</v>
      </c>
      <c r="C96" s="11">
        <f>'[1]2. Rete distributiva'!C41</f>
        <v>634</v>
      </c>
      <c r="D96" s="11">
        <f>'[1]2. Rete distributiva'!D41</f>
        <v>799</v>
      </c>
      <c r="E96" s="11">
        <f>'[1]2. Rete distributiva'!E41</f>
        <v>892</v>
      </c>
      <c r="F96" s="11">
        <f>'[1]2. Rete distributiva'!F41</f>
        <v>691</v>
      </c>
      <c r="G96" s="11">
        <f>'[1]2. Rete distributiva'!G41</f>
        <v>452</v>
      </c>
      <c r="H96" s="11">
        <f>'[1]2. Rete distributiva'!H41</f>
        <v>487</v>
      </c>
      <c r="I96" s="84">
        <f>H96-C96</f>
        <v>-147</v>
      </c>
      <c r="J96" s="21">
        <f>(H96-C96)/C96</f>
        <v>-0.23186119873817035</v>
      </c>
    </row>
    <row r="97" spans="2:10" x14ac:dyDescent="0.25">
      <c r="B97" s="18" t="s">
        <v>69</v>
      </c>
      <c r="C97" s="11">
        <f>'[1]2. Rete distributiva'!C42</f>
        <v>38</v>
      </c>
      <c r="D97" s="11">
        <f>'[1]2. Rete distributiva'!D42</f>
        <v>59</v>
      </c>
      <c r="E97" s="11">
        <f>'[1]2. Rete distributiva'!E42</f>
        <v>66</v>
      </c>
      <c r="F97" s="11">
        <f>'[1]2. Rete distributiva'!F42</f>
        <v>86</v>
      </c>
      <c r="G97" s="11">
        <f>'[1]2. Rete distributiva'!G42</f>
        <v>51</v>
      </c>
      <c r="H97" s="11">
        <f>'[1]2. Rete distributiva'!H42</f>
        <v>67</v>
      </c>
      <c r="I97" s="84">
        <f>H97-C97</f>
        <v>29</v>
      </c>
      <c r="J97" s="21">
        <f>(H97-C97)/C97</f>
        <v>0.76315789473684215</v>
      </c>
    </row>
    <row r="98" spans="2:10" x14ac:dyDescent="0.25">
      <c r="B98" s="88" t="s">
        <v>71</v>
      </c>
      <c r="C98" s="14">
        <f>SUM(C95:C97)</f>
        <v>849</v>
      </c>
      <c r="D98" s="14">
        <f t="shared" ref="D98:H98" si="16">SUM(D95:D97)</f>
        <v>1066</v>
      </c>
      <c r="E98" s="14">
        <f t="shared" si="16"/>
        <v>1176</v>
      </c>
      <c r="F98" s="14">
        <f t="shared" si="16"/>
        <v>984</v>
      </c>
      <c r="G98" s="14">
        <f t="shared" si="16"/>
        <v>656</v>
      </c>
      <c r="H98" s="14">
        <f t="shared" si="16"/>
        <v>740</v>
      </c>
      <c r="I98" s="32">
        <f>H98-C98</f>
        <v>-109</v>
      </c>
      <c r="J98" s="89">
        <f>(H98-C98)/C98</f>
        <v>-0.12838633686690223</v>
      </c>
    </row>
    <row r="99" spans="2:10" ht="24.95" customHeight="1" x14ac:dyDescent="0.2">
      <c r="B99" s="81" t="s">
        <v>47</v>
      </c>
      <c r="C99" s="10"/>
      <c r="D99" s="10"/>
      <c r="E99" s="10"/>
      <c r="H99" s="10"/>
      <c r="I99" s="30"/>
      <c r="J99" s="90"/>
    </row>
    <row r="100" spans="2:10" x14ac:dyDescent="0.25">
      <c r="I100" s="92"/>
      <c r="J100" s="92"/>
    </row>
    <row r="101" spans="2:10" x14ac:dyDescent="0.25">
      <c r="B101" s="101"/>
      <c r="C101" s="103" t="s">
        <v>349</v>
      </c>
      <c r="D101" s="103" t="s">
        <v>350</v>
      </c>
      <c r="E101" s="103" t="s">
        <v>351</v>
      </c>
      <c r="F101" s="130" t="s">
        <v>352</v>
      </c>
      <c r="G101" s="130" t="s">
        <v>353</v>
      </c>
      <c r="H101" s="103" t="s">
        <v>354</v>
      </c>
      <c r="I101" s="130"/>
      <c r="J101" s="92"/>
    </row>
    <row r="102" spans="2:10" x14ac:dyDescent="0.25">
      <c r="B102" s="101" t="s">
        <v>67</v>
      </c>
      <c r="C102" s="104">
        <f>C95/$C$95*100</f>
        <v>100</v>
      </c>
      <c r="D102" s="104">
        <f t="shared" ref="D102:H102" si="17">D95/$C$95*100</f>
        <v>117.51412429378531</v>
      </c>
      <c r="E102" s="104">
        <f t="shared" si="17"/>
        <v>123.16384180790961</v>
      </c>
      <c r="F102" s="104">
        <f t="shared" si="17"/>
        <v>116.94915254237289</v>
      </c>
      <c r="G102" s="104">
        <f t="shared" si="17"/>
        <v>86.440677966101703</v>
      </c>
      <c r="H102" s="104">
        <f t="shared" si="17"/>
        <v>105.08474576271188</v>
      </c>
      <c r="I102" s="130"/>
      <c r="J102" s="92"/>
    </row>
    <row r="103" spans="2:10" x14ac:dyDescent="0.25">
      <c r="B103" s="101" t="s">
        <v>68</v>
      </c>
      <c r="C103" s="104">
        <f>C96/$C$96*100</f>
        <v>100</v>
      </c>
      <c r="D103" s="104">
        <f t="shared" ref="D103:H103" si="18">D96/$C$96*100</f>
        <v>126.02523659305993</v>
      </c>
      <c r="E103" s="104">
        <f t="shared" si="18"/>
        <v>140.69400630914825</v>
      </c>
      <c r="F103" s="104">
        <f t="shared" si="18"/>
        <v>108.99053627760253</v>
      </c>
      <c r="G103" s="104">
        <f t="shared" si="18"/>
        <v>71.293375394321771</v>
      </c>
      <c r="H103" s="104">
        <f t="shared" si="18"/>
        <v>76.813880126182966</v>
      </c>
      <c r="I103" s="130"/>
      <c r="J103" s="92"/>
    </row>
    <row r="104" spans="2:10" x14ac:dyDescent="0.25">
      <c r="B104" s="101" t="s">
        <v>69</v>
      </c>
      <c r="C104" s="104">
        <f>C97/$C$97*100</f>
        <v>100</v>
      </c>
      <c r="D104" s="104">
        <f t="shared" ref="D104:H104" si="19">D97/$C$97*100</f>
        <v>155.26315789473685</v>
      </c>
      <c r="E104" s="104">
        <f t="shared" si="19"/>
        <v>173.68421052631581</v>
      </c>
      <c r="F104" s="104">
        <f t="shared" si="19"/>
        <v>226.31578947368419</v>
      </c>
      <c r="G104" s="104">
        <f t="shared" si="19"/>
        <v>134.21052631578948</v>
      </c>
      <c r="H104" s="104">
        <f t="shared" si="19"/>
        <v>176.31578947368419</v>
      </c>
      <c r="I104" s="132"/>
      <c r="J104" s="92"/>
    </row>
    <row r="105" spans="2:10" x14ac:dyDescent="0.25">
      <c r="I105" s="92"/>
      <c r="J105" s="92"/>
    </row>
    <row r="106" spans="2:10" x14ac:dyDescent="0.25">
      <c r="I106" s="92"/>
      <c r="J106" s="92"/>
    </row>
    <row r="107" spans="2:10" ht="24.95" customHeight="1" x14ac:dyDescent="0.25">
      <c r="B107" s="72" t="s">
        <v>294</v>
      </c>
      <c r="I107" s="92"/>
      <c r="J107" s="92"/>
    </row>
    <row r="108" spans="2:10" ht="25.5" x14ac:dyDescent="0.25">
      <c r="B108" s="76" t="s">
        <v>13</v>
      </c>
      <c r="C108" s="86" t="s">
        <v>349</v>
      </c>
      <c r="D108" s="86" t="s">
        <v>350</v>
      </c>
      <c r="E108" s="86" t="s">
        <v>351</v>
      </c>
      <c r="F108" s="86" t="s">
        <v>352</v>
      </c>
      <c r="G108" s="86" t="s">
        <v>353</v>
      </c>
      <c r="H108" s="86" t="s">
        <v>354</v>
      </c>
      <c r="I108" s="78" t="s">
        <v>355</v>
      </c>
      <c r="J108" s="78" t="s">
        <v>356</v>
      </c>
    </row>
    <row r="109" spans="2:10" x14ac:dyDescent="0.25">
      <c r="B109" s="18" t="s">
        <v>67</v>
      </c>
      <c r="C109" s="11">
        <f>'[1]2. Rete distributiva'!C49</f>
        <v>277</v>
      </c>
      <c r="D109" s="11">
        <f>'[1]2. Rete distributiva'!D49</f>
        <v>393</v>
      </c>
      <c r="E109" s="11">
        <f>'[1]2. Rete distributiva'!E49</f>
        <v>464</v>
      </c>
      <c r="F109" s="11">
        <f>'[1]2. Rete distributiva'!F49</f>
        <v>246</v>
      </c>
      <c r="G109" s="11">
        <f>'[1]2. Rete distributiva'!G49</f>
        <v>297</v>
      </c>
      <c r="H109" s="11">
        <f>'[1]2. Rete distributiva'!H49</f>
        <v>248</v>
      </c>
      <c r="I109" s="84">
        <f>H109-C109</f>
        <v>-29</v>
      </c>
      <c r="J109" s="21">
        <f>(H109-C109)/C109</f>
        <v>-0.10469314079422383</v>
      </c>
    </row>
    <row r="110" spans="2:10" x14ac:dyDescent="0.25">
      <c r="B110" s="18" t="s">
        <v>68</v>
      </c>
      <c r="C110" s="11">
        <f>'[1]2. Rete distributiva'!C50</f>
        <v>738</v>
      </c>
      <c r="D110" s="11">
        <f>'[1]2. Rete distributiva'!D50</f>
        <v>883</v>
      </c>
      <c r="E110" s="11">
        <f>'[1]2. Rete distributiva'!E50</f>
        <v>804</v>
      </c>
      <c r="F110" s="11">
        <f>'[1]2. Rete distributiva'!F50</f>
        <v>573</v>
      </c>
      <c r="G110" s="11">
        <f>'[1]2. Rete distributiva'!G50</f>
        <v>504</v>
      </c>
      <c r="H110" s="11">
        <f>'[1]2. Rete distributiva'!H50</f>
        <v>487</v>
      </c>
      <c r="I110" s="84">
        <f>H110-C110</f>
        <v>-251</v>
      </c>
      <c r="J110" s="21">
        <f>(H110-C110)/C110</f>
        <v>-0.34010840108401086</v>
      </c>
    </row>
    <row r="111" spans="2:10" x14ac:dyDescent="0.25">
      <c r="B111" s="18" t="s">
        <v>69</v>
      </c>
      <c r="C111" s="11">
        <f>'[1]2. Rete distributiva'!C51</f>
        <v>56</v>
      </c>
      <c r="D111" s="11">
        <f>'[1]2. Rete distributiva'!D51</f>
        <v>98</v>
      </c>
      <c r="E111" s="11">
        <f>'[1]2. Rete distributiva'!E51</f>
        <v>125</v>
      </c>
      <c r="F111" s="11">
        <f>'[1]2. Rete distributiva'!F51</f>
        <v>117</v>
      </c>
      <c r="G111" s="11">
        <f>'[1]2. Rete distributiva'!G51</f>
        <v>105</v>
      </c>
      <c r="H111" s="11">
        <f>'[1]2. Rete distributiva'!H51</f>
        <v>84</v>
      </c>
      <c r="I111" s="84">
        <f>H111-C111</f>
        <v>28</v>
      </c>
      <c r="J111" s="21">
        <f>(H111-C111)/C111</f>
        <v>0.5</v>
      </c>
    </row>
    <row r="112" spans="2:10" x14ac:dyDescent="0.25">
      <c r="B112" s="88" t="s">
        <v>71</v>
      </c>
      <c r="C112" s="14">
        <f>SUM(C109:C111)</f>
        <v>1071</v>
      </c>
      <c r="D112" s="14">
        <f t="shared" ref="D112:H112" si="20">SUM(D109:D111)</f>
        <v>1374</v>
      </c>
      <c r="E112" s="14">
        <f t="shared" si="20"/>
        <v>1393</v>
      </c>
      <c r="F112" s="14">
        <f t="shared" si="20"/>
        <v>936</v>
      </c>
      <c r="G112" s="14">
        <f t="shared" si="20"/>
        <v>906</v>
      </c>
      <c r="H112" s="14">
        <f t="shared" si="20"/>
        <v>819</v>
      </c>
      <c r="I112" s="32">
        <f>H112-C112</f>
        <v>-252</v>
      </c>
      <c r="J112" s="89">
        <f>(H112-C112)/C112</f>
        <v>-0.23529411764705882</v>
      </c>
    </row>
    <row r="113" spans="2:10" ht="24.95" customHeight="1" x14ac:dyDescent="0.2">
      <c r="B113" s="81" t="s">
        <v>47</v>
      </c>
      <c r="C113" s="10"/>
      <c r="D113" s="10"/>
      <c r="E113" s="10"/>
      <c r="H113" s="10"/>
      <c r="I113" s="30"/>
      <c r="J113" s="90"/>
    </row>
    <row r="114" spans="2:10" x14ac:dyDescent="0.25">
      <c r="H114" s="92"/>
      <c r="I114" s="92"/>
      <c r="J114" s="92"/>
    </row>
    <row r="115" spans="2:10" x14ac:dyDescent="0.25">
      <c r="B115" s="101"/>
      <c r="C115" s="103" t="s">
        <v>349</v>
      </c>
      <c r="D115" s="103" t="s">
        <v>350</v>
      </c>
      <c r="E115" s="103" t="s">
        <v>351</v>
      </c>
      <c r="F115" s="130" t="s">
        <v>352</v>
      </c>
      <c r="G115" s="130" t="s">
        <v>353</v>
      </c>
      <c r="H115" s="103" t="s">
        <v>354</v>
      </c>
      <c r="I115" s="92"/>
      <c r="J115" s="92"/>
    </row>
    <row r="116" spans="2:10" x14ac:dyDescent="0.25">
      <c r="B116" s="101" t="s">
        <v>67</v>
      </c>
      <c r="C116" s="104">
        <f>C109/$C$109*100</f>
        <v>100</v>
      </c>
      <c r="D116" s="104">
        <f t="shared" ref="D116:H116" si="21">D109/$C$109*100</f>
        <v>141.87725631768953</v>
      </c>
      <c r="E116" s="104">
        <f t="shared" si="21"/>
        <v>167.50902527075812</v>
      </c>
      <c r="F116" s="104">
        <f t="shared" si="21"/>
        <v>88.808664259927795</v>
      </c>
      <c r="G116" s="104">
        <f t="shared" si="21"/>
        <v>107.22021660649818</v>
      </c>
      <c r="H116" s="104">
        <f t="shared" si="21"/>
        <v>89.530685920577611</v>
      </c>
      <c r="I116" s="92"/>
      <c r="J116" s="92"/>
    </row>
    <row r="117" spans="2:10" x14ac:dyDescent="0.25">
      <c r="B117" s="101" t="s">
        <v>68</v>
      </c>
      <c r="C117" s="104">
        <f>C110/$C$110*100</f>
        <v>100</v>
      </c>
      <c r="D117" s="104">
        <f t="shared" ref="D117:H117" si="22">D110/$C$110*100</f>
        <v>119.64769647696475</v>
      </c>
      <c r="E117" s="104">
        <f t="shared" si="22"/>
        <v>108.9430894308943</v>
      </c>
      <c r="F117" s="104">
        <f t="shared" si="22"/>
        <v>77.642276422764226</v>
      </c>
      <c r="G117" s="104">
        <f t="shared" si="22"/>
        <v>68.292682926829272</v>
      </c>
      <c r="H117" s="104">
        <f t="shared" si="22"/>
        <v>65.989159891598916</v>
      </c>
      <c r="I117" s="92"/>
      <c r="J117" s="92"/>
    </row>
    <row r="118" spans="2:10" x14ac:dyDescent="0.25">
      <c r="B118" s="101" t="s">
        <v>69</v>
      </c>
      <c r="C118" s="104">
        <f>C111/$C$111*100</f>
        <v>100</v>
      </c>
      <c r="D118" s="104">
        <f t="shared" ref="D118:H118" si="23">D111/$C$111*100</f>
        <v>175</v>
      </c>
      <c r="E118" s="104">
        <f t="shared" si="23"/>
        <v>223.21428571428572</v>
      </c>
      <c r="F118" s="104">
        <f t="shared" si="23"/>
        <v>208.92857142857144</v>
      </c>
      <c r="G118" s="104">
        <f t="shared" si="23"/>
        <v>187.5</v>
      </c>
      <c r="H118" s="104">
        <f t="shared" si="23"/>
        <v>150</v>
      </c>
      <c r="I118" s="92"/>
      <c r="J118" s="92"/>
    </row>
    <row r="119" spans="2:10" x14ac:dyDescent="0.25">
      <c r="H119" s="92"/>
      <c r="I119" s="92"/>
      <c r="J119" s="92"/>
    </row>
    <row r="120" spans="2:10" x14ac:dyDescent="0.25">
      <c r="G120" s="92"/>
      <c r="H120" s="92"/>
      <c r="I120" s="92"/>
      <c r="J120" s="92"/>
    </row>
    <row r="121" spans="2:10" x14ac:dyDescent="0.25">
      <c r="G121" s="92"/>
      <c r="H121" s="92"/>
      <c r="I121" s="92"/>
      <c r="J121" s="92"/>
    </row>
    <row r="122" spans="2:10" x14ac:dyDescent="0.25">
      <c r="G122" s="92"/>
      <c r="H122" s="92"/>
      <c r="I122" s="92"/>
      <c r="J122" s="92"/>
    </row>
  </sheetData>
  <sheetProtection sheet="1" objects="1" scenarios="1"/>
  <mergeCells count="18">
    <mergeCell ref="B2:T4"/>
    <mergeCell ref="B7:B8"/>
    <mergeCell ref="C7:D8"/>
    <mergeCell ref="E7:J7"/>
    <mergeCell ref="E8:F8"/>
    <mergeCell ref="G8:H8"/>
    <mergeCell ref="I8:J8"/>
    <mergeCell ref="K8:L8"/>
    <mergeCell ref="O22:Q22"/>
    <mergeCell ref="C26:N26"/>
    <mergeCell ref="B33:T35"/>
    <mergeCell ref="C12:J12"/>
    <mergeCell ref="B21:B22"/>
    <mergeCell ref="C21:E22"/>
    <mergeCell ref="F21:N21"/>
    <mergeCell ref="F22:H22"/>
    <mergeCell ref="I22:K22"/>
    <mergeCell ref="L22:N22"/>
  </mergeCells>
  <pageMargins left="0.7" right="0.7" top="0.75" bottom="0.75" header="0.3" footer="0.3"/>
  <pageSetup paperSize="9" scale="44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C42146-D329-44E8-A1E2-695038E6EFEF}">
  <sheetPr>
    <tabColor theme="0"/>
    <pageSetUpPr fitToPage="1"/>
  </sheetPr>
  <dimension ref="B2:Z128"/>
  <sheetViews>
    <sheetView zoomScaleNormal="100" zoomScalePageLayoutView="125" workbookViewId="0">
      <selection activeCell="B2" sqref="B2:T4"/>
    </sheetView>
  </sheetViews>
  <sheetFormatPr defaultColWidth="10" defaultRowHeight="12.75" x14ac:dyDescent="0.25"/>
  <cols>
    <col min="1" max="1" width="4.7109375" style="18" customWidth="1"/>
    <col min="2" max="2" width="21.5703125" style="18" customWidth="1"/>
    <col min="3" max="20" width="9.28515625" style="18" customWidth="1"/>
    <col min="21" max="22" width="10" style="18"/>
    <col min="23" max="23" width="8.42578125" style="18" customWidth="1"/>
    <col min="24" max="25" width="10" style="18"/>
    <col min="26" max="26" width="9.140625" style="18" customWidth="1"/>
    <col min="27" max="28" width="10" style="18"/>
    <col min="29" max="29" width="8.7109375" style="18" customWidth="1"/>
    <col min="30" max="31" width="10" style="18"/>
    <col min="32" max="32" width="9" style="18" customWidth="1"/>
    <col min="33" max="34" width="10" style="18"/>
    <col min="35" max="35" width="9.42578125" style="18" customWidth="1"/>
    <col min="36" max="16384" width="10" style="18"/>
  </cols>
  <sheetData>
    <row r="2" spans="2:26" ht="15" customHeight="1" x14ac:dyDescent="0.25">
      <c r="B2" s="150" t="s">
        <v>189</v>
      </c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V2" s="101" t="s">
        <v>50</v>
      </c>
      <c r="W2" s="101"/>
      <c r="X2" s="101"/>
      <c r="Y2" s="101"/>
      <c r="Z2" s="101"/>
    </row>
    <row r="3" spans="2:26" x14ac:dyDescent="0.25">
      <c r="B3" s="150"/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150"/>
      <c r="Q3" s="150"/>
      <c r="R3" s="150"/>
      <c r="S3" s="150"/>
      <c r="T3" s="150"/>
      <c r="V3" s="101"/>
      <c r="W3" s="101"/>
      <c r="X3" s="101"/>
      <c r="Y3" s="101"/>
      <c r="Z3" s="101"/>
    </row>
    <row r="4" spans="2:26" x14ac:dyDescent="0.25">
      <c r="B4" s="150"/>
      <c r="C4" s="150"/>
      <c r="D4" s="150"/>
      <c r="E4" s="150"/>
      <c r="F4" s="150"/>
      <c r="G4" s="150"/>
      <c r="H4" s="150"/>
      <c r="I4" s="150"/>
      <c r="J4" s="150"/>
      <c r="K4" s="150"/>
      <c r="L4" s="150"/>
      <c r="M4" s="150"/>
      <c r="N4" s="150"/>
      <c r="O4" s="150"/>
      <c r="P4" s="150"/>
      <c r="Q4" s="150"/>
      <c r="R4" s="150"/>
      <c r="S4" s="150"/>
      <c r="T4" s="150"/>
      <c r="V4" s="101"/>
      <c r="W4" s="101"/>
      <c r="X4" s="101"/>
      <c r="Y4" s="101"/>
      <c r="Z4" s="101"/>
    </row>
    <row r="5" spans="2:26" ht="13.5" customHeight="1" x14ac:dyDescent="0.25">
      <c r="C5" s="71"/>
      <c r="D5" s="71"/>
      <c r="E5" s="71"/>
      <c r="F5" s="71"/>
      <c r="G5" s="71"/>
      <c r="H5" s="71"/>
      <c r="I5" s="71"/>
      <c r="J5" s="71"/>
      <c r="K5" s="71"/>
      <c r="L5" s="71"/>
      <c r="O5" s="18" t="s">
        <v>51</v>
      </c>
      <c r="V5" s="101"/>
      <c r="W5" s="101"/>
      <c r="X5" s="101"/>
      <c r="Y5" s="101"/>
      <c r="Z5" s="101"/>
    </row>
    <row r="6" spans="2:26" s="74" customFormat="1" ht="24.95" customHeight="1" x14ac:dyDescent="0.25">
      <c r="B6" s="72" t="s">
        <v>206</v>
      </c>
      <c r="C6" s="73"/>
      <c r="D6" s="73"/>
      <c r="E6" s="73"/>
      <c r="F6" s="73"/>
      <c r="G6" s="73"/>
      <c r="H6" s="73"/>
      <c r="I6" s="73"/>
      <c r="J6" s="73"/>
      <c r="K6" s="73"/>
      <c r="L6" s="73"/>
      <c r="V6" s="102"/>
      <c r="W6" s="102"/>
      <c r="X6" s="102"/>
      <c r="Y6" s="102"/>
      <c r="Z6" s="102"/>
    </row>
    <row r="7" spans="2:26" ht="15" customHeight="1" x14ac:dyDescent="0.25">
      <c r="B7" s="178" t="s">
        <v>78</v>
      </c>
      <c r="C7" s="153" t="s">
        <v>55</v>
      </c>
      <c r="D7" s="153"/>
      <c r="E7" s="155" t="s">
        <v>2</v>
      </c>
      <c r="F7" s="155"/>
      <c r="G7" s="155"/>
      <c r="H7" s="155"/>
      <c r="I7" s="155"/>
      <c r="J7" s="155"/>
      <c r="K7" s="155"/>
      <c r="L7" s="155"/>
      <c r="V7" s="101" t="s">
        <v>34</v>
      </c>
      <c r="W7" s="101"/>
      <c r="X7" s="101"/>
      <c r="Y7" s="101"/>
      <c r="Z7" s="101"/>
    </row>
    <row r="8" spans="2:26" ht="27" customHeight="1" x14ac:dyDescent="0.25">
      <c r="B8" s="179"/>
      <c r="C8" s="154"/>
      <c r="D8" s="154"/>
      <c r="E8" s="161" t="s">
        <v>72</v>
      </c>
      <c r="F8" s="161"/>
      <c r="G8" s="161" t="s">
        <v>73</v>
      </c>
      <c r="H8" s="161"/>
      <c r="I8" s="161" t="s">
        <v>74</v>
      </c>
      <c r="J8" s="161"/>
      <c r="K8" s="161" t="s">
        <v>77</v>
      </c>
      <c r="L8" s="161"/>
      <c r="V8" s="101"/>
      <c r="W8" s="101"/>
      <c r="X8" s="101"/>
      <c r="Y8" s="101"/>
      <c r="Z8" s="101"/>
    </row>
    <row r="9" spans="2:26" ht="35.25" customHeight="1" x14ac:dyDescent="0.25">
      <c r="B9" s="76"/>
      <c r="C9" s="77" t="s">
        <v>358</v>
      </c>
      <c r="D9" s="78" t="s">
        <v>0</v>
      </c>
      <c r="E9" s="77" t="s">
        <v>358</v>
      </c>
      <c r="F9" s="78" t="s">
        <v>0</v>
      </c>
      <c r="G9" s="77" t="s">
        <v>358</v>
      </c>
      <c r="H9" s="78" t="s">
        <v>0</v>
      </c>
      <c r="I9" s="77" t="s">
        <v>358</v>
      </c>
      <c r="J9" s="78" t="s">
        <v>0</v>
      </c>
      <c r="K9" s="77" t="s">
        <v>358</v>
      </c>
      <c r="L9" s="78" t="s">
        <v>0</v>
      </c>
      <c r="V9" s="101"/>
      <c r="W9" s="103" t="s">
        <v>72</v>
      </c>
      <c r="X9" s="103" t="s">
        <v>73</v>
      </c>
      <c r="Y9" s="103" t="s">
        <v>74</v>
      </c>
      <c r="Z9" s="103" t="s">
        <v>69</v>
      </c>
    </row>
    <row r="10" spans="2:26" x14ac:dyDescent="0.25">
      <c r="B10" s="18" t="s">
        <v>3</v>
      </c>
      <c r="C10" s="10">
        <f>$H$43</f>
        <v>14101</v>
      </c>
      <c r="D10" s="26">
        <v>1</v>
      </c>
      <c r="E10" s="10">
        <f>$H$39</f>
        <v>6152</v>
      </c>
      <c r="F10" s="12">
        <f>E10/$C$10</f>
        <v>0.43628111481455217</v>
      </c>
      <c r="G10" s="10">
        <f>$H$40</f>
        <v>2692</v>
      </c>
      <c r="H10" s="12">
        <f>G10/$C$10</f>
        <v>0.19090844620948869</v>
      </c>
      <c r="I10" s="10">
        <f>$H$41</f>
        <v>1376</v>
      </c>
      <c r="J10" s="12">
        <f>I10/$C$10</f>
        <v>9.7581731792071483E-2</v>
      </c>
      <c r="K10" s="10">
        <f>$H$42</f>
        <v>3881</v>
      </c>
      <c r="L10" s="12">
        <f>K10/$C$10</f>
        <v>0.27522870718388764</v>
      </c>
      <c r="N10" s="18" t="s">
        <v>52</v>
      </c>
      <c r="V10" s="101" t="s">
        <v>4</v>
      </c>
      <c r="W10" s="104">
        <f>$E$11</f>
        <v>1283</v>
      </c>
      <c r="X10" s="104">
        <f>$G$11</f>
        <v>410</v>
      </c>
      <c r="Y10" s="104">
        <f>$I$11</f>
        <v>249</v>
      </c>
      <c r="Z10" s="104">
        <f>$K$11</f>
        <v>748</v>
      </c>
    </row>
    <row r="11" spans="2:26" x14ac:dyDescent="0.25">
      <c r="B11" s="18" t="s">
        <v>4</v>
      </c>
      <c r="C11" s="10">
        <f>$H$58</f>
        <v>2690</v>
      </c>
      <c r="D11" s="27">
        <v>1</v>
      </c>
      <c r="E11" s="10">
        <f>$H$54</f>
        <v>1283</v>
      </c>
      <c r="F11" s="15">
        <f>E11/$C$11</f>
        <v>0.47695167286245355</v>
      </c>
      <c r="G11" s="10">
        <f>$H$55</f>
        <v>410</v>
      </c>
      <c r="H11" s="15">
        <f>G11/$C$11</f>
        <v>0.15241635687732341</v>
      </c>
      <c r="I11" s="10">
        <f>$H$56</f>
        <v>249</v>
      </c>
      <c r="J11" s="15">
        <f>I11/$C$11</f>
        <v>9.256505576208178E-2</v>
      </c>
      <c r="K11" s="10">
        <f>$H$57</f>
        <v>748</v>
      </c>
      <c r="L11" s="15">
        <f>K11/$C$11</f>
        <v>0.27806691449814125</v>
      </c>
      <c r="V11" s="105"/>
      <c r="W11" s="105"/>
      <c r="X11" s="105"/>
      <c r="Y11" s="105"/>
      <c r="Z11" s="105"/>
    </row>
    <row r="12" spans="2:26" ht="15" customHeight="1" x14ac:dyDescent="0.25">
      <c r="B12" s="79"/>
      <c r="C12" s="157" t="s">
        <v>14</v>
      </c>
      <c r="D12" s="157"/>
      <c r="E12" s="157"/>
      <c r="F12" s="157"/>
      <c r="G12" s="157"/>
      <c r="H12" s="157"/>
      <c r="I12" s="157"/>
      <c r="J12" s="157"/>
      <c r="K12" s="157"/>
      <c r="L12" s="157"/>
    </row>
    <row r="13" spans="2:26" ht="15" customHeight="1" x14ac:dyDescent="0.25">
      <c r="B13" s="18" t="s">
        <v>53</v>
      </c>
      <c r="C13" s="10">
        <f>$H$73</f>
        <v>429</v>
      </c>
      <c r="D13" s="26">
        <v>1</v>
      </c>
      <c r="E13" s="10">
        <f>$H$69</f>
        <v>168</v>
      </c>
      <c r="F13" s="12">
        <f>E13/$C$13</f>
        <v>0.39160839160839161</v>
      </c>
      <c r="G13" s="10">
        <f>$H$70</f>
        <v>64</v>
      </c>
      <c r="H13" s="12">
        <f>G13/$C$13</f>
        <v>0.14918414918414918</v>
      </c>
      <c r="I13" s="10">
        <f>$H$71</f>
        <v>58</v>
      </c>
      <c r="J13" s="12">
        <f>I13/$C$13</f>
        <v>0.1351981351981352</v>
      </c>
      <c r="K13" s="10">
        <f>$H$72</f>
        <v>139</v>
      </c>
      <c r="L13" s="12">
        <f>K13/$C$13</f>
        <v>0.32400932400932403</v>
      </c>
    </row>
    <row r="14" spans="2:26" x14ac:dyDescent="0.25">
      <c r="B14" s="18" t="s">
        <v>5</v>
      </c>
      <c r="C14" s="10">
        <f>$H$88</f>
        <v>1287</v>
      </c>
      <c r="D14" s="26">
        <v>1</v>
      </c>
      <c r="E14" s="10">
        <f>$H$84</f>
        <v>610</v>
      </c>
      <c r="F14" s="12">
        <f>E14/$C$14</f>
        <v>0.47397047397047398</v>
      </c>
      <c r="G14" s="10">
        <f>$H$85</f>
        <v>237</v>
      </c>
      <c r="H14" s="12">
        <f>G14/$C$14</f>
        <v>0.18414918414918416</v>
      </c>
      <c r="I14" s="10">
        <f>$H$86</f>
        <v>98</v>
      </c>
      <c r="J14" s="12">
        <f>I14/$C$14</f>
        <v>7.6146076146076144E-2</v>
      </c>
      <c r="K14" s="10">
        <f>$H$87</f>
        <v>342</v>
      </c>
      <c r="L14" s="12">
        <f>K14/$C$14</f>
        <v>0.26573426573426573</v>
      </c>
      <c r="P14" s="18" t="s">
        <v>49</v>
      </c>
      <c r="R14" s="18" t="s">
        <v>8</v>
      </c>
    </row>
    <row r="15" spans="2:26" x14ac:dyDescent="0.25">
      <c r="B15" s="18" t="s">
        <v>6</v>
      </c>
      <c r="C15" s="10">
        <f>$H$103</f>
        <v>487</v>
      </c>
      <c r="D15" s="26">
        <v>1</v>
      </c>
      <c r="E15" s="10">
        <f>$H$99</f>
        <v>246</v>
      </c>
      <c r="F15" s="12">
        <f>E15/$C$15</f>
        <v>0.50513347022587274</v>
      </c>
      <c r="G15" s="10">
        <f>$H$100</f>
        <v>70</v>
      </c>
      <c r="H15" s="12">
        <f>G15/$C$15</f>
        <v>0.14373716632443531</v>
      </c>
      <c r="I15" s="10">
        <f>$H$101</f>
        <v>39</v>
      </c>
      <c r="J15" s="12">
        <f>I15/$C$15</f>
        <v>8.0082135523613956E-2</v>
      </c>
      <c r="K15" s="10">
        <f>$H$102</f>
        <v>132</v>
      </c>
      <c r="L15" s="12">
        <f>K15/$C$15</f>
        <v>0.27104722792607805</v>
      </c>
    </row>
    <row r="16" spans="2:26" x14ac:dyDescent="0.25">
      <c r="B16" s="80" t="s">
        <v>7</v>
      </c>
      <c r="C16" s="14">
        <f>$H$118</f>
        <v>487</v>
      </c>
      <c r="D16" s="27">
        <v>1</v>
      </c>
      <c r="E16" s="14">
        <f>$H$114</f>
        <v>259</v>
      </c>
      <c r="F16" s="15">
        <f>E16/$C$16</f>
        <v>0.53182751540041073</v>
      </c>
      <c r="G16" s="14">
        <f>$H$115</f>
        <v>39</v>
      </c>
      <c r="H16" s="15">
        <f>G16/$C$16</f>
        <v>8.0082135523613956E-2</v>
      </c>
      <c r="I16" s="14">
        <f>$H$116</f>
        <v>54</v>
      </c>
      <c r="J16" s="15">
        <f>I16/$C$16</f>
        <v>0.11088295687885011</v>
      </c>
      <c r="K16" s="14">
        <f>$H$117</f>
        <v>135</v>
      </c>
      <c r="L16" s="15">
        <f>K16/$C$16</f>
        <v>0.27720739219712526</v>
      </c>
    </row>
    <row r="17" spans="2:23" ht="24.95" customHeight="1" x14ac:dyDescent="0.2">
      <c r="B17" s="81" t="s">
        <v>47</v>
      </c>
      <c r="C17" s="82"/>
      <c r="D17" s="82"/>
      <c r="E17" s="82"/>
      <c r="F17" s="82"/>
      <c r="G17" s="82"/>
      <c r="H17" s="82"/>
      <c r="I17" s="82"/>
      <c r="J17" s="82"/>
      <c r="K17" s="82"/>
      <c r="L17" s="82"/>
    </row>
    <row r="20" spans="2:23" s="83" customFormat="1" ht="24.95" customHeight="1" x14ac:dyDescent="0.25">
      <c r="B20" s="72" t="s">
        <v>226</v>
      </c>
      <c r="C20" s="71"/>
      <c r="D20" s="71"/>
      <c r="E20" s="71"/>
      <c r="F20" s="71"/>
      <c r="G20" s="71"/>
      <c r="H20" s="71"/>
      <c r="I20" s="71"/>
      <c r="J20" s="71"/>
      <c r="K20" s="71"/>
      <c r="L20" s="71"/>
      <c r="M20" s="71"/>
      <c r="N20" s="71"/>
      <c r="O20" s="71"/>
      <c r="P20" s="71"/>
      <c r="Q20" s="71"/>
    </row>
    <row r="21" spans="2:23" ht="15" customHeight="1" x14ac:dyDescent="0.25">
      <c r="B21" s="178" t="s">
        <v>78</v>
      </c>
      <c r="C21" s="158" t="s">
        <v>55</v>
      </c>
      <c r="D21" s="158"/>
      <c r="E21" s="158"/>
      <c r="F21" s="155" t="s">
        <v>2</v>
      </c>
      <c r="G21" s="155"/>
      <c r="H21" s="155"/>
      <c r="I21" s="155"/>
      <c r="J21" s="155"/>
      <c r="K21" s="155"/>
      <c r="L21" s="155"/>
      <c r="M21" s="155"/>
      <c r="N21" s="155"/>
      <c r="O21" s="155"/>
      <c r="P21" s="155"/>
      <c r="Q21" s="155"/>
    </row>
    <row r="22" spans="2:23" ht="24.75" customHeight="1" x14ac:dyDescent="0.25">
      <c r="B22" s="179"/>
      <c r="C22" s="159"/>
      <c r="D22" s="159"/>
      <c r="E22" s="159"/>
      <c r="F22" s="156" t="s">
        <v>72</v>
      </c>
      <c r="G22" s="156"/>
      <c r="H22" s="156"/>
      <c r="I22" s="156" t="s">
        <v>73</v>
      </c>
      <c r="J22" s="156"/>
      <c r="K22" s="156"/>
      <c r="L22" s="156" t="s">
        <v>74</v>
      </c>
      <c r="M22" s="156"/>
      <c r="N22" s="156"/>
      <c r="O22" s="156" t="s">
        <v>75</v>
      </c>
      <c r="P22" s="156"/>
      <c r="Q22" s="156"/>
    </row>
    <row r="23" spans="2:23" ht="35.25" customHeight="1" x14ac:dyDescent="0.25">
      <c r="B23" s="76"/>
      <c r="C23" s="77" t="s">
        <v>358</v>
      </c>
      <c r="D23" s="78" t="s">
        <v>359</v>
      </c>
      <c r="E23" s="78" t="s">
        <v>360</v>
      </c>
      <c r="F23" s="77" t="s">
        <v>358</v>
      </c>
      <c r="G23" s="78" t="s">
        <v>359</v>
      </c>
      <c r="H23" s="78" t="s">
        <v>360</v>
      </c>
      <c r="I23" s="77" t="s">
        <v>358</v>
      </c>
      <c r="J23" s="78" t="s">
        <v>359</v>
      </c>
      <c r="K23" s="78" t="s">
        <v>360</v>
      </c>
      <c r="L23" s="77" t="s">
        <v>358</v>
      </c>
      <c r="M23" s="78" t="s">
        <v>359</v>
      </c>
      <c r="N23" s="78" t="s">
        <v>360</v>
      </c>
      <c r="O23" s="77" t="s">
        <v>358</v>
      </c>
      <c r="P23" s="78" t="s">
        <v>359</v>
      </c>
      <c r="Q23" s="78" t="s">
        <v>360</v>
      </c>
      <c r="W23" s="18" t="s">
        <v>52</v>
      </c>
    </row>
    <row r="24" spans="2:23" x14ac:dyDescent="0.25">
      <c r="B24" s="18" t="s">
        <v>3</v>
      </c>
      <c r="C24" s="10">
        <f>$H$43</f>
        <v>14101</v>
      </c>
      <c r="D24" s="84">
        <f>H43-G43</f>
        <v>-457</v>
      </c>
      <c r="E24" s="21">
        <f>(H43-G43)/G43</f>
        <v>-3.139167468058799E-2</v>
      </c>
      <c r="F24" s="10">
        <f>$H$39</f>
        <v>6152</v>
      </c>
      <c r="G24" s="84">
        <f>H39-G39</f>
        <v>-2035</v>
      </c>
      <c r="H24" s="21">
        <f>(H39-G39)/G39</f>
        <v>-0.2485647978502504</v>
      </c>
      <c r="I24" s="10">
        <f>$H$40</f>
        <v>2692</v>
      </c>
      <c r="J24" s="84">
        <f>H40-G40</f>
        <v>523</v>
      </c>
      <c r="K24" s="21">
        <f>(H40-G40)/G40</f>
        <v>0.24112494236975565</v>
      </c>
      <c r="L24" s="10">
        <f>$H$41</f>
        <v>1376</v>
      </c>
      <c r="M24" s="84">
        <f>H41-G41</f>
        <v>252</v>
      </c>
      <c r="N24" s="21">
        <f>(H41-G41)/G41</f>
        <v>0.22419928825622776</v>
      </c>
      <c r="O24" s="10">
        <f>$H$42</f>
        <v>3881</v>
      </c>
      <c r="P24" s="84">
        <f>H42-G42</f>
        <v>803</v>
      </c>
      <c r="Q24" s="21">
        <f>(H42-G42)/G42</f>
        <v>0.26088369070825213</v>
      </c>
    </row>
    <row r="25" spans="2:23" x14ac:dyDescent="0.25">
      <c r="B25" s="18" t="s">
        <v>4</v>
      </c>
      <c r="C25" s="10">
        <f>$H$58</f>
        <v>2690</v>
      </c>
      <c r="D25" s="84">
        <f>H58-G58</f>
        <v>106</v>
      </c>
      <c r="E25" s="21">
        <f>(H58-G58)/G58</f>
        <v>4.1021671826625389E-2</v>
      </c>
      <c r="F25" s="10">
        <f>$H$54</f>
        <v>1283</v>
      </c>
      <c r="G25" s="84">
        <f>H54-G54</f>
        <v>-74</v>
      </c>
      <c r="H25" s="21">
        <f>(H54-G54)/G54</f>
        <v>-5.4532056005895356E-2</v>
      </c>
      <c r="I25" s="10">
        <f>$H$55</f>
        <v>410</v>
      </c>
      <c r="J25" s="84">
        <f>H55-G55</f>
        <v>50</v>
      </c>
      <c r="K25" s="21">
        <f>(H55-G55)/G55</f>
        <v>0.1388888888888889</v>
      </c>
      <c r="L25" s="10">
        <f>$H$56</f>
        <v>249</v>
      </c>
      <c r="M25" s="84">
        <f>H56-G56</f>
        <v>36</v>
      </c>
      <c r="N25" s="21">
        <f>(H56-G56)/G56</f>
        <v>0.16901408450704225</v>
      </c>
      <c r="O25" s="10">
        <f>$H$57</f>
        <v>748</v>
      </c>
      <c r="P25" s="84">
        <f>H57-G57</f>
        <v>94</v>
      </c>
      <c r="Q25" s="21">
        <f>(H57-G57)/G57</f>
        <v>0.14373088685015289</v>
      </c>
    </row>
    <row r="26" spans="2:23" ht="15" customHeight="1" x14ac:dyDescent="0.25">
      <c r="C26" s="157" t="s">
        <v>14</v>
      </c>
      <c r="D26" s="157"/>
      <c r="E26" s="157"/>
      <c r="F26" s="157"/>
      <c r="G26" s="157"/>
      <c r="H26" s="157"/>
      <c r="I26" s="157"/>
      <c r="J26" s="157"/>
      <c r="K26" s="157"/>
      <c r="L26" s="157"/>
      <c r="M26" s="157"/>
      <c r="N26" s="157"/>
      <c r="O26" s="157"/>
      <c r="P26" s="157"/>
      <c r="Q26" s="157"/>
    </row>
    <row r="27" spans="2:23" ht="15" customHeight="1" x14ac:dyDescent="0.25">
      <c r="B27" s="18" t="s">
        <v>53</v>
      </c>
      <c r="C27" s="10">
        <f>$H$73</f>
        <v>429</v>
      </c>
      <c r="D27" s="84">
        <f>H73-G73</f>
        <v>13</v>
      </c>
      <c r="E27" s="21">
        <f>(H73-G73)/G73</f>
        <v>3.125E-2</v>
      </c>
      <c r="F27" s="10">
        <f>$H$69</f>
        <v>168</v>
      </c>
      <c r="G27" s="84">
        <f>H69-G69</f>
        <v>-23</v>
      </c>
      <c r="H27" s="21">
        <f>(H69-G69)/G69</f>
        <v>-0.12041884816753927</v>
      </c>
      <c r="I27" s="10">
        <f>$H$70</f>
        <v>64</v>
      </c>
      <c r="J27" s="84">
        <f>H70-G70</f>
        <v>16</v>
      </c>
      <c r="K27" s="21">
        <f>(H70-G70)/G70</f>
        <v>0.33333333333333331</v>
      </c>
      <c r="L27" s="10">
        <f>$H$71</f>
        <v>58</v>
      </c>
      <c r="M27" s="84">
        <f>H71-G71</f>
        <v>8</v>
      </c>
      <c r="N27" s="21">
        <f>(H71-G71)/G71</f>
        <v>0.16</v>
      </c>
      <c r="O27" s="10">
        <f>$H$72</f>
        <v>139</v>
      </c>
      <c r="P27" s="84">
        <f>H72-G72</f>
        <v>12</v>
      </c>
      <c r="Q27" s="21">
        <f>(H72-G72)/G72</f>
        <v>9.4488188976377951E-2</v>
      </c>
    </row>
    <row r="28" spans="2:23" x14ac:dyDescent="0.25">
      <c r="B28" s="18" t="s">
        <v>5</v>
      </c>
      <c r="C28" s="10">
        <f>$H$88</f>
        <v>1287</v>
      </c>
      <c r="D28" s="84">
        <f>H88-G88</f>
        <v>75</v>
      </c>
      <c r="E28" s="21">
        <f>(H88-G88)/G88</f>
        <v>6.1881188118811881E-2</v>
      </c>
      <c r="F28" s="10">
        <f>$H$84</f>
        <v>610</v>
      </c>
      <c r="G28" s="84">
        <f>H84-G84</f>
        <v>38</v>
      </c>
      <c r="H28" s="21">
        <f>(H84-G84)/G84</f>
        <v>6.6433566433566432E-2</v>
      </c>
      <c r="I28" s="10">
        <f>$H$85</f>
        <v>237</v>
      </c>
      <c r="J28" s="84">
        <f>H85-G85</f>
        <v>19</v>
      </c>
      <c r="K28" s="21">
        <f>(H85-G85)/G85</f>
        <v>8.7155963302752298E-2</v>
      </c>
      <c r="L28" s="10">
        <f>$H$86</f>
        <v>98</v>
      </c>
      <c r="M28" s="84">
        <f>H86-G86</f>
        <v>6</v>
      </c>
      <c r="N28" s="21">
        <f>(H86-G86)/G86</f>
        <v>6.5217391304347824E-2</v>
      </c>
      <c r="O28" s="10">
        <f>$H$87</f>
        <v>342</v>
      </c>
      <c r="P28" s="84">
        <f>H87-G87</f>
        <v>12</v>
      </c>
      <c r="Q28" s="21">
        <f>(H87-G87)/G87</f>
        <v>3.6363636363636362E-2</v>
      </c>
    </row>
    <row r="29" spans="2:23" x14ac:dyDescent="0.25">
      <c r="B29" s="18" t="s">
        <v>6</v>
      </c>
      <c r="C29" s="10">
        <f>$H$103</f>
        <v>487</v>
      </c>
      <c r="D29" s="84">
        <f>H103-G103</f>
        <v>35</v>
      </c>
      <c r="E29" s="21">
        <f>(H103-G103)/G103</f>
        <v>7.7433628318584066E-2</v>
      </c>
      <c r="F29" s="10">
        <f>$H$99</f>
        <v>246</v>
      </c>
      <c r="G29" s="84">
        <f>H99-G99</f>
        <v>-21</v>
      </c>
      <c r="H29" s="21">
        <f>(H99-G99)/G99</f>
        <v>-7.8651685393258425E-2</v>
      </c>
      <c r="I29" s="10">
        <f>$H$100</f>
        <v>70</v>
      </c>
      <c r="J29" s="84">
        <f>H100-G100</f>
        <v>21</v>
      </c>
      <c r="K29" s="21">
        <f>(H100-G100)/G100</f>
        <v>0.42857142857142855</v>
      </c>
      <c r="L29" s="10">
        <f>$H$101</f>
        <v>39</v>
      </c>
      <c r="M29" s="84">
        <f>H101-G101</f>
        <v>4</v>
      </c>
      <c r="N29" s="21">
        <f>(H101-G101)/G101</f>
        <v>0.11428571428571428</v>
      </c>
      <c r="O29" s="10">
        <f>$H$102</f>
        <v>132</v>
      </c>
      <c r="P29" s="84">
        <f>H102-G102</f>
        <v>31</v>
      </c>
      <c r="Q29" s="21">
        <f>(H102-G102)/G102</f>
        <v>0.30693069306930693</v>
      </c>
    </row>
    <row r="30" spans="2:23" x14ac:dyDescent="0.25">
      <c r="B30" s="80" t="s">
        <v>7</v>
      </c>
      <c r="C30" s="14">
        <f>$H$118</f>
        <v>487</v>
      </c>
      <c r="D30" s="84">
        <f>H118-G118</f>
        <v>-17</v>
      </c>
      <c r="E30" s="21">
        <f>(H118-G118)/G118</f>
        <v>-3.3730158730158728E-2</v>
      </c>
      <c r="F30" s="14">
        <f>$H$114</f>
        <v>259</v>
      </c>
      <c r="G30" s="84">
        <f>H114-G114</f>
        <v>-68</v>
      </c>
      <c r="H30" s="21">
        <f>(H114-G114)/G114</f>
        <v>-0.20795107033639143</v>
      </c>
      <c r="I30" s="14">
        <f>$H$115</f>
        <v>39</v>
      </c>
      <c r="J30" s="84">
        <f>H115-G115</f>
        <v>-6</v>
      </c>
      <c r="K30" s="21">
        <f>(H115-G115)/G115</f>
        <v>-0.13333333333333333</v>
      </c>
      <c r="L30" s="14">
        <f>$H$116</f>
        <v>54</v>
      </c>
      <c r="M30" s="85">
        <f>H116-G116</f>
        <v>18</v>
      </c>
      <c r="N30" s="16">
        <f>(H116-G116)/G116</f>
        <v>0.5</v>
      </c>
      <c r="O30" s="14">
        <f>$H$117</f>
        <v>135</v>
      </c>
      <c r="P30" s="85">
        <f>H117-G117</f>
        <v>39</v>
      </c>
      <c r="Q30" s="16">
        <f>(H117-G117)/G117</f>
        <v>0.40625</v>
      </c>
      <c r="S30" s="18" t="s">
        <v>8</v>
      </c>
    </row>
    <row r="31" spans="2:23" ht="24.95" customHeight="1" x14ac:dyDescent="0.2">
      <c r="B31" s="81" t="s">
        <v>47</v>
      </c>
      <c r="C31" s="82"/>
      <c r="D31" s="82"/>
      <c r="E31" s="82"/>
      <c r="F31" s="82"/>
      <c r="G31" s="82"/>
      <c r="H31" s="82"/>
      <c r="I31" s="82"/>
      <c r="J31" s="82"/>
      <c r="K31" s="82"/>
      <c r="L31" s="17"/>
    </row>
    <row r="33" spans="2:20" x14ac:dyDescent="0.25">
      <c r="B33" s="150" t="s">
        <v>256</v>
      </c>
      <c r="C33" s="150"/>
      <c r="D33" s="150"/>
      <c r="E33" s="150"/>
      <c r="F33" s="150"/>
      <c r="G33" s="150"/>
      <c r="H33" s="150"/>
      <c r="I33" s="150"/>
      <c r="J33" s="150"/>
      <c r="K33" s="150"/>
      <c r="L33" s="150"/>
      <c r="M33" s="150"/>
      <c r="N33" s="150"/>
      <c r="O33" s="150"/>
      <c r="P33" s="150"/>
      <c r="Q33" s="150"/>
      <c r="R33" s="150"/>
      <c r="S33" s="150"/>
      <c r="T33" s="150"/>
    </row>
    <row r="34" spans="2:20" x14ac:dyDescent="0.25">
      <c r="B34" s="150"/>
      <c r="C34" s="150"/>
      <c r="D34" s="150"/>
      <c r="E34" s="150"/>
      <c r="F34" s="150"/>
      <c r="G34" s="150"/>
      <c r="H34" s="150"/>
      <c r="I34" s="150"/>
      <c r="J34" s="150"/>
      <c r="K34" s="150"/>
      <c r="L34" s="150"/>
      <c r="M34" s="150"/>
      <c r="N34" s="150"/>
      <c r="O34" s="150"/>
      <c r="P34" s="150"/>
      <c r="Q34" s="150"/>
      <c r="R34" s="150"/>
      <c r="S34" s="150"/>
      <c r="T34" s="150"/>
    </row>
    <row r="35" spans="2:20" x14ac:dyDescent="0.25">
      <c r="B35" s="150"/>
      <c r="C35" s="150"/>
      <c r="D35" s="150"/>
      <c r="E35" s="150"/>
      <c r="F35" s="150"/>
      <c r="G35" s="150"/>
      <c r="H35" s="150"/>
      <c r="I35" s="150"/>
      <c r="J35" s="150"/>
      <c r="K35" s="150"/>
      <c r="L35" s="150"/>
      <c r="M35" s="150"/>
      <c r="N35" s="150"/>
      <c r="O35" s="150"/>
      <c r="P35" s="150"/>
      <c r="Q35" s="150"/>
      <c r="R35" s="150"/>
      <c r="S35" s="150"/>
      <c r="T35" s="150"/>
    </row>
    <row r="37" spans="2:20" ht="24.95" customHeight="1" x14ac:dyDescent="0.25">
      <c r="B37" s="72" t="s">
        <v>295</v>
      </c>
    </row>
    <row r="38" spans="2:20" ht="25.5" x14ac:dyDescent="0.25">
      <c r="B38" s="76" t="s">
        <v>10</v>
      </c>
      <c r="C38" s="86" t="s">
        <v>349</v>
      </c>
      <c r="D38" s="86" t="s">
        <v>350</v>
      </c>
      <c r="E38" s="86" t="s">
        <v>351</v>
      </c>
      <c r="F38" s="86" t="s">
        <v>352</v>
      </c>
      <c r="G38" s="86" t="s">
        <v>353</v>
      </c>
      <c r="H38" s="86" t="s">
        <v>354</v>
      </c>
      <c r="I38" s="78" t="s">
        <v>355</v>
      </c>
      <c r="J38" s="78" t="s">
        <v>356</v>
      </c>
    </row>
    <row r="39" spans="2:20" x14ac:dyDescent="0.25">
      <c r="B39" s="18" t="s">
        <v>72</v>
      </c>
      <c r="C39" s="11">
        <f>'[1]2. Categorie Dettaglio'!C4</f>
        <v>15443</v>
      </c>
      <c r="D39" s="11">
        <f>'[1]2. Categorie Dettaglio'!D4</f>
        <v>20400</v>
      </c>
      <c r="E39" s="11">
        <f>'[1]2. Categorie Dettaglio'!E4</f>
        <v>15038</v>
      </c>
      <c r="F39" s="11">
        <f>'[1]2. Categorie Dettaglio'!F4</f>
        <v>8290</v>
      </c>
      <c r="G39" s="11">
        <f>'[1]2. Categorie Dettaglio'!G4</f>
        <v>8187</v>
      </c>
      <c r="H39" s="11">
        <f>'[1]2. Categorie Dettaglio'!H4</f>
        <v>6152</v>
      </c>
      <c r="I39" s="84">
        <f>H39-C39</f>
        <v>-9291</v>
      </c>
      <c r="J39" s="21">
        <f>(H39-C39)/C39</f>
        <v>-0.60163180729132937</v>
      </c>
    </row>
    <row r="40" spans="2:20" x14ac:dyDescent="0.25">
      <c r="B40" s="18" t="s">
        <v>73</v>
      </c>
      <c r="C40" s="11">
        <f>'[1]2. Categorie Dettaglio'!C5</f>
        <v>5715</v>
      </c>
      <c r="D40" s="11">
        <f>'[1]2. Categorie Dettaglio'!D5</f>
        <v>6259</v>
      </c>
      <c r="E40" s="11">
        <f>'[1]2. Categorie Dettaglio'!E5</f>
        <v>5454</v>
      </c>
      <c r="F40" s="11">
        <f>'[1]2. Categorie Dettaglio'!F5</f>
        <v>4825</v>
      </c>
      <c r="G40" s="11">
        <f>'[1]2. Categorie Dettaglio'!G5</f>
        <v>2169</v>
      </c>
      <c r="H40" s="11">
        <f>'[1]2. Categorie Dettaglio'!H5</f>
        <v>2692</v>
      </c>
      <c r="I40" s="84">
        <f>H40-C40</f>
        <v>-3023</v>
      </c>
      <c r="J40" s="21">
        <f>(H40-C40)/C40</f>
        <v>-0.52895888013998249</v>
      </c>
    </row>
    <row r="41" spans="2:20" x14ac:dyDescent="0.25">
      <c r="B41" s="18" t="s">
        <v>74</v>
      </c>
      <c r="C41" s="11">
        <f>'[1]2. Categorie Dettaglio'!C6</f>
        <v>1147</v>
      </c>
      <c r="D41" s="11">
        <f>'[1]2. Categorie Dettaglio'!D6</f>
        <v>1302</v>
      </c>
      <c r="E41" s="11">
        <f>'[1]2. Categorie Dettaglio'!E6</f>
        <v>1706</v>
      </c>
      <c r="F41" s="11">
        <f>'[1]2. Categorie Dettaglio'!F6</f>
        <v>1307</v>
      </c>
      <c r="G41" s="11">
        <f>'[1]2. Categorie Dettaglio'!G6</f>
        <v>1124</v>
      </c>
      <c r="H41" s="11">
        <f>'[1]2. Categorie Dettaglio'!H6</f>
        <v>1376</v>
      </c>
      <c r="I41" s="84">
        <f>H41-C41</f>
        <v>229</v>
      </c>
      <c r="J41" s="21">
        <f>(H41-C41)/C41</f>
        <v>0.19965126416739321</v>
      </c>
    </row>
    <row r="42" spans="2:20" x14ac:dyDescent="0.25">
      <c r="B42" s="18" t="s">
        <v>75</v>
      </c>
      <c r="C42" s="11">
        <f>'[1]2. Categorie Dettaglio'!C7</f>
        <v>4464</v>
      </c>
      <c r="D42" s="11">
        <f>'[1]2. Categorie Dettaglio'!D7</f>
        <v>5434</v>
      </c>
      <c r="E42" s="11">
        <f>'[1]2. Categorie Dettaglio'!E7</f>
        <v>5902</v>
      </c>
      <c r="F42" s="11">
        <f>'[1]2. Categorie Dettaglio'!F7</f>
        <v>4993</v>
      </c>
      <c r="G42" s="11">
        <f>'[1]2. Categorie Dettaglio'!G7</f>
        <v>3078</v>
      </c>
      <c r="H42" s="11">
        <f>'[1]2. Categorie Dettaglio'!H7</f>
        <v>3881</v>
      </c>
      <c r="I42" s="84">
        <f>H42-C42</f>
        <v>-583</v>
      </c>
      <c r="J42" s="21">
        <f>(H42-C42)/C42</f>
        <v>-0.13060035842293907</v>
      </c>
    </row>
    <row r="43" spans="2:20" x14ac:dyDescent="0.25">
      <c r="B43" s="88" t="s">
        <v>76</v>
      </c>
      <c r="C43" s="14">
        <f>SUM(C39:C42)</f>
        <v>26769</v>
      </c>
      <c r="D43" s="14">
        <f t="shared" ref="D43:H43" si="0">SUM(D39:D42)</f>
        <v>33395</v>
      </c>
      <c r="E43" s="14">
        <f t="shared" si="0"/>
        <v>28100</v>
      </c>
      <c r="F43" s="14">
        <f t="shared" si="0"/>
        <v>19415</v>
      </c>
      <c r="G43" s="14">
        <f t="shared" si="0"/>
        <v>14558</v>
      </c>
      <c r="H43" s="14">
        <f t="shared" si="0"/>
        <v>14101</v>
      </c>
      <c r="I43" s="32">
        <f>H43-C43</f>
        <v>-12668</v>
      </c>
      <c r="J43" s="89">
        <f>(H43-C43)/C43</f>
        <v>-0.4732339646606149</v>
      </c>
    </row>
    <row r="44" spans="2:20" ht="24.95" customHeight="1" x14ac:dyDescent="0.2">
      <c r="B44" s="81" t="s">
        <v>47</v>
      </c>
      <c r="C44" s="10"/>
      <c r="D44" s="10"/>
      <c r="E44" s="10"/>
      <c r="H44" s="10"/>
      <c r="I44" s="30"/>
      <c r="J44" s="90"/>
    </row>
    <row r="45" spans="2:20" x14ac:dyDescent="0.25">
      <c r="C45" s="23"/>
      <c r="D45" s="23"/>
      <c r="E45" s="23"/>
      <c r="H45" s="23"/>
      <c r="I45" s="84"/>
      <c r="J45" s="21"/>
    </row>
    <row r="46" spans="2:20" x14ac:dyDescent="0.25">
      <c r="B46" s="101"/>
      <c r="C46" s="103" t="s">
        <v>349</v>
      </c>
      <c r="D46" s="103" t="s">
        <v>350</v>
      </c>
      <c r="E46" s="103" t="s">
        <v>351</v>
      </c>
      <c r="F46" s="130" t="s">
        <v>352</v>
      </c>
      <c r="G46" s="130" t="s">
        <v>353</v>
      </c>
      <c r="H46" s="103" t="s">
        <v>354</v>
      </c>
      <c r="I46" s="84"/>
      <c r="J46" s="21"/>
    </row>
    <row r="47" spans="2:20" x14ac:dyDescent="0.25">
      <c r="B47" s="101" t="s">
        <v>72</v>
      </c>
      <c r="C47" s="104">
        <f>C39/$C$39*100</f>
        <v>100</v>
      </c>
      <c r="D47" s="104">
        <f t="shared" ref="D47:H47" si="1">D39/$C$39*100</f>
        <v>132.09868548857088</v>
      </c>
      <c r="E47" s="104">
        <f t="shared" si="1"/>
        <v>97.37745256750631</v>
      </c>
      <c r="F47" s="104">
        <f t="shared" si="1"/>
        <v>53.681279544130021</v>
      </c>
      <c r="G47" s="104">
        <f t="shared" si="1"/>
        <v>53.014310690927921</v>
      </c>
      <c r="H47" s="104">
        <f t="shared" si="1"/>
        <v>39.836819270867061</v>
      </c>
      <c r="I47" s="84"/>
      <c r="J47" s="21"/>
    </row>
    <row r="48" spans="2:20" x14ac:dyDescent="0.25">
      <c r="B48" s="101" t="s">
        <v>73</v>
      </c>
      <c r="C48" s="104">
        <f>C40/$C$40*100</f>
        <v>100</v>
      </c>
      <c r="D48" s="104">
        <f t="shared" ref="D48:H48" si="2">D40/$C$40*100</f>
        <v>109.51881014873142</v>
      </c>
      <c r="E48" s="104">
        <f t="shared" si="2"/>
        <v>95.433070866141733</v>
      </c>
      <c r="F48" s="104">
        <f t="shared" si="2"/>
        <v>84.426946631671044</v>
      </c>
      <c r="G48" s="104">
        <f t="shared" si="2"/>
        <v>37.952755905511808</v>
      </c>
      <c r="H48" s="104">
        <f t="shared" si="2"/>
        <v>47.104111986001755</v>
      </c>
      <c r="I48" s="84"/>
      <c r="J48" s="21"/>
    </row>
    <row r="49" spans="2:10" x14ac:dyDescent="0.25">
      <c r="B49" s="101" t="s">
        <v>74</v>
      </c>
      <c r="C49" s="104">
        <f>C41/$C$41*100</f>
        <v>100</v>
      </c>
      <c r="D49" s="104">
        <f t="shared" ref="D49:H49" si="3">D41/$C$41*100</f>
        <v>113.51351351351352</v>
      </c>
      <c r="E49" s="104">
        <f t="shared" si="3"/>
        <v>148.73583260680036</v>
      </c>
      <c r="F49" s="104">
        <f t="shared" si="3"/>
        <v>113.94943330427201</v>
      </c>
      <c r="G49" s="104">
        <f t="shared" si="3"/>
        <v>97.994768962510904</v>
      </c>
      <c r="H49" s="104">
        <f t="shared" si="3"/>
        <v>119.96512641673931</v>
      </c>
      <c r="I49" s="84"/>
      <c r="J49" s="21"/>
    </row>
    <row r="50" spans="2:10" x14ac:dyDescent="0.2">
      <c r="B50" s="135" t="s">
        <v>75</v>
      </c>
      <c r="C50" s="104">
        <f>C42/$C$42*100</f>
        <v>100</v>
      </c>
      <c r="D50" s="104">
        <f t="shared" ref="D50:H50" si="4">D42/$C$42*100</f>
        <v>121.72939068100359</v>
      </c>
      <c r="E50" s="104">
        <f t="shared" si="4"/>
        <v>132.21326164874552</v>
      </c>
      <c r="F50" s="104">
        <f t="shared" si="4"/>
        <v>111.85035842293907</v>
      </c>
      <c r="G50" s="104">
        <f t="shared" si="4"/>
        <v>68.951612903225808</v>
      </c>
      <c r="H50" s="104">
        <f t="shared" si="4"/>
        <v>86.9399641577061</v>
      </c>
      <c r="I50" s="84"/>
      <c r="J50" s="21"/>
    </row>
    <row r="51" spans="2:10" x14ac:dyDescent="0.25">
      <c r="I51" s="92"/>
      <c r="J51" s="92"/>
    </row>
    <row r="52" spans="2:10" ht="24.95" customHeight="1" x14ac:dyDescent="0.25">
      <c r="B52" s="72" t="s">
        <v>296</v>
      </c>
      <c r="I52" s="92"/>
      <c r="J52" s="92"/>
    </row>
    <row r="53" spans="2:10" ht="25.5" x14ac:dyDescent="0.25">
      <c r="B53" s="76" t="s">
        <v>15</v>
      </c>
      <c r="C53" s="86" t="s">
        <v>349</v>
      </c>
      <c r="D53" s="86" t="s">
        <v>350</v>
      </c>
      <c r="E53" s="86" t="s">
        <v>351</v>
      </c>
      <c r="F53" s="86" t="s">
        <v>352</v>
      </c>
      <c r="G53" s="86" t="s">
        <v>353</v>
      </c>
      <c r="H53" s="86" t="s">
        <v>354</v>
      </c>
      <c r="I53" s="78" t="s">
        <v>355</v>
      </c>
      <c r="J53" s="78" t="s">
        <v>356</v>
      </c>
    </row>
    <row r="54" spans="2:10" x14ac:dyDescent="0.25">
      <c r="B54" s="18" t="s">
        <v>72</v>
      </c>
      <c r="C54" s="11">
        <f>'[1]2. Categorie Dettaglio'!C14</f>
        <v>1634</v>
      </c>
      <c r="D54" s="11">
        <f>'[1]2. Categorie Dettaglio'!D14</f>
        <v>1914</v>
      </c>
      <c r="E54" s="11">
        <f>'[1]2. Categorie Dettaglio'!E14</f>
        <v>1867</v>
      </c>
      <c r="F54" s="11">
        <f>'[1]2. Categorie Dettaglio'!F14</f>
        <v>1296</v>
      </c>
      <c r="G54" s="11">
        <f>'[1]2. Categorie Dettaglio'!G14</f>
        <v>1357</v>
      </c>
      <c r="H54" s="11">
        <f>'[1]2. Categorie Dettaglio'!H14</f>
        <v>1283</v>
      </c>
      <c r="I54" s="84">
        <f>H54-C54</f>
        <v>-351</v>
      </c>
      <c r="J54" s="21">
        <f>(H54-C54)/C54</f>
        <v>-0.21481028151774786</v>
      </c>
    </row>
    <row r="55" spans="2:10" x14ac:dyDescent="0.25">
      <c r="B55" s="18" t="s">
        <v>73</v>
      </c>
      <c r="C55" s="11">
        <f>'[1]2. Categorie Dettaglio'!C15</f>
        <v>1171</v>
      </c>
      <c r="D55" s="11">
        <f>'[1]2. Categorie Dettaglio'!D15</f>
        <v>1155</v>
      </c>
      <c r="E55" s="11">
        <f>'[1]2. Categorie Dettaglio'!E15</f>
        <v>1083</v>
      </c>
      <c r="F55" s="11">
        <f>'[1]2. Categorie Dettaglio'!F15</f>
        <v>985</v>
      </c>
      <c r="G55" s="11">
        <f>'[1]2. Categorie Dettaglio'!G15</f>
        <v>360</v>
      </c>
      <c r="H55" s="11">
        <f>'[1]2. Categorie Dettaglio'!H15</f>
        <v>410</v>
      </c>
      <c r="I55" s="84">
        <f>H55-C55</f>
        <v>-761</v>
      </c>
      <c r="J55" s="21">
        <f>(H55-C55)/C55</f>
        <v>-0.64987190435525188</v>
      </c>
    </row>
    <row r="56" spans="2:10" x14ac:dyDescent="0.25">
      <c r="B56" s="18" t="s">
        <v>74</v>
      </c>
      <c r="C56" s="11">
        <f>'[1]2. Categorie Dettaglio'!C16</f>
        <v>233</v>
      </c>
      <c r="D56" s="11">
        <f>'[1]2. Categorie Dettaglio'!D16</f>
        <v>250</v>
      </c>
      <c r="E56" s="11">
        <f>'[1]2. Categorie Dettaglio'!E16</f>
        <v>380</v>
      </c>
      <c r="F56" s="11">
        <f>'[1]2. Categorie Dettaglio'!F16</f>
        <v>269</v>
      </c>
      <c r="G56" s="11">
        <f>'[1]2. Categorie Dettaglio'!G16</f>
        <v>213</v>
      </c>
      <c r="H56" s="11">
        <f>'[1]2. Categorie Dettaglio'!H16</f>
        <v>249</v>
      </c>
      <c r="I56" s="84">
        <f>H56-C56</f>
        <v>16</v>
      </c>
      <c r="J56" s="21">
        <f>(H56-C56)/C56</f>
        <v>6.8669527896995708E-2</v>
      </c>
    </row>
    <row r="57" spans="2:10" x14ac:dyDescent="0.25">
      <c r="B57" s="18" t="s">
        <v>75</v>
      </c>
      <c r="C57" s="11">
        <f>'[1]2. Categorie Dettaglio'!C17</f>
        <v>754</v>
      </c>
      <c r="D57" s="11">
        <f>'[1]2. Categorie Dettaglio'!D17</f>
        <v>848</v>
      </c>
      <c r="E57" s="11">
        <f>'[1]2. Categorie Dettaglio'!E17</f>
        <v>1046</v>
      </c>
      <c r="F57" s="11">
        <f>'[1]2. Categorie Dettaglio'!F17</f>
        <v>921</v>
      </c>
      <c r="G57" s="11">
        <f>'[1]2. Categorie Dettaglio'!G17</f>
        <v>654</v>
      </c>
      <c r="H57" s="11">
        <f>'[1]2. Categorie Dettaglio'!H17</f>
        <v>748</v>
      </c>
      <c r="I57" s="84">
        <f>H57-C57</f>
        <v>-6</v>
      </c>
      <c r="J57" s="21">
        <f>(H57-C57)/C57</f>
        <v>-7.9575596816976128E-3</v>
      </c>
    </row>
    <row r="58" spans="2:10" x14ac:dyDescent="0.25">
      <c r="B58" s="88" t="s">
        <v>76</v>
      </c>
      <c r="C58" s="14">
        <f>SUM(C54:C57)</f>
        <v>3792</v>
      </c>
      <c r="D58" s="14">
        <f t="shared" ref="D58:H58" si="5">SUM(D54:D57)</f>
        <v>4167</v>
      </c>
      <c r="E58" s="14">
        <f t="shared" si="5"/>
        <v>4376</v>
      </c>
      <c r="F58" s="14">
        <f t="shared" si="5"/>
        <v>3471</v>
      </c>
      <c r="G58" s="14">
        <f t="shared" si="5"/>
        <v>2584</v>
      </c>
      <c r="H58" s="14">
        <f t="shared" si="5"/>
        <v>2690</v>
      </c>
      <c r="I58" s="32">
        <f>H58-C58</f>
        <v>-1102</v>
      </c>
      <c r="J58" s="89">
        <f>(H58-C58)/C58</f>
        <v>-0.29061181434599154</v>
      </c>
    </row>
    <row r="59" spans="2:10" ht="24.95" customHeight="1" x14ac:dyDescent="0.2">
      <c r="B59" s="81" t="s">
        <v>47</v>
      </c>
      <c r="C59" s="10"/>
      <c r="D59" s="10"/>
      <c r="E59" s="10"/>
      <c r="H59" s="10"/>
      <c r="I59" s="30"/>
      <c r="J59" s="90"/>
    </row>
    <row r="60" spans="2:10" x14ac:dyDescent="0.25">
      <c r="C60" s="11"/>
      <c r="D60" s="11"/>
      <c r="E60" s="11"/>
      <c r="H60" s="11"/>
      <c r="I60" s="84"/>
      <c r="J60" s="21"/>
    </row>
    <row r="61" spans="2:10" x14ac:dyDescent="0.25">
      <c r="B61" s="101"/>
      <c r="C61" s="103" t="s">
        <v>349</v>
      </c>
      <c r="D61" s="103" t="s">
        <v>350</v>
      </c>
      <c r="E61" s="103" t="s">
        <v>351</v>
      </c>
      <c r="F61" s="130" t="s">
        <v>352</v>
      </c>
      <c r="G61" s="130" t="s">
        <v>353</v>
      </c>
      <c r="H61" s="103" t="s">
        <v>354</v>
      </c>
      <c r="I61" s="84"/>
      <c r="J61" s="21"/>
    </row>
    <row r="62" spans="2:10" x14ac:dyDescent="0.25">
      <c r="B62" s="101" t="s">
        <v>72</v>
      </c>
      <c r="C62" s="104">
        <f>C54/$C$54*100</f>
        <v>100</v>
      </c>
      <c r="D62" s="104">
        <f t="shared" ref="D62:H62" si="6">D54/$C$54*100</f>
        <v>117.1358629130967</v>
      </c>
      <c r="E62" s="104">
        <f t="shared" si="6"/>
        <v>114.25948592411261</v>
      </c>
      <c r="F62" s="104">
        <f t="shared" si="6"/>
        <v>79.31456548347613</v>
      </c>
      <c r="G62" s="104">
        <f t="shared" si="6"/>
        <v>83.047735618115055</v>
      </c>
      <c r="H62" s="104">
        <f t="shared" si="6"/>
        <v>78.51897184822522</v>
      </c>
      <c r="I62" s="84"/>
      <c r="J62" s="21"/>
    </row>
    <row r="63" spans="2:10" x14ac:dyDescent="0.25">
      <c r="B63" s="101" t="s">
        <v>73</v>
      </c>
      <c r="C63" s="104">
        <f>C55/$C$55*100</f>
        <v>100</v>
      </c>
      <c r="D63" s="104">
        <f t="shared" ref="D63:H63" si="7">D55/$C$55*100</f>
        <v>98.6336464560205</v>
      </c>
      <c r="E63" s="104">
        <f t="shared" si="7"/>
        <v>92.485055508112723</v>
      </c>
      <c r="F63" s="104">
        <f t="shared" si="7"/>
        <v>84.116140051238247</v>
      </c>
      <c r="G63" s="104">
        <f t="shared" si="7"/>
        <v>30.74295473953886</v>
      </c>
      <c r="H63" s="104">
        <f t="shared" si="7"/>
        <v>35.012809564474807</v>
      </c>
      <c r="I63" s="84"/>
      <c r="J63" s="21"/>
    </row>
    <row r="64" spans="2:10" x14ac:dyDescent="0.25">
      <c r="B64" s="101" t="s">
        <v>74</v>
      </c>
      <c r="C64" s="104">
        <f>C56/$C$56*100</f>
        <v>100</v>
      </c>
      <c r="D64" s="104">
        <f t="shared" ref="D64:H64" si="8">D56/$C$56*100</f>
        <v>107.29613733905579</v>
      </c>
      <c r="E64" s="104">
        <f t="shared" si="8"/>
        <v>163.09012875536482</v>
      </c>
      <c r="F64" s="104">
        <f t="shared" si="8"/>
        <v>115.45064377682404</v>
      </c>
      <c r="G64" s="104">
        <f t="shared" si="8"/>
        <v>91.416309012875544</v>
      </c>
      <c r="H64" s="104">
        <f t="shared" si="8"/>
        <v>106.86695278969958</v>
      </c>
      <c r="I64" s="84"/>
      <c r="J64" s="21"/>
    </row>
    <row r="65" spans="2:10" x14ac:dyDescent="0.2">
      <c r="B65" s="135" t="s">
        <v>75</v>
      </c>
      <c r="C65" s="104">
        <f>C57/$C$57*100</f>
        <v>100</v>
      </c>
      <c r="D65" s="104">
        <f t="shared" ref="D65:H65" si="9">D57/$C$57*100</f>
        <v>112.46684350132625</v>
      </c>
      <c r="E65" s="104">
        <f t="shared" si="9"/>
        <v>138.72679045092838</v>
      </c>
      <c r="F65" s="104">
        <f t="shared" si="9"/>
        <v>122.14854111405835</v>
      </c>
      <c r="G65" s="104">
        <f t="shared" si="9"/>
        <v>86.737400530503976</v>
      </c>
      <c r="H65" s="104">
        <f t="shared" si="9"/>
        <v>99.204244031830228</v>
      </c>
      <c r="I65" s="84"/>
      <c r="J65" s="21"/>
    </row>
    <row r="66" spans="2:10" x14ac:dyDescent="0.25">
      <c r="I66" s="92"/>
      <c r="J66" s="92"/>
    </row>
    <row r="67" spans="2:10" ht="24.95" customHeight="1" x14ac:dyDescent="0.25">
      <c r="B67" s="72" t="s">
        <v>297</v>
      </c>
      <c r="I67" s="92"/>
      <c r="J67" s="92"/>
    </row>
    <row r="68" spans="2:10" ht="25.5" x14ac:dyDescent="0.25">
      <c r="B68" s="76" t="s">
        <v>54</v>
      </c>
      <c r="C68" s="86" t="s">
        <v>349</v>
      </c>
      <c r="D68" s="86" t="s">
        <v>350</v>
      </c>
      <c r="E68" s="86" t="s">
        <v>351</v>
      </c>
      <c r="F68" s="86" t="s">
        <v>352</v>
      </c>
      <c r="G68" s="86" t="s">
        <v>353</v>
      </c>
      <c r="H68" s="86" t="s">
        <v>354</v>
      </c>
      <c r="I68" s="78" t="s">
        <v>355</v>
      </c>
      <c r="J68" s="78" t="s">
        <v>356</v>
      </c>
    </row>
    <row r="69" spans="2:10" x14ac:dyDescent="0.25">
      <c r="B69" s="18" t="s">
        <v>72</v>
      </c>
      <c r="C69" s="11">
        <f>'[1]2. Categorie Dettaglio'!C24</f>
        <v>91</v>
      </c>
      <c r="D69" s="11">
        <f>'[1]2. Categorie Dettaglio'!D24</f>
        <v>175</v>
      </c>
      <c r="E69" s="11">
        <f>'[1]2. Categorie Dettaglio'!E24</f>
        <v>211</v>
      </c>
      <c r="F69" s="11">
        <f>'[1]2. Categorie Dettaglio'!F24</f>
        <v>177</v>
      </c>
      <c r="G69" s="11">
        <f>'[1]2. Categorie Dettaglio'!G24</f>
        <v>191</v>
      </c>
      <c r="H69" s="11">
        <f>'[1]2. Categorie Dettaglio'!H24</f>
        <v>168</v>
      </c>
      <c r="I69" s="84">
        <f>H69-C69</f>
        <v>77</v>
      </c>
      <c r="J69" s="21">
        <f>(H69-C69)/C69</f>
        <v>0.84615384615384615</v>
      </c>
    </row>
    <row r="70" spans="2:10" x14ac:dyDescent="0.25">
      <c r="B70" s="18" t="s">
        <v>73</v>
      </c>
      <c r="C70" s="11">
        <f>'[1]2. Categorie Dettaglio'!C25</f>
        <v>99</v>
      </c>
      <c r="D70" s="11">
        <f>'[1]2. Categorie Dettaglio'!D25</f>
        <v>128</v>
      </c>
      <c r="E70" s="11">
        <f>'[1]2. Categorie Dettaglio'!E25</f>
        <v>140</v>
      </c>
      <c r="F70" s="11">
        <f>'[1]2. Categorie Dettaglio'!F25</f>
        <v>113</v>
      </c>
      <c r="G70" s="11">
        <f>'[1]2. Categorie Dettaglio'!G25</f>
        <v>48</v>
      </c>
      <c r="H70" s="11">
        <f>'[1]2. Categorie Dettaglio'!H25</f>
        <v>64</v>
      </c>
      <c r="I70" s="84">
        <f>H70-C70</f>
        <v>-35</v>
      </c>
      <c r="J70" s="21">
        <f>(H70-C70)/C70</f>
        <v>-0.35353535353535354</v>
      </c>
    </row>
    <row r="71" spans="2:10" x14ac:dyDescent="0.25">
      <c r="B71" s="18" t="s">
        <v>74</v>
      </c>
      <c r="C71" s="11">
        <f>'[1]2. Categorie Dettaglio'!C26</f>
        <v>54</v>
      </c>
      <c r="D71" s="11">
        <f>'[1]2. Categorie Dettaglio'!D26</f>
        <v>45</v>
      </c>
      <c r="E71" s="11">
        <f>'[1]2. Categorie Dettaglio'!E26</f>
        <v>63</v>
      </c>
      <c r="F71" s="11">
        <f>'[1]2. Categorie Dettaglio'!F26</f>
        <v>51</v>
      </c>
      <c r="G71" s="11">
        <f>'[1]2. Categorie Dettaglio'!G26</f>
        <v>50</v>
      </c>
      <c r="H71" s="11">
        <f>'[1]2. Categorie Dettaglio'!H26</f>
        <v>58</v>
      </c>
      <c r="I71" s="84">
        <f>H71-C71</f>
        <v>4</v>
      </c>
      <c r="J71" s="21">
        <f>(H71-C71)/C71</f>
        <v>7.407407407407407E-2</v>
      </c>
    </row>
    <row r="72" spans="2:10" x14ac:dyDescent="0.25">
      <c r="B72" s="18" t="s">
        <v>75</v>
      </c>
      <c r="C72" s="11">
        <f>'[1]2. Categorie Dettaglio'!C27</f>
        <v>154</v>
      </c>
      <c r="D72" s="11">
        <f>'[1]2. Categorie Dettaglio'!D27</f>
        <v>154</v>
      </c>
      <c r="E72" s="11">
        <f>'[1]2. Categorie Dettaglio'!E27</f>
        <v>197</v>
      </c>
      <c r="F72" s="11">
        <f>'[1]2. Categorie Dettaglio'!F27</f>
        <v>159</v>
      </c>
      <c r="G72" s="11">
        <f>'[1]2. Categorie Dettaglio'!G27</f>
        <v>127</v>
      </c>
      <c r="H72" s="11">
        <f>'[1]2. Categorie Dettaglio'!H27</f>
        <v>139</v>
      </c>
      <c r="I72" s="84">
        <f>H72-C72</f>
        <v>-15</v>
      </c>
      <c r="J72" s="21">
        <f>(H72-C72)/C72</f>
        <v>-9.7402597402597407E-2</v>
      </c>
    </row>
    <row r="73" spans="2:10" x14ac:dyDescent="0.25">
      <c r="B73" s="88" t="s">
        <v>76</v>
      </c>
      <c r="C73" s="14">
        <f>SUM(C69:C72)</f>
        <v>398</v>
      </c>
      <c r="D73" s="14">
        <f t="shared" ref="D73:H73" si="10">SUM(D69:D72)</f>
        <v>502</v>
      </c>
      <c r="E73" s="14">
        <f t="shared" si="10"/>
        <v>611</v>
      </c>
      <c r="F73" s="14">
        <f t="shared" si="10"/>
        <v>500</v>
      </c>
      <c r="G73" s="14">
        <f t="shared" si="10"/>
        <v>416</v>
      </c>
      <c r="H73" s="14">
        <f t="shared" si="10"/>
        <v>429</v>
      </c>
      <c r="I73" s="32">
        <f>H73-C73</f>
        <v>31</v>
      </c>
      <c r="J73" s="89">
        <f>(H73-C73)/C73</f>
        <v>7.7889447236180909E-2</v>
      </c>
    </row>
    <row r="74" spans="2:10" ht="24.95" customHeight="1" x14ac:dyDescent="0.2">
      <c r="B74" s="81" t="s">
        <v>47</v>
      </c>
      <c r="C74" s="10"/>
      <c r="D74" s="10"/>
      <c r="E74" s="10"/>
      <c r="H74" s="10"/>
      <c r="I74" s="30"/>
      <c r="J74" s="90"/>
    </row>
    <row r="75" spans="2:10" x14ac:dyDescent="0.25">
      <c r="I75" s="84"/>
      <c r="J75" s="21"/>
    </row>
    <row r="76" spans="2:10" x14ac:dyDescent="0.25">
      <c r="B76" s="101"/>
      <c r="C76" s="103" t="s">
        <v>349</v>
      </c>
      <c r="D76" s="103" t="s">
        <v>350</v>
      </c>
      <c r="E76" s="103" t="s">
        <v>351</v>
      </c>
      <c r="F76" s="130" t="s">
        <v>352</v>
      </c>
      <c r="G76" s="130" t="s">
        <v>353</v>
      </c>
      <c r="H76" s="103" t="s">
        <v>354</v>
      </c>
      <c r="I76" s="132"/>
      <c r="J76" s="92"/>
    </row>
    <row r="77" spans="2:10" x14ac:dyDescent="0.25">
      <c r="B77" s="101" t="s">
        <v>72</v>
      </c>
      <c r="C77" s="104">
        <f>C69/$C$69*100</f>
        <v>100</v>
      </c>
      <c r="D77" s="104">
        <f t="shared" ref="D77:H77" si="11">D69/$C$69*100</f>
        <v>192.30769230769232</v>
      </c>
      <c r="E77" s="104">
        <f t="shared" si="11"/>
        <v>231.86813186813188</v>
      </c>
      <c r="F77" s="104">
        <f t="shared" si="11"/>
        <v>194.50549450549451</v>
      </c>
      <c r="G77" s="104">
        <f t="shared" si="11"/>
        <v>209.8901098901099</v>
      </c>
      <c r="H77" s="104">
        <f t="shared" si="11"/>
        <v>184.61538461538461</v>
      </c>
      <c r="I77" s="130"/>
      <c r="J77" s="92"/>
    </row>
    <row r="78" spans="2:10" x14ac:dyDescent="0.25">
      <c r="B78" s="101" t="s">
        <v>73</v>
      </c>
      <c r="C78" s="104">
        <f>C70/$C$70*100</f>
        <v>100</v>
      </c>
      <c r="D78" s="104">
        <f t="shared" ref="D78:H78" si="12">D70/$C$70*100</f>
        <v>129.2929292929293</v>
      </c>
      <c r="E78" s="104">
        <f t="shared" si="12"/>
        <v>141.41414141414143</v>
      </c>
      <c r="F78" s="104">
        <f t="shared" si="12"/>
        <v>114.14141414141415</v>
      </c>
      <c r="G78" s="104">
        <f t="shared" si="12"/>
        <v>48.484848484848484</v>
      </c>
      <c r="H78" s="104">
        <f t="shared" si="12"/>
        <v>64.646464646464651</v>
      </c>
      <c r="I78" s="130"/>
      <c r="J78" s="92"/>
    </row>
    <row r="79" spans="2:10" x14ac:dyDescent="0.25">
      <c r="B79" s="101" t="s">
        <v>74</v>
      </c>
      <c r="C79" s="104">
        <f>C71/$C$71*100</f>
        <v>100</v>
      </c>
      <c r="D79" s="104">
        <f t="shared" ref="D79:H79" si="13">D71/$C$71*100</f>
        <v>83.333333333333343</v>
      </c>
      <c r="E79" s="104">
        <f t="shared" si="13"/>
        <v>116.66666666666667</v>
      </c>
      <c r="F79" s="104">
        <f t="shared" si="13"/>
        <v>94.444444444444443</v>
      </c>
      <c r="G79" s="104">
        <f t="shared" si="13"/>
        <v>92.592592592592595</v>
      </c>
      <c r="H79" s="104">
        <f t="shared" si="13"/>
        <v>107.40740740740742</v>
      </c>
      <c r="I79" s="130"/>
      <c r="J79" s="92"/>
    </row>
    <row r="80" spans="2:10" x14ac:dyDescent="0.2">
      <c r="B80" s="135" t="s">
        <v>75</v>
      </c>
      <c r="C80" s="104">
        <f>C72/$C$72*100</f>
        <v>100</v>
      </c>
      <c r="D80" s="104">
        <f t="shared" ref="D80:H80" si="14">D72/$C$72*100</f>
        <v>100</v>
      </c>
      <c r="E80" s="104">
        <f t="shared" si="14"/>
        <v>127.92207792207793</v>
      </c>
      <c r="F80" s="104">
        <f t="shared" si="14"/>
        <v>103.24675324675326</v>
      </c>
      <c r="G80" s="104">
        <f t="shared" si="14"/>
        <v>82.467532467532465</v>
      </c>
      <c r="H80" s="104">
        <f t="shared" si="14"/>
        <v>90.259740259740255</v>
      </c>
      <c r="I80" s="130"/>
      <c r="J80" s="92"/>
    </row>
    <row r="81" spans="2:10" x14ac:dyDescent="0.25">
      <c r="I81" s="92"/>
      <c r="J81" s="92"/>
    </row>
    <row r="82" spans="2:10" ht="24.95" customHeight="1" x14ac:dyDescent="0.25">
      <c r="B82" s="72" t="s">
        <v>298</v>
      </c>
      <c r="I82" s="92"/>
      <c r="J82" s="92"/>
    </row>
    <row r="83" spans="2:10" ht="25.5" x14ac:dyDescent="0.25">
      <c r="B83" s="76" t="s">
        <v>11</v>
      </c>
      <c r="C83" s="86" t="s">
        <v>349</v>
      </c>
      <c r="D83" s="86" t="s">
        <v>350</v>
      </c>
      <c r="E83" s="86" t="s">
        <v>351</v>
      </c>
      <c r="F83" s="86" t="s">
        <v>352</v>
      </c>
      <c r="G83" s="86" t="s">
        <v>353</v>
      </c>
      <c r="H83" s="86" t="s">
        <v>354</v>
      </c>
      <c r="I83" s="78" t="s">
        <v>355</v>
      </c>
      <c r="J83" s="78" t="s">
        <v>356</v>
      </c>
    </row>
    <row r="84" spans="2:10" x14ac:dyDescent="0.25">
      <c r="B84" s="18" t="s">
        <v>72</v>
      </c>
      <c r="C84" s="11">
        <f>'[1]2. Categorie Dettaglio'!C34</f>
        <v>942</v>
      </c>
      <c r="D84" s="11">
        <f>'[1]2. Categorie Dettaglio'!D34</f>
        <v>861</v>
      </c>
      <c r="E84" s="11">
        <f>'[1]2. Categorie Dettaglio'!E34</f>
        <v>865</v>
      </c>
      <c r="F84" s="11">
        <f>'[1]2. Categorie Dettaglio'!F34</f>
        <v>560</v>
      </c>
      <c r="G84" s="11">
        <f>'[1]2. Categorie Dettaglio'!G34</f>
        <v>572</v>
      </c>
      <c r="H84" s="11">
        <f>'[1]2. Categorie Dettaglio'!H34</f>
        <v>610</v>
      </c>
      <c r="I84" s="84">
        <f>H84-C84</f>
        <v>-332</v>
      </c>
      <c r="J84" s="21">
        <f>(H84-C84)/C84</f>
        <v>-0.35244161358811038</v>
      </c>
    </row>
    <row r="85" spans="2:10" x14ac:dyDescent="0.25">
      <c r="B85" s="18" t="s">
        <v>73</v>
      </c>
      <c r="C85" s="11">
        <f>'[1]2. Categorie Dettaglio'!C35</f>
        <v>678</v>
      </c>
      <c r="D85" s="11">
        <f>'[1]2. Categorie Dettaglio'!D35</f>
        <v>646</v>
      </c>
      <c r="E85" s="11">
        <f>'[1]2. Categorie Dettaglio'!E35</f>
        <v>592</v>
      </c>
      <c r="F85" s="11">
        <f>'[1]2. Categorie Dettaglio'!F35</f>
        <v>581</v>
      </c>
      <c r="G85" s="11">
        <f>'[1]2. Categorie Dettaglio'!G35</f>
        <v>218</v>
      </c>
      <c r="H85" s="11">
        <f>'[1]2. Categorie Dettaglio'!H35</f>
        <v>237</v>
      </c>
      <c r="I85" s="84">
        <f>H85-C85</f>
        <v>-441</v>
      </c>
      <c r="J85" s="21">
        <f>(H85-C85)/C85</f>
        <v>-0.65044247787610621</v>
      </c>
    </row>
    <row r="86" spans="2:10" x14ac:dyDescent="0.25">
      <c r="B86" s="18" t="s">
        <v>74</v>
      </c>
      <c r="C86" s="11">
        <f>'[1]2. Categorie Dettaglio'!C36</f>
        <v>70</v>
      </c>
      <c r="D86" s="11">
        <f>'[1]2. Categorie Dettaglio'!D36</f>
        <v>90</v>
      </c>
      <c r="E86" s="11">
        <f>'[1]2. Categorie Dettaglio'!E36</f>
        <v>140</v>
      </c>
      <c r="F86" s="11">
        <f>'[1]2. Categorie Dettaglio'!F36</f>
        <v>112</v>
      </c>
      <c r="G86" s="11">
        <f>'[1]2. Categorie Dettaglio'!G36</f>
        <v>92</v>
      </c>
      <c r="H86" s="11">
        <f>'[1]2. Categorie Dettaglio'!H36</f>
        <v>98</v>
      </c>
      <c r="I86" s="84">
        <f>H86-C86</f>
        <v>28</v>
      </c>
      <c r="J86" s="21">
        <f>(H86-C86)/C86</f>
        <v>0.4</v>
      </c>
    </row>
    <row r="87" spans="2:10" x14ac:dyDescent="0.25">
      <c r="B87" s="18" t="s">
        <v>75</v>
      </c>
      <c r="C87" s="11">
        <f>'[1]2. Categorie Dettaglio'!C37</f>
        <v>332</v>
      </c>
      <c r="D87" s="11">
        <f>'[1]2. Categorie Dettaglio'!D37</f>
        <v>386</v>
      </c>
      <c r="E87" s="11">
        <f>'[1]2. Categorie Dettaglio'!E37</f>
        <v>472</v>
      </c>
      <c r="F87" s="11">
        <f>'[1]2. Categorie Dettaglio'!F37</f>
        <v>454</v>
      </c>
      <c r="G87" s="11">
        <f>'[1]2. Categorie Dettaglio'!G37</f>
        <v>330</v>
      </c>
      <c r="H87" s="11">
        <f>'[1]2. Categorie Dettaglio'!H37</f>
        <v>342</v>
      </c>
      <c r="I87" s="84">
        <f>H87-C87</f>
        <v>10</v>
      </c>
      <c r="J87" s="21">
        <f>(H87-C87)/C87</f>
        <v>3.0120481927710843E-2</v>
      </c>
    </row>
    <row r="88" spans="2:10" x14ac:dyDescent="0.25">
      <c r="B88" s="88" t="s">
        <v>76</v>
      </c>
      <c r="C88" s="14">
        <f>SUM(C84:C87)</f>
        <v>2022</v>
      </c>
      <c r="D88" s="14">
        <f t="shared" ref="D88:H88" si="15">SUM(D84:D87)</f>
        <v>1983</v>
      </c>
      <c r="E88" s="14">
        <f t="shared" si="15"/>
        <v>2069</v>
      </c>
      <c r="F88" s="14">
        <f t="shared" si="15"/>
        <v>1707</v>
      </c>
      <c r="G88" s="14">
        <f t="shared" si="15"/>
        <v>1212</v>
      </c>
      <c r="H88" s="14">
        <f t="shared" si="15"/>
        <v>1287</v>
      </c>
      <c r="I88" s="32">
        <f>H88-C88</f>
        <v>-735</v>
      </c>
      <c r="J88" s="89">
        <f>(H88-C88)/C88</f>
        <v>-0.36350148367952523</v>
      </c>
    </row>
    <row r="89" spans="2:10" ht="24.95" customHeight="1" x14ac:dyDescent="0.2">
      <c r="B89" s="81" t="s">
        <v>47</v>
      </c>
      <c r="C89" s="10"/>
      <c r="D89" s="10"/>
      <c r="E89" s="10"/>
      <c r="H89" s="10"/>
      <c r="I89" s="30"/>
      <c r="J89" s="90"/>
    </row>
    <row r="90" spans="2:10" x14ac:dyDescent="0.25">
      <c r="B90" s="105"/>
      <c r="C90" s="105"/>
      <c r="D90" s="105"/>
      <c r="E90" s="105"/>
      <c r="F90" s="105"/>
      <c r="G90" s="105"/>
      <c r="H90" s="105"/>
      <c r="I90" s="92"/>
      <c r="J90" s="92"/>
    </row>
    <row r="91" spans="2:10" x14ac:dyDescent="0.25">
      <c r="B91" s="101"/>
      <c r="C91" s="103" t="s">
        <v>349</v>
      </c>
      <c r="D91" s="103" t="s">
        <v>350</v>
      </c>
      <c r="E91" s="103" t="s">
        <v>351</v>
      </c>
      <c r="F91" s="130" t="s">
        <v>352</v>
      </c>
      <c r="G91" s="130" t="s">
        <v>353</v>
      </c>
      <c r="H91" s="103" t="s">
        <v>354</v>
      </c>
      <c r="I91" s="92"/>
      <c r="J91" s="92"/>
    </row>
    <row r="92" spans="2:10" x14ac:dyDescent="0.25">
      <c r="B92" s="101" t="s">
        <v>72</v>
      </c>
      <c r="C92" s="104">
        <f>C84/$C$84*100</f>
        <v>100</v>
      </c>
      <c r="D92" s="104">
        <f t="shared" ref="D92:H92" si="16">D84/$C$84*100</f>
        <v>91.401273885350321</v>
      </c>
      <c r="E92" s="104">
        <f t="shared" si="16"/>
        <v>91.825902335456476</v>
      </c>
      <c r="F92" s="104">
        <f t="shared" si="16"/>
        <v>59.447983014861997</v>
      </c>
      <c r="G92" s="104">
        <f t="shared" si="16"/>
        <v>60.721868365180462</v>
      </c>
      <c r="H92" s="104">
        <f t="shared" si="16"/>
        <v>64.755838641188959</v>
      </c>
      <c r="I92" s="92"/>
      <c r="J92" s="92"/>
    </row>
    <row r="93" spans="2:10" x14ac:dyDescent="0.25">
      <c r="B93" s="101" t="s">
        <v>73</v>
      </c>
      <c r="C93" s="104">
        <f>C85/$C$85*100</f>
        <v>100</v>
      </c>
      <c r="D93" s="104">
        <f t="shared" ref="D93:H93" si="17">D85/$C$85*100</f>
        <v>95.280235988200587</v>
      </c>
      <c r="E93" s="104">
        <f t="shared" si="17"/>
        <v>87.315634218289091</v>
      </c>
      <c r="F93" s="104">
        <f t="shared" si="17"/>
        <v>85.693215339233035</v>
      </c>
      <c r="G93" s="104">
        <f t="shared" si="17"/>
        <v>32.153392330383483</v>
      </c>
      <c r="H93" s="104">
        <f t="shared" si="17"/>
        <v>34.955752212389378</v>
      </c>
      <c r="I93" s="92"/>
      <c r="J93" s="92"/>
    </row>
    <row r="94" spans="2:10" x14ac:dyDescent="0.25">
      <c r="B94" s="101" t="s">
        <v>74</v>
      </c>
      <c r="C94" s="104">
        <f>C86/$C$86*100</f>
        <v>100</v>
      </c>
      <c r="D94" s="104">
        <f t="shared" ref="D94:H94" si="18">D86/$C$86*100</f>
        <v>128.57142857142858</v>
      </c>
      <c r="E94" s="104">
        <f t="shared" si="18"/>
        <v>200</v>
      </c>
      <c r="F94" s="104">
        <f t="shared" si="18"/>
        <v>160</v>
      </c>
      <c r="G94" s="104">
        <f t="shared" si="18"/>
        <v>131.42857142857142</v>
      </c>
      <c r="H94" s="104">
        <f t="shared" si="18"/>
        <v>140</v>
      </c>
      <c r="I94" s="92"/>
      <c r="J94" s="92"/>
    </row>
    <row r="95" spans="2:10" x14ac:dyDescent="0.2">
      <c r="B95" s="135" t="s">
        <v>75</v>
      </c>
      <c r="C95" s="104">
        <f>C87/$C$87*100</f>
        <v>100</v>
      </c>
      <c r="D95" s="104">
        <f t="shared" ref="D95:H95" si="19">D87/$C$87*100</f>
        <v>116.26506024096386</v>
      </c>
      <c r="E95" s="104">
        <f t="shared" si="19"/>
        <v>142.16867469879517</v>
      </c>
      <c r="F95" s="104">
        <f t="shared" si="19"/>
        <v>136.74698795180723</v>
      </c>
      <c r="G95" s="104">
        <f t="shared" si="19"/>
        <v>99.397590361445793</v>
      </c>
      <c r="H95" s="104">
        <f t="shared" si="19"/>
        <v>103.01204819277108</v>
      </c>
      <c r="I95" s="92"/>
      <c r="J95" s="92"/>
    </row>
    <row r="96" spans="2:10" x14ac:dyDescent="0.25">
      <c r="B96" s="105"/>
      <c r="C96" s="105"/>
      <c r="D96" s="105"/>
      <c r="E96" s="105"/>
      <c r="F96" s="105"/>
      <c r="G96" s="105"/>
      <c r="H96" s="105"/>
      <c r="I96" s="92"/>
      <c r="J96" s="92"/>
    </row>
    <row r="97" spans="2:10" ht="24.95" customHeight="1" x14ac:dyDescent="0.25">
      <c r="B97" s="72" t="s">
        <v>299</v>
      </c>
      <c r="I97" s="92"/>
      <c r="J97" s="92"/>
    </row>
    <row r="98" spans="2:10" ht="25.5" x14ac:dyDescent="0.25">
      <c r="B98" s="76" t="s">
        <v>12</v>
      </c>
      <c r="C98" s="86" t="s">
        <v>349</v>
      </c>
      <c r="D98" s="86" t="s">
        <v>350</v>
      </c>
      <c r="E98" s="86" t="s">
        <v>351</v>
      </c>
      <c r="F98" s="86" t="s">
        <v>352</v>
      </c>
      <c r="G98" s="86" t="s">
        <v>353</v>
      </c>
      <c r="H98" s="86" t="s">
        <v>354</v>
      </c>
      <c r="I98" s="78" t="s">
        <v>355</v>
      </c>
      <c r="J98" s="78" t="s">
        <v>356</v>
      </c>
    </row>
    <row r="99" spans="2:10" x14ac:dyDescent="0.25">
      <c r="B99" s="18" t="s">
        <v>72</v>
      </c>
      <c r="C99" s="11">
        <f>'[1]2. Categorie Dettaglio'!C44</f>
        <v>332</v>
      </c>
      <c r="D99" s="11">
        <f>'[1]2. Categorie Dettaglio'!D44</f>
        <v>480</v>
      </c>
      <c r="E99" s="11">
        <f>'[1]2. Categorie Dettaglio'!E44</f>
        <v>464</v>
      </c>
      <c r="F99" s="11">
        <f>'[1]2. Categorie Dettaglio'!F44</f>
        <v>353</v>
      </c>
      <c r="G99" s="11">
        <f>'[1]2. Categorie Dettaglio'!G44</f>
        <v>267</v>
      </c>
      <c r="H99" s="11">
        <f>'[1]2. Categorie Dettaglio'!H44</f>
        <v>246</v>
      </c>
      <c r="I99" s="84">
        <f>H99-C99</f>
        <v>-86</v>
      </c>
      <c r="J99" s="21">
        <f>(H99-C99)/C99</f>
        <v>-0.25903614457831325</v>
      </c>
    </row>
    <row r="100" spans="2:10" x14ac:dyDescent="0.25">
      <c r="B100" s="18" t="s">
        <v>73</v>
      </c>
      <c r="C100" s="11">
        <f>'[1]2. Categorie Dettaglio'!C45</f>
        <v>127</v>
      </c>
      <c r="D100" s="11">
        <f>'[1]2. Categorie Dettaglio'!D45</f>
        <v>97</v>
      </c>
      <c r="E100" s="11">
        <f>'[1]2. Categorie Dettaglio'!E45</f>
        <v>165</v>
      </c>
      <c r="F100" s="11">
        <f>'[1]2. Categorie Dettaglio'!F45</f>
        <v>117</v>
      </c>
      <c r="G100" s="11">
        <f>'[1]2. Categorie Dettaglio'!G45</f>
        <v>49</v>
      </c>
      <c r="H100" s="11">
        <f>'[1]2. Categorie Dettaglio'!H45</f>
        <v>70</v>
      </c>
      <c r="I100" s="84">
        <f>H100-C100</f>
        <v>-57</v>
      </c>
      <c r="J100" s="21">
        <f>(H100-C100)/C100</f>
        <v>-0.44881889763779526</v>
      </c>
    </row>
    <row r="101" spans="2:10" x14ac:dyDescent="0.25">
      <c r="B101" s="18" t="s">
        <v>74</v>
      </c>
      <c r="C101" s="11">
        <f>'[1]2. Categorie Dettaglio'!C46</f>
        <v>36</v>
      </c>
      <c r="D101" s="11">
        <f>'[1]2. Categorie Dettaglio'!D46</f>
        <v>46</v>
      </c>
      <c r="E101" s="11">
        <f>'[1]2. Categorie Dettaglio'!E46</f>
        <v>60</v>
      </c>
      <c r="F101" s="11">
        <f>'[1]2. Categorie Dettaglio'!F46</f>
        <v>59</v>
      </c>
      <c r="G101" s="11">
        <f>'[1]2. Categorie Dettaglio'!G46</f>
        <v>35</v>
      </c>
      <c r="H101" s="11">
        <f>'[1]2. Categorie Dettaglio'!H46</f>
        <v>39</v>
      </c>
      <c r="I101" s="84">
        <f>H101-C101</f>
        <v>3</v>
      </c>
      <c r="J101" s="21">
        <f>(H101-C101)/C101</f>
        <v>8.3333333333333329E-2</v>
      </c>
    </row>
    <row r="102" spans="2:10" x14ac:dyDescent="0.25">
      <c r="B102" s="18" t="s">
        <v>75</v>
      </c>
      <c r="C102" s="11">
        <f>'[1]2. Categorie Dettaglio'!C47</f>
        <v>139</v>
      </c>
      <c r="D102" s="11">
        <f>'[1]2. Categorie Dettaglio'!D47</f>
        <v>176</v>
      </c>
      <c r="E102" s="11">
        <f>'[1]2. Categorie Dettaglio'!E47</f>
        <v>203</v>
      </c>
      <c r="F102" s="11">
        <f>'[1]2. Categorie Dettaglio'!F47</f>
        <v>162</v>
      </c>
      <c r="G102" s="11">
        <f>'[1]2. Categorie Dettaglio'!G47</f>
        <v>101</v>
      </c>
      <c r="H102" s="11">
        <f>'[1]2. Categorie Dettaglio'!H47</f>
        <v>132</v>
      </c>
      <c r="I102" s="84">
        <f>H102-C102</f>
        <v>-7</v>
      </c>
      <c r="J102" s="21">
        <f>(H102-C102)/C102</f>
        <v>-5.0359712230215826E-2</v>
      </c>
    </row>
    <row r="103" spans="2:10" x14ac:dyDescent="0.25">
      <c r="B103" s="88" t="s">
        <v>76</v>
      </c>
      <c r="C103" s="14">
        <f>SUM(C99:C102)</f>
        <v>634</v>
      </c>
      <c r="D103" s="14">
        <f t="shared" ref="D103:H103" si="20">SUM(D99:D102)</f>
        <v>799</v>
      </c>
      <c r="E103" s="14">
        <f t="shared" si="20"/>
        <v>892</v>
      </c>
      <c r="F103" s="14">
        <f t="shared" si="20"/>
        <v>691</v>
      </c>
      <c r="G103" s="14">
        <f t="shared" si="20"/>
        <v>452</v>
      </c>
      <c r="H103" s="14">
        <f t="shared" si="20"/>
        <v>487</v>
      </c>
      <c r="I103" s="32">
        <f>H103-C103</f>
        <v>-147</v>
      </c>
      <c r="J103" s="89">
        <f>(H103-C103)/C103</f>
        <v>-0.23186119873817035</v>
      </c>
    </row>
    <row r="104" spans="2:10" ht="24.95" customHeight="1" x14ac:dyDescent="0.2">
      <c r="B104" s="81" t="s">
        <v>47</v>
      </c>
      <c r="C104" s="10"/>
      <c r="D104" s="10"/>
      <c r="E104" s="10"/>
      <c r="H104" s="10"/>
      <c r="I104" s="30"/>
      <c r="J104" s="90"/>
    </row>
    <row r="105" spans="2:10" x14ac:dyDescent="0.25">
      <c r="I105" s="92"/>
      <c r="J105" s="92"/>
    </row>
    <row r="106" spans="2:10" x14ac:dyDescent="0.25">
      <c r="B106" s="101"/>
      <c r="C106" s="103" t="s">
        <v>349</v>
      </c>
      <c r="D106" s="103" t="s">
        <v>350</v>
      </c>
      <c r="E106" s="103" t="s">
        <v>351</v>
      </c>
      <c r="F106" s="130" t="s">
        <v>352</v>
      </c>
      <c r="G106" s="130" t="s">
        <v>353</v>
      </c>
      <c r="H106" s="103" t="s">
        <v>354</v>
      </c>
      <c r="I106" s="92"/>
      <c r="J106" s="92"/>
    </row>
    <row r="107" spans="2:10" x14ac:dyDescent="0.25">
      <c r="B107" s="101" t="s">
        <v>72</v>
      </c>
      <c r="C107" s="104">
        <f>C99/$C$99*100</f>
        <v>100</v>
      </c>
      <c r="D107" s="104">
        <f t="shared" ref="D107:H107" si="21">D99/$C$99*100</f>
        <v>144.57831325301206</v>
      </c>
      <c r="E107" s="104">
        <f t="shared" si="21"/>
        <v>139.75903614457832</v>
      </c>
      <c r="F107" s="104">
        <f t="shared" si="21"/>
        <v>106.32530120481927</v>
      </c>
      <c r="G107" s="104">
        <f t="shared" si="21"/>
        <v>80.421686746987959</v>
      </c>
      <c r="H107" s="104">
        <f t="shared" si="21"/>
        <v>74.096385542168676</v>
      </c>
      <c r="I107" s="92"/>
      <c r="J107" s="92"/>
    </row>
    <row r="108" spans="2:10" x14ac:dyDescent="0.25">
      <c r="B108" s="101" t="s">
        <v>73</v>
      </c>
      <c r="C108" s="104">
        <f>C100/$C$100*100</f>
        <v>100</v>
      </c>
      <c r="D108" s="104">
        <f t="shared" ref="D108:H108" si="22">D100/$C$100*100</f>
        <v>76.377952755905511</v>
      </c>
      <c r="E108" s="104">
        <f t="shared" si="22"/>
        <v>129.92125984251967</v>
      </c>
      <c r="F108" s="104">
        <f t="shared" si="22"/>
        <v>92.125984251968504</v>
      </c>
      <c r="G108" s="104">
        <f t="shared" si="22"/>
        <v>38.582677165354326</v>
      </c>
      <c r="H108" s="104">
        <f t="shared" si="22"/>
        <v>55.118110236220474</v>
      </c>
      <c r="I108" s="92"/>
      <c r="J108" s="92"/>
    </row>
    <row r="109" spans="2:10" x14ac:dyDescent="0.25">
      <c r="B109" s="101" t="s">
        <v>74</v>
      </c>
      <c r="C109" s="104">
        <f>C101/$C$101*100</f>
        <v>100</v>
      </c>
      <c r="D109" s="104">
        <f t="shared" ref="D109:H109" si="23">D101/$C$101*100</f>
        <v>127.77777777777777</v>
      </c>
      <c r="E109" s="104">
        <f t="shared" si="23"/>
        <v>166.66666666666669</v>
      </c>
      <c r="F109" s="104">
        <f t="shared" si="23"/>
        <v>163.88888888888889</v>
      </c>
      <c r="G109" s="104">
        <f t="shared" si="23"/>
        <v>97.222222222222214</v>
      </c>
      <c r="H109" s="104">
        <f t="shared" si="23"/>
        <v>108.33333333333333</v>
      </c>
      <c r="I109" s="84"/>
      <c r="J109" s="92"/>
    </row>
    <row r="110" spans="2:10" x14ac:dyDescent="0.2">
      <c r="B110" s="135" t="s">
        <v>75</v>
      </c>
      <c r="C110" s="104">
        <f>C102/$C$102*100</f>
        <v>100</v>
      </c>
      <c r="D110" s="104">
        <f t="shared" ref="D110:H110" si="24">D102/$C$102*100</f>
        <v>126.61870503597122</v>
      </c>
      <c r="E110" s="104">
        <f t="shared" si="24"/>
        <v>146.0431654676259</v>
      </c>
      <c r="F110" s="104">
        <f t="shared" si="24"/>
        <v>116.54676258992806</v>
      </c>
      <c r="G110" s="104">
        <f t="shared" si="24"/>
        <v>72.661870503597129</v>
      </c>
      <c r="H110" s="104">
        <f t="shared" si="24"/>
        <v>94.964028776978409</v>
      </c>
      <c r="I110" s="92"/>
      <c r="J110" s="92"/>
    </row>
    <row r="111" spans="2:10" x14ac:dyDescent="0.25">
      <c r="I111" s="92"/>
      <c r="J111" s="92"/>
    </row>
    <row r="112" spans="2:10" ht="24.95" customHeight="1" x14ac:dyDescent="0.25">
      <c r="B112" s="72" t="s">
        <v>300</v>
      </c>
      <c r="I112" s="92"/>
      <c r="J112" s="92"/>
    </row>
    <row r="113" spans="2:10" ht="25.5" x14ac:dyDescent="0.25">
      <c r="B113" s="76" t="s">
        <v>13</v>
      </c>
      <c r="C113" s="86" t="s">
        <v>349</v>
      </c>
      <c r="D113" s="86" t="s">
        <v>350</v>
      </c>
      <c r="E113" s="86" t="s">
        <v>351</v>
      </c>
      <c r="F113" s="86" t="s">
        <v>352</v>
      </c>
      <c r="G113" s="86" t="s">
        <v>353</v>
      </c>
      <c r="H113" s="86" t="s">
        <v>354</v>
      </c>
      <c r="I113" s="78" t="s">
        <v>355</v>
      </c>
      <c r="J113" s="78" t="s">
        <v>356</v>
      </c>
    </row>
    <row r="114" spans="2:10" x14ac:dyDescent="0.25">
      <c r="B114" s="18" t="s">
        <v>72</v>
      </c>
      <c r="C114" s="11">
        <f>'[1]2. Categorie Dettaglio'!C54</f>
        <v>269</v>
      </c>
      <c r="D114" s="11">
        <f>'[1]2. Categorie Dettaglio'!D54</f>
        <v>398</v>
      </c>
      <c r="E114" s="11">
        <f>'[1]2. Categorie Dettaglio'!E54</f>
        <v>327</v>
      </c>
      <c r="F114" s="11">
        <f>'[1]2. Categorie Dettaglio'!F54</f>
        <v>206</v>
      </c>
      <c r="G114" s="11">
        <f>'[1]2. Categorie Dettaglio'!G54</f>
        <v>327</v>
      </c>
      <c r="H114" s="11">
        <f>'[1]2. Categorie Dettaglio'!H54</f>
        <v>259</v>
      </c>
      <c r="I114" s="84">
        <f>H114-C114</f>
        <v>-10</v>
      </c>
      <c r="J114" s="21">
        <f>(H114-C114)/C114</f>
        <v>-3.717472118959108E-2</v>
      </c>
    </row>
    <row r="115" spans="2:10" x14ac:dyDescent="0.25">
      <c r="B115" s="18" t="s">
        <v>73</v>
      </c>
      <c r="C115" s="11">
        <f>'[1]2. Categorie Dettaglio'!C55</f>
        <v>267</v>
      </c>
      <c r="D115" s="11">
        <f>'[1]2. Categorie Dettaglio'!D55</f>
        <v>284</v>
      </c>
      <c r="E115" s="11">
        <f>'[1]2. Categorie Dettaglio'!E55</f>
        <v>186</v>
      </c>
      <c r="F115" s="11">
        <f>'[1]2. Categorie Dettaglio'!F55</f>
        <v>174</v>
      </c>
      <c r="G115" s="11">
        <f>'[1]2. Categorie Dettaglio'!G55</f>
        <v>45</v>
      </c>
      <c r="H115" s="11">
        <f>'[1]2. Categorie Dettaglio'!H55</f>
        <v>39</v>
      </c>
      <c r="I115" s="84">
        <f>H115-C115</f>
        <v>-228</v>
      </c>
      <c r="J115" s="21">
        <f>(H115-C115)/C115</f>
        <v>-0.8539325842696629</v>
      </c>
    </row>
    <row r="116" spans="2:10" x14ac:dyDescent="0.25">
      <c r="B116" s="18" t="s">
        <v>74</v>
      </c>
      <c r="C116" s="11">
        <f>'[1]2. Categorie Dettaglio'!C56</f>
        <v>73</v>
      </c>
      <c r="D116" s="11">
        <f>'[1]2. Categorie Dettaglio'!D56</f>
        <v>69</v>
      </c>
      <c r="E116" s="11">
        <f>'[1]2. Categorie Dettaglio'!E56</f>
        <v>117</v>
      </c>
      <c r="F116" s="11">
        <f>'[1]2. Categorie Dettaglio'!F56</f>
        <v>47</v>
      </c>
      <c r="G116" s="11">
        <f>'[1]2. Categorie Dettaglio'!G56</f>
        <v>36</v>
      </c>
      <c r="H116" s="11">
        <f>'[1]2. Categorie Dettaglio'!H56</f>
        <v>54</v>
      </c>
      <c r="I116" s="84">
        <f>H116-C116</f>
        <v>-19</v>
      </c>
      <c r="J116" s="21">
        <f>(H116-C116)/C116</f>
        <v>-0.26027397260273971</v>
      </c>
    </row>
    <row r="117" spans="2:10" x14ac:dyDescent="0.25">
      <c r="B117" s="18" t="s">
        <v>75</v>
      </c>
      <c r="C117" s="11">
        <f>'[1]2. Categorie Dettaglio'!C57</f>
        <v>129</v>
      </c>
      <c r="D117" s="11">
        <f>'[1]2. Categorie Dettaglio'!D57</f>
        <v>132</v>
      </c>
      <c r="E117" s="11">
        <f>'[1]2. Categorie Dettaglio'!E57</f>
        <v>174</v>
      </c>
      <c r="F117" s="11">
        <f>'[1]2. Categorie Dettaglio'!F57</f>
        <v>146</v>
      </c>
      <c r="G117" s="11">
        <f>'[1]2. Categorie Dettaglio'!G57</f>
        <v>96</v>
      </c>
      <c r="H117" s="11">
        <f>'[1]2. Categorie Dettaglio'!H57</f>
        <v>135</v>
      </c>
      <c r="I117" s="84">
        <f>H117-C117</f>
        <v>6</v>
      </c>
      <c r="J117" s="21">
        <f>(H117-C117)/C117</f>
        <v>4.6511627906976744E-2</v>
      </c>
    </row>
    <row r="118" spans="2:10" x14ac:dyDescent="0.25">
      <c r="B118" s="88" t="s">
        <v>76</v>
      </c>
      <c r="C118" s="14">
        <f>SUM(C114:C117)</f>
        <v>738</v>
      </c>
      <c r="D118" s="14">
        <f t="shared" ref="D118:H118" si="25">SUM(D114:D117)</f>
        <v>883</v>
      </c>
      <c r="E118" s="14">
        <f t="shared" si="25"/>
        <v>804</v>
      </c>
      <c r="F118" s="14">
        <f t="shared" si="25"/>
        <v>573</v>
      </c>
      <c r="G118" s="14">
        <f t="shared" si="25"/>
        <v>504</v>
      </c>
      <c r="H118" s="14">
        <f t="shared" si="25"/>
        <v>487</v>
      </c>
      <c r="I118" s="32">
        <f>H118-C118</f>
        <v>-251</v>
      </c>
      <c r="J118" s="89">
        <f>(H118-C118)/C118</f>
        <v>-0.34010840108401086</v>
      </c>
    </row>
    <row r="119" spans="2:10" ht="24.95" customHeight="1" x14ac:dyDescent="0.2">
      <c r="B119" s="81" t="s">
        <v>47</v>
      </c>
      <c r="C119" s="10"/>
      <c r="D119" s="10"/>
      <c r="E119" s="10"/>
      <c r="H119" s="10"/>
      <c r="I119" s="30"/>
      <c r="J119" s="90"/>
    </row>
    <row r="120" spans="2:10" x14ac:dyDescent="0.25">
      <c r="B120" s="17"/>
      <c r="C120" s="17"/>
      <c r="D120" s="17"/>
      <c r="E120" s="17"/>
      <c r="G120" s="17"/>
      <c r="H120" s="92"/>
      <c r="I120" s="92"/>
      <c r="J120" s="92"/>
    </row>
    <row r="121" spans="2:10" x14ac:dyDescent="0.25">
      <c r="B121" s="101"/>
      <c r="C121" s="103" t="s">
        <v>349</v>
      </c>
      <c r="D121" s="103" t="s">
        <v>350</v>
      </c>
      <c r="E121" s="103" t="s">
        <v>351</v>
      </c>
      <c r="F121" s="130" t="s">
        <v>352</v>
      </c>
      <c r="G121" s="130" t="s">
        <v>353</v>
      </c>
      <c r="H121" s="103" t="s">
        <v>354</v>
      </c>
      <c r="I121" s="130"/>
      <c r="J121" s="92"/>
    </row>
    <row r="122" spans="2:10" x14ac:dyDescent="0.25">
      <c r="B122" s="101" t="s">
        <v>72</v>
      </c>
      <c r="C122" s="104">
        <f>C114/$C$114*100</f>
        <v>100</v>
      </c>
      <c r="D122" s="104">
        <f t="shared" ref="D122:H122" si="26">D114/$C$114*100</f>
        <v>147.95539033457251</v>
      </c>
      <c r="E122" s="104">
        <f t="shared" si="26"/>
        <v>121.56133828996283</v>
      </c>
      <c r="F122" s="104">
        <f t="shared" si="26"/>
        <v>76.579925650557627</v>
      </c>
      <c r="G122" s="104">
        <f t="shared" si="26"/>
        <v>121.56133828996283</v>
      </c>
      <c r="H122" s="104">
        <f t="shared" si="26"/>
        <v>96.282527881040892</v>
      </c>
      <c r="I122" s="130"/>
      <c r="J122" s="92"/>
    </row>
    <row r="123" spans="2:10" x14ac:dyDescent="0.25">
      <c r="B123" s="101" t="s">
        <v>73</v>
      </c>
      <c r="C123" s="104">
        <f>C115/$C$115*100</f>
        <v>100</v>
      </c>
      <c r="D123" s="104">
        <f t="shared" ref="D123:H123" si="27">D115/$C$115*100</f>
        <v>106.36704119850187</v>
      </c>
      <c r="E123" s="104">
        <f t="shared" si="27"/>
        <v>69.662921348314612</v>
      </c>
      <c r="F123" s="104">
        <f t="shared" si="27"/>
        <v>65.168539325842701</v>
      </c>
      <c r="G123" s="104">
        <f t="shared" si="27"/>
        <v>16.853932584269664</v>
      </c>
      <c r="H123" s="104">
        <f t="shared" si="27"/>
        <v>14.606741573033707</v>
      </c>
      <c r="I123" s="130"/>
      <c r="J123" s="92"/>
    </row>
    <row r="124" spans="2:10" x14ac:dyDescent="0.25">
      <c r="B124" s="101" t="s">
        <v>74</v>
      </c>
      <c r="C124" s="104">
        <f>C116/$C$116*100</f>
        <v>100</v>
      </c>
      <c r="D124" s="104">
        <f t="shared" ref="D124:H124" si="28">D116/$C$116*100</f>
        <v>94.520547945205479</v>
      </c>
      <c r="E124" s="104">
        <f t="shared" si="28"/>
        <v>160.27397260273972</v>
      </c>
      <c r="F124" s="104">
        <f t="shared" si="28"/>
        <v>64.38356164383562</v>
      </c>
      <c r="G124" s="104">
        <f t="shared" si="28"/>
        <v>49.315068493150683</v>
      </c>
      <c r="H124" s="104">
        <f t="shared" si="28"/>
        <v>73.972602739726028</v>
      </c>
      <c r="I124" s="130"/>
      <c r="J124" s="92"/>
    </row>
    <row r="125" spans="2:10" x14ac:dyDescent="0.2">
      <c r="B125" s="135" t="s">
        <v>75</v>
      </c>
      <c r="C125" s="104">
        <f>C117/$C$117*100</f>
        <v>100</v>
      </c>
      <c r="D125" s="104">
        <f t="shared" ref="D125:H125" si="29">D117/$C$117*100</f>
        <v>102.32558139534885</v>
      </c>
      <c r="E125" s="104">
        <f t="shared" si="29"/>
        <v>134.88372093023256</v>
      </c>
      <c r="F125" s="104">
        <f t="shared" si="29"/>
        <v>113.17829457364341</v>
      </c>
      <c r="G125" s="104">
        <f t="shared" si="29"/>
        <v>74.418604651162795</v>
      </c>
      <c r="H125" s="104">
        <f t="shared" si="29"/>
        <v>104.65116279069768</v>
      </c>
      <c r="I125" s="130"/>
      <c r="J125" s="92"/>
    </row>
    <row r="126" spans="2:10" x14ac:dyDescent="0.25">
      <c r="B126" s="105"/>
      <c r="C126" s="105"/>
      <c r="D126" s="105"/>
      <c r="E126" s="105"/>
      <c r="F126" s="105"/>
      <c r="G126" s="105"/>
      <c r="H126" s="130"/>
      <c r="I126" s="130"/>
      <c r="J126" s="92"/>
    </row>
    <row r="127" spans="2:10" x14ac:dyDescent="0.25">
      <c r="G127" s="92"/>
      <c r="H127" s="92"/>
      <c r="I127" s="92"/>
      <c r="J127" s="92"/>
    </row>
    <row r="128" spans="2:10" x14ac:dyDescent="0.25">
      <c r="G128" s="92"/>
      <c r="H128" s="92"/>
      <c r="I128" s="92"/>
      <c r="J128" s="92"/>
    </row>
  </sheetData>
  <sheetProtection sheet="1" objects="1" scenarios="1"/>
  <mergeCells count="18">
    <mergeCell ref="B2:T4"/>
    <mergeCell ref="B7:B8"/>
    <mergeCell ref="C7:D8"/>
    <mergeCell ref="E7:L7"/>
    <mergeCell ref="E8:F8"/>
    <mergeCell ref="G8:H8"/>
    <mergeCell ref="I8:J8"/>
    <mergeCell ref="K8:L8"/>
    <mergeCell ref="C26:Q26"/>
    <mergeCell ref="B33:T35"/>
    <mergeCell ref="C12:L12"/>
    <mergeCell ref="B21:B22"/>
    <mergeCell ref="C21:E22"/>
    <mergeCell ref="F21:Q21"/>
    <mergeCell ref="F22:H22"/>
    <mergeCell ref="I22:K22"/>
    <mergeCell ref="L22:N22"/>
    <mergeCell ref="O22:Q22"/>
  </mergeCells>
  <pageMargins left="0.7" right="0.7" top="0.75" bottom="0.75" header="0.3" footer="0.3"/>
  <pageSetup paperSize="9" scale="44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22</vt:i4>
      </vt:variant>
      <vt:variant>
        <vt:lpstr>Intervalli denominati</vt:lpstr>
      </vt:variant>
      <vt:variant>
        <vt:i4>13</vt:i4>
      </vt:variant>
    </vt:vector>
  </HeadingPairs>
  <TitlesOfParts>
    <vt:vector size="35" baseType="lpstr">
      <vt:lpstr>1. TERZIARIO</vt:lpstr>
      <vt:lpstr>1. Macrosettori</vt:lpstr>
      <vt:lpstr>1. Settori</vt:lpstr>
      <vt:lpstr>1. Sesso, nazionalità, età</vt:lpstr>
      <vt:lpstr>1. Forme contrattuali</vt:lpstr>
      <vt:lpstr>1. Delegazioni</vt:lpstr>
      <vt:lpstr>2. COMMERCIO</vt:lpstr>
      <vt:lpstr>2. Rete distributiva</vt:lpstr>
      <vt:lpstr>2. Categorie Dettaglio</vt:lpstr>
      <vt:lpstr>2. Sesso, nazionalità, età</vt:lpstr>
      <vt:lpstr>2. Forme contrattuali</vt:lpstr>
      <vt:lpstr>2. Delegazioni</vt:lpstr>
      <vt:lpstr>3. TURISMO</vt:lpstr>
      <vt:lpstr>3. Servizio turistico</vt:lpstr>
      <vt:lpstr>3. Sesso, nazionalità, età</vt:lpstr>
      <vt:lpstr>3. Forme contrattuali</vt:lpstr>
      <vt:lpstr>3. Delegazioni</vt:lpstr>
      <vt:lpstr>4. SERVIZI</vt:lpstr>
      <vt:lpstr>4. tipologia di clientela</vt:lpstr>
      <vt:lpstr>4. Sesso, nazionalità, età</vt:lpstr>
      <vt:lpstr>4. Forme contrattuali</vt:lpstr>
      <vt:lpstr>4. Delegazioni</vt:lpstr>
      <vt:lpstr>'1. Delegazioni'!Area_stampa</vt:lpstr>
      <vt:lpstr>'1. Macrosettori'!Area_stampa</vt:lpstr>
      <vt:lpstr>'1. Settori'!Area_stampa</vt:lpstr>
      <vt:lpstr>'2. Categorie Dettaglio'!Area_stampa</vt:lpstr>
      <vt:lpstr>'2. COMMERCIO'!Area_stampa</vt:lpstr>
      <vt:lpstr>'2. Delegazioni'!Area_stampa</vt:lpstr>
      <vt:lpstr>'2. Rete distributiva'!Area_stampa</vt:lpstr>
      <vt:lpstr>'3. Delegazioni'!Area_stampa</vt:lpstr>
      <vt:lpstr>'3. Servizio turistico'!Area_stampa</vt:lpstr>
      <vt:lpstr>'3. TURISMO'!Area_stampa</vt:lpstr>
      <vt:lpstr>'4. Delegazioni'!Area_stampa</vt:lpstr>
      <vt:lpstr>'4. SERVIZI'!Area_stampa</vt:lpstr>
      <vt:lpstr>'4. tipologia di clientela'!Area_stampa</vt:lpstr>
    </vt:vector>
  </TitlesOfParts>
  <Company>Olidata S.p.A.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EconLab</dc:creator>
  <cp:lastModifiedBy>Emiliano Conte</cp:lastModifiedBy>
  <cp:lastPrinted>2019-11-18T14:43:25Z</cp:lastPrinted>
  <dcterms:created xsi:type="dcterms:W3CDTF">2011-12-06T14:39:47Z</dcterms:created>
  <dcterms:modified xsi:type="dcterms:W3CDTF">2021-10-13T12:49:34Z</dcterms:modified>
</cp:coreProperties>
</file>